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1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drawings/drawing2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22.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xml"/>
  <Override PartName="/xl/charts/chart11.xml" ContentType="application/vnd.openxmlformats-officedocument.drawingml.chart+xml"/>
  <Override PartName="/xl/theme/themeOverride6.xml" ContentType="application/vnd.openxmlformats-officedocument.themeOverride+xml"/>
  <Override PartName="/xl/drawings/drawing26.xml" ContentType="application/vnd.openxmlformats-officedocument.drawing+xml"/>
  <Override PartName="/xl/charts/chart12.xml" ContentType="application/vnd.openxmlformats-officedocument.drawingml.chart+xml"/>
  <Override PartName="/xl/theme/themeOverride7.xml" ContentType="application/vnd.openxmlformats-officedocument.themeOverride+xml"/>
  <Override PartName="/xl/drawings/drawing27.xml" ContentType="application/vnd.openxmlformats-officedocument.drawing+xml"/>
  <Override PartName="/xl/charts/chart13.xml" ContentType="application/vnd.openxmlformats-officedocument.drawingml.chart+xml"/>
  <Override PartName="/xl/theme/themeOverride8.xml" ContentType="application/vnd.openxmlformats-officedocument.themeOverride+xml"/>
  <Override PartName="/xl/drawings/drawing28.xml" ContentType="application/vnd.openxmlformats-officedocument.drawing+xml"/>
  <Override PartName="/xl/charts/chart14.xml" ContentType="application/vnd.openxmlformats-officedocument.drawingml.chart+xml"/>
  <Override PartName="/xl/theme/themeOverride9.xml" ContentType="application/vnd.openxmlformats-officedocument.themeOverride+xml"/>
  <Override PartName="/xl/drawings/drawing29.xml" ContentType="application/vnd.openxmlformats-officedocument.drawing+xml"/>
  <Override PartName="/xl/charts/chart15.xml" ContentType="application/vnd.openxmlformats-officedocument.drawingml.chart+xml"/>
  <Override PartName="/xl/theme/themeOverride10.xml" ContentType="application/vnd.openxmlformats-officedocument.themeOverride+xml"/>
  <Override PartName="/xl/drawings/drawing30.xml" ContentType="application/vnd.openxmlformats-officedocument.drawing+xml"/>
  <Override PartName="/xl/charts/chart16.xml" ContentType="application/vnd.openxmlformats-officedocument.drawingml.chart+xml"/>
  <Override PartName="/xl/theme/themeOverride11.xml" ContentType="application/vnd.openxmlformats-officedocument.themeOverride+xml"/>
  <Override PartName="/xl/drawings/drawing31.xml" ContentType="application/vnd.openxmlformats-officedocument.drawing+xml"/>
  <Override PartName="/xl/charts/chart17.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theme/themeOverride13.xml" ContentType="application/vnd.openxmlformats-officedocument.themeOverride+xml"/>
  <Override PartName="/xl/drawings/drawing33.xml" ContentType="application/vnd.openxmlformats-officedocument.drawing+xml"/>
  <Override PartName="/xl/charts/chart19.xml" ContentType="application/vnd.openxmlformats-officedocument.drawingml.chart+xml"/>
  <Override PartName="/xl/theme/themeOverride14.xml" ContentType="application/vnd.openxmlformats-officedocument.themeOverride+xml"/>
  <Override PartName="/xl/drawings/drawing34.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charts/chart21.xml" ContentType="application/vnd.openxmlformats-officedocument.drawingml.chart+xml"/>
  <Override PartName="/xl/theme/themeOverride16.xml" ContentType="application/vnd.openxmlformats-officedocument.themeOverride+xml"/>
  <Override PartName="/xl/drawings/drawing35.xml" ContentType="application/vnd.openxmlformats-officedocument.drawing+xml"/>
  <Override PartName="/xl/charts/chart22.xml" ContentType="application/vnd.openxmlformats-officedocument.drawingml.chart+xml"/>
  <Override PartName="/xl/theme/themeOverride17.xml" ContentType="application/vnd.openxmlformats-officedocument.themeOverride+xml"/>
  <Override PartName="/xl/charts/chart23.xml" ContentType="application/vnd.openxmlformats-officedocument.drawingml.chart+xml"/>
  <Override PartName="/xl/theme/themeOverride18.xml" ContentType="application/vnd.openxmlformats-officedocument.themeOverride+xml"/>
  <Override PartName="/xl/drawings/drawing36.xml" ContentType="application/vnd.openxmlformats-officedocument.drawing+xml"/>
  <Override PartName="/xl/charts/chart24.xml" ContentType="application/vnd.openxmlformats-officedocument.drawingml.chart+xml"/>
  <Override PartName="/xl/theme/themeOverride19.xml" ContentType="application/vnd.openxmlformats-officedocument.themeOverride+xml"/>
  <Override PartName="/xl/charts/chart25.xml" ContentType="application/vnd.openxmlformats-officedocument.drawingml.chart+xml"/>
  <Override PartName="/xl/theme/themeOverride20.xml" ContentType="application/vnd.openxmlformats-officedocument.themeOverride+xml"/>
  <Override PartName="/xl/drawings/drawing37.xml" ContentType="application/vnd.openxmlformats-officedocument.drawing+xml"/>
  <Override PartName="/xl/charts/chart26.xml" ContentType="application/vnd.openxmlformats-officedocument.drawingml.chart+xml"/>
  <Override PartName="/xl/theme/themeOverride21.xml" ContentType="application/vnd.openxmlformats-officedocument.themeOverride+xml"/>
  <Override PartName="/xl/drawings/drawing38.xml" ContentType="application/vnd.openxmlformats-officedocument.drawing+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9.xml" ContentType="application/vnd.openxmlformats-officedocument.drawing+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2.xml" ContentType="application/vnd.openxmlformats-officedocument.drawing+xml"/>
  <Override PartName="/xl/charts/chart3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3.xml" ContentType="application/vnd.openxmlformats-officedocument.drawing+xml"/>
  <Override PartName="/xl/charts/chart3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4.xml" ContentType="application/vnd.openxmlformats-officedocument.drawing+xml"/>
  <Override PartName="/xl/charts/chart3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drawings/drawing46.xml" ContentType="application/vnd.openxmlformats-officedocument.drawing+xml"/>
  <Override PartName="/xl/charts/chart35.xml" ContentType="application/vnd.openxmlformats-officedocument.drawingml.chart+xml"/>
  <Override PartName="/xl/drawings/drawing47.xml" ContentType="application/vnd.openxmlformats-officedocument.drawing+xml"/>
  <Override PartName="/xl/charts/chart36.xml" ContentType="application/vnd.openxmlformats-officedocument.drawingml.chart+xml"/>
  <Override PartName="/xl/drawings/drawing48.xml" ContentType="application/vnd.openxmlformats-officedocument.drawing+xml"/>
  <Override PartName="/xl/charts/chart37.xml" ContentType="application/vnd.openxmlformats-officedocument.drawingml.chart+xml"/>
  <Override PartName="/xl/drawings/drawing49.xml" ContentType="application/vnd.openxmlformats-officedocument.drawing+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3.xml" ContentType="application/vnd.openxmlformats-officedocument.drawing+xml"/>
  <Override PartName="/xl/charts/chart42.xml" ContentType="application/vnd.openxmlformats-officedocument.drawingml.chart+xml"/>
  <Override PartName="/xl/theme/themeOverride22.xml" ContentType="application/vnd.openxmlformats-officedocument.themeOverride+xml"/>
  <Override PartName="/xl/charts/chart43.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3.xml" ContentType="application/vnd.openxmlformats-officedocument.themeOverride+xml"/>
  <Override PartName="/xl/charts/chart44.xml" ContentType="application/vnd.openxmlformats-officedocument.drawingml.chart+xml"/>
  <Override PartName="/xl/theme/themeOverride24.xml" ContentType="application/vnd.openxmlformats-officedocument.themeOverride+xml"/>
  <Override PartName="/xl/charts/chart45.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5.xml" ContentType="application/vnd.openxmlformats-officedocument.themeOverride+xml"/>
  <Override PartName="/xl/drawings/drawing54.xml" ContentType="application/vnd.openxmlformats-officedocument.drawing+xml"/>
  <Override PartName="/xl/charts/chart46.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6.xml" ContentType="application/vnd.openxmlformats-officedocument.themeOverride+xml"/>
  <Override PartName="/xl/drawings/drawing55.xml" ContentType="application/vnd.openxmlformats-officedocument.drawing+xml"/>
  <Override PartName="/xl/charts/chart4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6.xml" ContentType="application/vnd.openxmlformats-officedocument.drawing+xml"/>
  <Override PartName="/xl/charts/chart48.xml" ContentType="application/vnd.openxmlformats-officedocument.drawingml.chart+xml"/>
  <Override PartName="/xl/theme/themeOverride27.xml" ContentType="application/vnd.openxmlformats-officedocument.themeOverride+xml"/>
  <Override PartName="/xl/charts/chart49.xml" ContentType="application/vnd.openxmlformats-officedocument.drawingml.chart+xml"/>
  <Override PartName="/xl/theme/themeOverride28.xml" ContentType="application/vnd.openxmlformats-officedocument.themeOverride+xml"/>
  <Override PartName="/xl/drawings/drawing57.xml" ContentType="application/vnd.openxmlformats-officedocument.drawing+xml"/>
  <Override PartName="/xl/charts/chart50.xml" ContentType="application/vnd.openxmlformats-officedocument.drawingml.chart+xml"/>
  <Override PartName="/xl/theme/themeOverride29.xml" ContentType="application/vnd.openxmlformats-officedocument.themeOverride+xml"/>
  <Override PartName="/xl/drawings/drawing58.xml" ContentType="application/vnd.openxmlformats-officedocument.drawing+xml"/>
  <Override PartName="/xl/charts/chart5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xml"/>
  <Override PartName="/xl/charts/chart52.xml" ContentType="application/vnd.openxmlformats-officedocument.drawingml.chart+xml"/>
  <Override PartName="/xl/theme/themeOverride30.xml" ContentType="application/vnd.openxmlformats-officedocument.themeOverride+xml"/>
  <Override PartName="/xl/drawings/drawing60.xml" ContentType="application/vnd.openxmlformats-officedocument.drawing+xml"/>
  <Override PartName="/xl/charts/chart5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xml"/>
  <Override PartName="/xl/charts/chart54.xml" ContentType="application/vnd.openxmlformats-officedocument.drawingml.chart+xml"/>
  <Override PartName="/xl/theme/themeOverride31.xml" ContentType="application/vnd.openxmlformats-officedocument.themeOverride+xml"/>
  <Override PartName="/xl/drawings/drawing62.xml" ContentType="application/vnd.openxmlformats-officedocument.drawing+xml"/>
  <Override PartName="/xl/charts/chart55.xml" ContentType="application/vnd.openxmlformats-officedocument.drawingml.chart+xml"/>
  <Override PartName="/xl/theme/themeOverride32.xml" ContentType="application/vnd.openxmlformats-officedocument.themeOverride+xml"/>
  <Override PartName="/xl/drawings/drawing63.xml" ContentType="application/vnd.openxmlformats-officedocument.drawing+xml"/>
  <Override PartName="/xl/charts/chart56.xml" ContentType="application/vnd.openxmlformats-officedocument.drawingml.chart+xml"/>
  <Override PartName="/xl/theme/themeOverride33.xml" ContentType="application/vnd.openxmlformats-officedocument.themeOverride+xml"/>
  <Override PartName="/xl/drawings/drawing64.xml" ContentType="application/vnd.openxmlformats-officedocument.drawing+xml"/>
  <Override PartName="/xl/charts/chart57.xml" ContentType="application/vnd.openxmlformats-officedocument.drawingml.chart+xml"/>
  <Override PartName="/xl/theme/themeOverride34.xml" ContentType="application/vnd.openxmlformats-officedocument.themeOverride+xml"/>
  <Override PartName="/xl/drawings/drawing65.xml" ContentType="application/vnd.openxmlformats-officedocument.drawing+xml"/>
  <Override PartName="/xl/charts/chart58.xml" ContentType="application/vnd.openxmlformats-officedocument.drawingml.chart+xml"/>
  <Override PartName="/xl/theme/themeOverride35.xml" ContentType="application/vnd.openxmlformats-officedocument.themeOverride+xml"/>
  <Override PartName="/xl/drawings/drawing66.xml" ContentType="application/vnd.openxmlformats-officedocument.drawing+xml"/>
  <Override PartName="/xl/charts/chart59.xml" ContentType="application/vnd.openxmlformats-officedocument.drawingml.chart+xml"/>
  <Override PartName="/xl/theme/themeOverride36.xml" ContentType="application/vnd.openxmlformats-officedocument.themeOverride+xml"/>
  <Override PartName="/xl/drawings/drawing67.xml" ContentType="application/vnd.openxmlformats-officedocument.drawing+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8.xml" ContentType="application/vnd.openxmlformats-officedocument.drawing+xml"/>
  <Override PartName="/xl/charts/chart6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9.xml" ContentType="application/vnd.openxmlformats-officedocument.drawing+xml"/>
  <Override PartName="/xl/charts/chart6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0.xml" ContentType="application/vnd.openxmlformats-officedocument.drawing+xml"/>
  <Override PartName="/xl/charts/chart63.xml" ContentType="application/vnd.openxmlformats-officedocument.drawingml.chart+xml"/>
  <Override PartName="/xl/theme/themeOverride37.xml" ContentType="application/vnd.openxmlformats-officedocument.themeOverride+xml"/>
  <Override PartName="/xl/charts/chart64.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38.xml" ContentType="application/vnd.openxmlformats-officedocument.themeOverride+xml"/>
  <Override PartName="/xl/drawings/drawing71.xml" ContentType="application/vnd.openxmlformats-officedocument.drawing+xml"/>
  <Override PartName="/xl/charts/chart65.xml" ContentType="application/vnd.openxmlformats-officedocument.drawingml.chart+xml"/>
  <Override PartName="/xl/theme/themeOverride39.xml" ContentType="application/vnd.openxmlformats-officedocument.themeOverride+xml"/>
  <Override PartName="/xl/charts/chart66.xml" ContentType="application/vnd.openxmlformats-officedocument.drawingml.chart+xml"/>
  <Override PartName="/xl/theme/themeOverride40.xml" ContentType="application/vnd.openxmlformats-officedocument.themeOverride+xml"/>
  <Override PartName="/xl/charts/chart67.xml" ContentType="application/vnd.openxmlformats-officedocument.drawingml.chart+xml"/>
  <Override PartName="/xl/theme/themeOverride41.xml" ContentType="application/vnd.openxmlformats-officedocument.themeOverride+xml"/>
  <Override PartName="/xl/drawings/drawing72.xml" ContentType="application/vnd.openxmlformats-officedocument.drawing+xml"/>
  <Override PartName="/xl/charts/chart6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42.xml" ContentType="application/vnd.openxmlformats-officedocument.themeOverride+xml"/>
  <Override PartName="/xl/charts/chart6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43.xml" ContentType="application/vnd.openxmlformats-officedocument.themeOverride+xml"/>
  <Override PartName="/xl/drawings/drawing73.xml" ContentType="application/vnd.openxmlformats-officedocument.drawing+xml"/>
  <Override PartName="/xl/charts/chart7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4.xml" ContentType="application/vnd.openxmlformats-officedocument.drawing+xml"/>
  <Override PartName="/xl/charts/chart71.xml" ContentType="application/vnd.openxmlformats-officedocument.drawingml.chart+xml"/>
  <Override PartName="/xl/theme/themeOverride44.xml" ContentType="application/vnd.openxmlformats-officedocument.themeOverride+xml"/>
  <Override PartName="/xl/drawings/drawing75.xml" ContentType="application/vnd.openxmlformats-officedocument.drawing+xml"/>
  <Override PartName="/xl/charts/chart72.xml" ContentType="application/vnd.openxmlformats-officedocument.drawingml.chart+xml"/>
  <Override PartName="/xl/theme/themeOverride45.xml" ContentType="application/vnd.openxmlformats-officedocument.themeOverride+xml"/>
  <Override PartName="/xl/drawings/drawing76.xml" ContentType="application/vnd.openxmlformats-officedocument.drawing+xml"/>
  <Override PartName="/xl/charts/chart73.xml" ContentType="application/vnd.openxmlformats-officedocument.drawingml.chart+xml"/>
  <Override PartName="/xl/drawings/drawing77.xml" ContentType="application/vnd.openxmlformats-officedocument.drawing+xml"/>
  <Override PartName="/xl/charts/chart74.xml" ContentType="application/vnd.openxmlformats-officedocument.drawingml.chart+xml"/>
  <Override PartName="/xl/drawings/drawing78.xml" ContentType="application/vnd.openxmlformats-officedocument.drawing+xml"/>
  <Override PartName="/xl/charts/chart75.xml" ContentType="application/vnd.openxmlformats-officedocument.drawingml.chart+xml"/>
  <Override PartName="/xl/drawings/drawing79.xml" ContentType="application/vnd.openxmlformats-officedocument.drawing+xml"/>
  <Override PartName="/xl/charts/chart76.xml" ContentType="application/vnd.openxmlformats-officedocument.drawingml.chart+xml"/>
  <Override PartName="/xl/drawings/drawing80.xml" ContentType="application/vnd.openxmlformats-officedocument.drawing+xml"/>
  <Override PartName="/xl/charts/chart77.xml" ContentType="application/vnd.openxmlformats-officedocument.drawingml.chart+xml"/>
  <Override PartName="/xl/drawings/drawing81.xml" ContentType="application/vnd.openxmlformats-officedocument.drawing+xml"/>
  <Override PartName="/xl/charts/chart78.xml" ContentType="application/vnd.openxmlformats-officedocument.drawingml.chart+xml"/>
  <Override PartName="/xl/drawings/drawing82.xml" ContentType="application/vnd.openxmlformats-officedocument.drawing+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46.xml" ContentType="application/vnd.openxmlformats-officedocument.themeOverride+xml"/>
  <Override PartName="/xl/drawings/drawing83.xml" ContentType="application/vnd.openxmlformats-officedocument.drawing+xml"/>
  <Override PartName="/xl/charts/chart80.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47.xml" ContentType="application/vnd.openxmlformats-officedocument.themeOverride+xml"/>
  <Override PartName="/xl/drawings/drawing84.xml" ContentType="application/vnd.openxmlformats-officedocument.drawing+xml"/>
  <Override PartName="/xl/charts/chart81.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48.xml" ContentType="application/vnd.openxmlformats-officedocument.themeOverride+xml"/>
  <Override PartName="/xl/drawings/drawing85.xml" ContentType="application/vnd.openxmlformats-officedocument.drawing+xml"/>
  <Override PartName="/xl/charts/chart82.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49.xml" ContentType="application/vnd.openxmlformats-officedocument.themeOverride+xml"/>
  <Override PartName="/xl/drawings/drawing86.xml" ContentType="application/vnd.openxmlformats-officedocument.drawing+xml"/>
  <Override PartName="/xl/charts/chart83.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50.xml" ContentType="application/vnd.openxmlformats-officedocument.themeOverride+xml"/>
  <Override PartName="/xl/drawings/drawing87.xml" ContentType="application/vnd.openxmlformats-officedocument.drawing+xml"/>
  <Override PartName="/xl/charts/chart84.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1.xml" ContentType="application/vnd.openxmlformats-officedocument.themeOverride+xml"/>
  <Override PartName="/xl/drawings/drawing88.xml" ContentType="application/vnd.openxmlformats-officedocument.drawing+xml"/>
  <Override PartName="/xl/charts/chart85.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2.xml" ContentType="application/vnd.openxmlformats-officedocument.themeOverride+xml"/>
  <Override PartName="/xl/drawings/drawing89.xml" ContentType="application/vnd.openxmlformats-officedocument.drawing+xml"/>
  <Override PartName="/xl/charts/chart86.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3.xml" ContentType="application/vnd.openxmlformats-officedocument.themeOverride+xml"/>
  <Override PartName="/xl/drawings/drawing90.xml" ContentType="application/vnd.openxmlformats-officedocument.drawing+xml"/>
  <Override PartName="/xl/charts/chart87.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54.xml" ContentType="application/vnd.openxmlformats-officedocument.themeOverride+xml"/>
  <Override PartName="/xl/drawings/drawing91.xml" ContentType="application/vnd.openxmlformats-officedocument.drawing+xml"/>
  <Override PartName="/xl/charts/chart88.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5.xml" ContentType="application/vnd.openxmlformats-officedocument.themeOverride+xml"/>
  <Override PartName="/xl/drawings/drawing92.xml" ContentType="application/vnd.openxmlformats-officedocument.drawing+xml"/>
  <Override PartName="/xl/charts/chart89.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6.xml" ContentType="application/vnd.openxmlformats-officedocument.themeOverride+xml"/>
  <Override PartName="/xl/drawings/drawing93.xml" ContentType="application/vnd.openxmlformats-officedocument.drawing+xml"/>
  <Override PartName="/xl/charts/chart90.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57.xml" ContentType="application/vnd.openxmlformats-officedocument.themeOverride+xml"/>
  <Override PartName="/xl/drawings/drawing94.xml" ContentType="application/vnd.openxmlformats-officedocument.drawing+xml"/>
  <Override PartName="/xl/charts/chart91.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58.xml" ContentType="application/vnd.openxmlformats-officedocument.themeOverride+xml"/>
  <Override PartName="/xl/drawings/drawing95.xml" ContentType="application/vnd.openxmlformats-officedocument.drawing+xml"/>
  <Override PartName="/xl/charts/chart92.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59.xml" ContentType="application/vnd.openxmlformats-officedocument.themeOverride+xml"/>
  <Override PartName="/xl/drawings/drawing96.xml" ContentType="application/vnd.openxmlformats-officedocument.drawing+xml"/>
  <Override PartName="/xl/charts/chart93.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60.xml" ContentType="application/vnd.openxmlformats-officedocument.themeOverride+xml"/>
  <Override PartName="/xl/drawings/drawing97.xml" ContentType="application/vnd.openxmlformats-officedocument.drawing+xml"/>
  <Override PartName="/xl/charts/chart94.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1.xml" ContentType="application/vnd.openxmlformats-officedocument.themeOverride+xml"/>
  <Override PartName="/xl/drawings/drawing98.xml" ContentType="application/vnd.openxmlformats-officedocument.drawing+xml"/>
  <Override PartName="/xl/charts/chart95.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2.xml" ContentType="application/vnd.openxmlformats-officedocument.themeOverride+xml"/>
  <Override PartName="/xl/drawings/drawing99.xml" ContentType="application/vnd.openxmlformats-officedocument.drawing+xml"/>
  <Override PartName="/xl/charts/chart96.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3.xml" ContentType="application/vnd.openxmlformats-officedocument.themeOverride+xml"/>
  <Override PartName="/xl/drawings/drawing100.xml" ContentType="application/vnd.openxmlformats-officedocument.drawing+xml"/>
  <Override PartName="/xl/charts/chart97.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4.xml" ContentType="application/vnd.openxmlformats-officedocument.themeOverride+xml"/>
  <Override PartName="/xl/drawings/drawing101.xml" ContentType="application/vnd.openxmlformats-officedocument.drawing+xml"/>
  <Override PartName="/xl/charts/chart98.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5.xml" ContentType="application/vnd.openxmlformats-officedocument.themeOverride+xml"/>
  <Override PartName="/xl/drawings/drawing102.xml" ContentType="application/vnd.openxmlformats-officedocument.drawing+xml"/>
  <Override PartName="/xl/charts/chart99.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6.xml" ContentType="application/vnd.openxmlformats-officedocument.themeOverride+xml"/>
  <Override PartName="/xl/drawings/drawing103.xml" ContentType="application/vnd.openxmlformats-officedocument.drawing+xml"/>
  <Override PartName="/xl/charts/chart100.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67.xml" ContentType="application/vnd.openxmlformats-officedocument.themeOverride+xml"/>
  <Override PartName="/xl/drawings/drawing104.xml" ContentType="application/vnd.openxmlformats-officedocument.drawing+xml"/>
  <Override PartName="/xl/charts/chart101.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68.xml" ContentType="application/vnd.openxmlformats-officedocument.themeOverride+xml"/>
  <Override PartName="/xl/drawings/drawing105.xml" ContentType="application/vnd.openxmlformats-officedocument.drawing+xml"/>
  <Override PartName="/xl/charts/chart102.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69.xml" ContentType="application/vnd.openxmlformats-officedocument.themeOverride+xml"/>
  <Override PartName="/xl/drawings/drawing106.xml" ContentType="application/vnd.openxmlformats-officedocument.drawing+xml"/>
  <Override PartName="/xl/charts/chart103.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0.xml" ContentType="application/vnd.openxmlformats-officedocument.themeOverride+xml"/>
  <Override PartName="/xl/drawings/drawing107.xml" ContentType="application/vnd.openxmlformats-officedocument.drawing+xml"/>
  <Override PartName="/xl/charts/chart104.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1.xml" ContentType="application/vnd.openxmlformats-officedocument.themeOverride+xml"/>
  <Override PartName="/xl/drawings/drawing108.xml" ContentType="application/vnd.openxmlformats-officedocument.drawing+xml"/>
  <Override PartName="/xl/charts/chart105.xml" ContentType="application/vnd.openxmlformats-officedocument.drawingml.chart+xml"/>
  <Override PartName="/xl/theme/themeOverride72.xml" ContentType="application/vnd.openxmlformats-officedocument.themeOverride+xml"/>
  <Override PartName="/xl/drawings/drawing109.xml" ContentType="application/vnd.openxmlformats-officedocument.drawing+xml"/>
  <Override PartName="/xl/charts/chart106.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3.xml" ContentType="application/vnd.openxmlformats-officedocument.themeOverride+xml"/>
  <Override PartName="/xl/drawings/drawing110.xml" ContentType="application/vnd.openxmlformats-officedocument.drawing+xml"/>
  <Override PartName="/xl/charts/chart107.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4.xml" ContentType="application/vnd.openxmlformats-officedocument.themeOverride+xml"/>
  <Override PartName="/xl/drawings/drawing111.xml" ContentType="application/vnd.openxmlformats-officedocument.drawing+xml"/>
  <Override PartName="/xl/charts/chart108.xml" ContentType="application/vnd.openxmlformats-officedocument.drawingml.chart+xml"/>
  <Override PartName="/xl/theme/themeOverride75.xml" ContentType="application/vnd.openxmlformats-officedocument.themeOverride+xml"/>
  <Override PartName="/xl/drawings/drawing112.xml" ContentType="application/vnd.openxmlformats-officedocument.drawing+xml"/>
  <Override PartName="/xl/charts/chart10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6.xml" ContentType="application/vnd.openxmlformats-officedocument.themeOverride+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harts/chart110.xml" ContentType="application/vnd.openxmlformats-officedocument.drawingml.chart+xml"/>
  <Override PartName="/xl/theme/themeOverride77.xml" ContentType="application/vnd.openxmlformats-officedocument.themeOverride+xml"/>
  <Override PartName="/xl/drawings/drawing126.xml" ContentType="application/vnd.openxmlformats-officedocument.drawing+xml"/>
  <Override PartName="/xl/charts/chart111.xml" ContentType="application/vnd.openxmlformats-officedocument.drawingml.chart+xml"/>
  <Override PartName="/xl/theme/themeOverride78.xml" ContentType="application/vnd.openxmlformats-officedocument.themeOverride+xml"/>
  <Override PartName="/xl/drawings/drawing127.xml" ContentType="application/vnd.openxmlformats-officedocument.drawing+xml"/>
  <Override PartName="/xl/charts/chart112.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9.xml" ContentType="application/vnd.openxmlformats-officedocument.themeOverride+xml"/>
  <Override PartName="/xl/drawings/drawing128.xml" ContentType="application/vnd.openxmlformats-officedocument.drawing+xml"/>
  <Override PartName="/xl/charts/chart113.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80.xml" ContentType="application/vnd.openxmlformats-officedocument.themeOverride+xml"/>
  <Override PartName="/xl/drawings/drawing129.xml" ContentType="application/vnd.openxmlformats-officedocument.drawing+xml"/>
  <Override PartName="/xl/charts/chart114.xml" ContentType="application/vnd.openxmlformats-officedocument.drawingml.chart+xml"/>
  <Override PartName="/xl/drawings/drawing130.xml" ContentType="application/vnd.openxmlformats-officedocument.drawing+xml"/>
  <Override PartName="/xl/charts/chart115.xml" ContentType="application/vnd.openxmlformats-officedocument.drawingml.chart+xml"/>
  <Override PartName="/xl/drawings/drawing131.xml" ContentType="application/vnd.openxmlformats-officedocument.drawing+xml"/>
  <Override PartName="/xl/charts/chart116.xml" ContentType="application/vnd.openxmlformats-officedocument.drawingml.chart+xml"/>
  <Override PartName="/xl/drawings/drawing132.xml" ContentType="application/vnd.openxmlformats-officedocument.drawing+xml"/>
  <Override PartName="/xl/charts/chart117.xml" ContentType="application/vnd.openxmlformats-officedocument.drawingml.chart+xml"/>
  <Override PartName="/xl/drawings/drawing133.xml" ContentType="application/vnd.openxmlformats-officedocument.drawing+xml"/>
  <Override PartName="/xl/charts/chart118.xml" ContentType="application/vnd.openxmlformats-officedocument.drawingml.chart+xml"/>
  <Override PartName="/xl/drawings/drawing134.xml" ContentType="application/vnd.openxmlformats-officedocument.drawing+xml"/>
  <Override PartName="/xl/charts/chart119.xml" ContentType="application/vnd.openxmlformats-officedocument.drawingml.chart+xml"/>
  <Override PartName="/xl/drawings/drawing135.xml" ContentType="application/vnd.openxmlformats-officedocument.drawing+xml"/>
  <Override PartName="/xl/charts/chart120.xml" ContentType="application/vnd.openxmlformats-officedocument.drawingml.chart+xml"/>
  <Override PartName="/xl/drawings/drawing136.xml" ContentType="application/vnd.openxmlformats-officedocument.drawing+xml"/>
  <Override PartName="/xl/charts/chart121.xml" ContentType="application/vnd.openxmlformats-officedocument.drawingml.chart+xml"/>
  <Override PartName="/xl/drawings/drawing137.xml" ContentType="application/vnd.openxmlformats-officedocument.drawing+xml"/>
  <Override PartName="/xl/charts/chart122.xml" ContentType="application/vnd.openxmlformats-officedocument.drawingml.chart+xml"/>
  <Override PartName="/xl/drawings/drawing138.xml" ContentType="application/vnd.openxmlformats-officedocument.drawing+xml"/>
  <Override PartName="/xl/charts/chart123.xml" ContentType="application/vnd.openxmlformats-officedocument.drawingml.chart+xml"/>
  <Override PartName="/xl/drawings/drawing139.xml" ContentType="application/vnd.openxmlformats-officedocument.drawing+xml"/>
  <Override PartName="/xl/charts/chart124.xml" ContentType="application/vnd.openxmlformats-officedocument.drawingml.chart+xml"/>
  <Override PartName="/xl/drawings/drawing140.xml" ContentType="application/vnd.openxmlformats-officedocument.drawing+xml"/>
  <Override PartName="/xl/charts/chart12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updateLinks="never" codeName="ThisWorkbook"/>
  <mc:AlternateContent xmlns:mc="http://schemas.openxmlformats.org/markup-compatibility/2006">
    <mc:Choice Requires="x15">
      <x15ac:absPath xmlns:x15ac="http://schemas.microsoft.com/office/spreadsheetml/2010/11/ac" url="L:\UEF\Boletín_Económico\2022\4_abril\"/>
    </mc:Choice>
  </mc:AlternateContent>
  <xr:revisionPtr revIDLastSave="0" documentId="13_ncr:1_{47609417-ED7B-4B1E-9D62-A9763BCF7077}" xr6:coauthVersionLast="36" xr6:coauthVersionMax="36" xr10:uidLastSave="{00000000-0000-0000-0000-000000000000}"/>
  <bookViews>
    <workbookView xWindow="0" yWindow="0" windowWidth="21570" windowHeight="7515" tabRatio="907" xr2:uid="{00000000-000D-0000-FFFF-FFFF00000000}"/>
  </bookViews>
  <sheets>
    <sheet name="Index" sheetId="125" r:id="rId1"/>
    <sheet name="T1" sheetId="2646" r:id="rId2"/>
    <sheet name="T2" sheetId="2647" r:id="rId3"/>
    <sheet name="T3" sheetId="2648" r:id="rId4"/>
    <sheet name="T4" sheetId="2649" r:id="rId5"/>
    <sheet name="T5" sheetId="2650" r:id="rId6"/>
    <sheet name="T6" sheetId="2651" r:id="rId7"/>
    <sheet name="T7" sheetId="2652" r:id="rId8"/>
    <sheet name="T8" sheetId="2653" r:id="rId9"/>
    <sheet name="T9" sheetId="255" r:id="rId10"/>
    <sheet name="T10" sheetId="2745" r:id="rId11"/>
    <sheet name="T11" sheetId="861" r:id="rId12"/>
    <sheet name="T12" sheetId="2536" r:id="rId13"/>
    <sheet name="T13" sheetId="1129" r:id="rId14"/>
    <sheet name="T14" sheetId="863" r:id="rId15"/>
    <sheet name="T15" sheetId="864" r:id="rId16"/>
    <sheet name="T16" sheetId="865" r:id="rId17"/>
    <sheet name="T17" sheetId="2537" r:id="rId18"/>
    <sheet name="T18" sheetId="1130" r:id="rId19"/>
    <sheet name="T19" sheetId="868" r:id="rId20"/>
    <sheet name="T20" sheetId="870" r:id="rId21"/>
    <sheet name="T21" sheetId="1799" r:id="rId22"/>
    <sheet name="T22" sheetId="1800" r:id="rId23"/>
    <sheet name="T23" sheetId="1571" r:id="rId24"/>
    <sheet name="T24" sheetId="2289" r:id="rId25"/>
    <sheet name="T25" sheetId="2290" r:id="rId26"/>
    <sheet name="T26" sheetId="2291" r:id="rId27"/>
    <sheet name="T27" sheetId="1258" r:id="rId28"/>
    <sheet name="F1" sheetId="2654" r:id="rId29"/>
    <sheet name="F2" sheetId="2692" r:id="rId30"/>
    <sheet name="F3" sheetId="2693" r:id="rId31"/>
    <sheet name="F4" sheetId="2694" r:id="rId32"/>
    <sheet name="F5" sheetId="2695" r:id="rId33"/>
    <sheet name="F6" sheetId="2696" r:id="rId34"/>
    <sheet name="F7" sheetId="2697" r:id="rId35"/>
    <sheet name="F8" sheetId="2698" r:id="rId36"/>
    <sheet name="F9" sheetId="2699" r:id="rId37"/>
    <sheet name="F10" sheetId="2700" r:id="rId38"/>
    <sheet name="F11" sheetId="2701" r:id="rId39"/>
    <sheet name="F12" sheetId="2702" r:id="rId40"/>
    <sheet name="F13" sheetId="2703" r:id="rId41"/>
    <sheet name="F14" sheetId="2704" r:id="rId42"/>
    <sheet name="F15" sheetId="2705" r:id="rId43"/>
    <sheet name="F16" sheetId="1320" r:id="rId44"/>
    <sheet name="F17" sheetId="903" r:id="rId45"/>
    <sheet name="F18" sheetId="905" r:id="rId46"/>
    <sheet name="F19" sheetId="904" r:id="rId47"/>
    <sheet name="F20" sheetId="906" r:id="rId48"/>
    <sheet name="F21" sheetId="2706" r:id="rId49"/>
    <sheet name="F22" sheetId="2707" r:id="rId50"/>
    <sheet name="F23" sheetId="2708" r:id="rId51"/>
    <sheet name="F24" sheetId="2709" r:id="rId52"/>
    <sheet name="F25" sheetId="2710" r:id="rId53"/>
    <sheet name="F26" sheetId="2711" r:id="rId54"/>
    <sheet name="F27" sheetId="2712" r:id="rId55"/>
    <sheet name="F28" sheetId="2713" r:id="rId56"/>
    <sheet name="F29" sheetId="2714" r:id="rId57"/>
    <sheet name="F30" sheetId="2715" r:id="rId58"/>
    <sheet name="F31" sheetId="2716" r:id="rId59"/>
    <sheet name="F32" sheetId="2717" r:id="rId60"/>
    <sheet name="F33" sheetId="2718" r:id="rId61"/>
    <sheet name="F34-35" sheetId="2719" r:id="rId62"/>
    <sheet name="F36-37" sheetId="2720" r:id="rId63"/>
    <sheet name="F38-39" sheetId="2721" r:id="rId64"/>
    <sheet name="F40" sheetId="2722" r:id="rId65"/>
    <sheet name="F41" sheetId="2726" r:id="rId66"/>
    <sheet name="F42" sheetId="2727" r:id="rId67"/>
    <sheet name="F43" sheetId="2728" r:id="rId68"/>
    <sheet name="F44" sheetId="2730" r:id="rId69"/>
    <sheet name="F45" sheetId="2729" r:id="rId70"/>
    <sheet name="F46" sheetId="2740" r:id="rId71"/>
    <sheet name="F47" sheetId="2731" r:id="rId72"/>
    <sheet name="F48" sheetId="2732" r:id="rId73"/>
    <sheet name="F49" sheetId="2739" r:id="rId74"/>
    <sheet name="F50" sheetId="2733" r:id="rId75"/>
    <sheet name="F51" sheetId="2734" r:id="rId76"/>
    <sheet name="F52" sheetId="2735" r:id="rId77"/>
    <sheet name="F53" sheetId="2736" r:id="rId78"/>
    <sheet name="F54" sheetId="2737" r:id="rId79"/>
    <sheet name="F55" sheetId="2738" r:id="rId80"/>
    <sheet name="F56-59" sheetId="2741" r:id="rId81"/>
    <sheet name="F60" sheetId="2746" r:id="rId82"/>
    <sheet name="F61" sheetId="2747" r:id="rId83"/>
    <sheet name="F62-63" sheetId="2748" r:id="rId84"/>
    <sheet name="F64" sheetId="871" r:id="rId85"/>
    <sheet name="F65" sheetId="872" r:id="rId86"/>
    <sheet name="F66" sheetId="873" r:id="rId87"/>
    <sheet name="F67" sheetId="874" r:id="rId88"/>
    <sheet name="F68" sheetId="875" r:id="rId89"/>
    <sheet name="F69" sheetId="876" r:id="rId90"/>
    <sheet name="F70" sheetId="877" r:id="rId91"/>
    <sheet name="F71" sheetId="878" r:id="rId92"/>
    <sheet name="F72" sheetId="879" r:id="rId93"/>
    <sheet name="F73" sheetId="880" r:id="rId94"/>
    <sheet name="F74" sheetId="881" r:id="rId95"/>
    <sheet name="F75" sheetId="882" r:id="rId96"/>
    <sheet name="F76" sheetId="883" r:id="rId97"/>
    <sheet name="F77-78" sheetId="2750" r:id="rId98"/>
    <sheet name="F79-80" sheetId="2751" r:id="rId99"/>
    <sheet name="F81-82" sheetId="2754" r:id="rId100"/>
    <sheet name="F83" sheetId="2657" r:id="rId101"/>
    <sheet name="F84" sheetId="884" r:id="rId102"/>
    <sheet name="F85" sheetId="885" r:id="rId103"/>
    <sheet name="F86" sheetId="2658" r:id="rId104"/>
    <sheet name="F87" sheetId="2659" r:id="rId105"/>
    <sheet name="F88" sheetId="2660" r:id="rId106"/>
    <sheet name="F89" sheetId="2661" r:id="rId107"/>
    <sheet name="F90" sheetId="2662" r:id="rId108"/>
    <sheet name="F91" sheetId="2663" r:id="rId109"/>
    <sheet name="F92" sheetId="2664" r:id="rId110"/>
    <sheet name="F93" sheetId="2665" r:id="rId111"/>
    <sheet name="F94" sheetId="2666" r:id="rId112"/>
    <sheet name="F95" sheetId="2667" r:id="rId113"/>
    <sheet name="F96" sheetId="2668" r:id="rId114"/>
    <sheet name="F97" sheetId="2669" r:id="rId115"/>
    <sheet name="F98" sheetId="2670" r:id="rId116"/>
    <sheet name="F99" sheetId="2671" r:id="rId117"/>
    <sheet name="F100" sheetId="2672" r:id="rId118"/>
    <sheet name="F101" sheetId="2673" r:id="rId119"/>
    <sheet name="F102" sheetId="2674" r:id="rId120"/>
    <sheet name="F103" sheetId="2675" r:id="rId121"/>
    <sheet name="F104" sheetId="2676" r:id="rId122"/>
    <sheet name="F105" sheetId="2677" r:id="rId123"/>
    <sheet name="F106" sheetId="2678" r:id="rId124"/>
    <sheet name="F107" sheetId="2679" r:id="rId125"/>
    <sheet name="F108" sheetId="2655" r:id="rId126"/>
    <sheet name="F109" sheetId="2656" r:id="rId127"/>
    <sheet name="F110" sheetId="2680" r:id="rId128"/>
    <sheet name="F111" sheetId="2681" r:id="rId129"/>
    <sheet name="F112" sheetId="2682" r:id="rId130"/>
    <sheet name="F113" sheetId="2683" r:id="rId131"/>
    <sheet name="F114" sheetId="2684" r:id="rId132"/>
    <sheet name="F115" sheetId="2685" r:id="rId133"/>
    <sheet name="F116" sheetId="2686" r:id="rId134"/>
    <sheet name="F117" sheetId="2687" r:id="rId135"/>
    <sheet name="F118" sheetId="2191" r:id="rId136"/>
    <sheet name="F119" sheetId="2192" r:id="rId137"/>
    <sheet name="F120" sheetId="2193" r:id="rId138"/>
    <sheet name="F121" sheetId="2194" r:id="rId139"/>
    <sheet name="F122" sheetId="2195" r:id="rId140"/>
    <sheet name="F123" sheetId="2197" r:id="rId141"/>
    <sheet name="F124" sheetId="2198" r:id="rId142"/>
    <sheet name="F125" sheetId="2199" r:id="rId143"/>
    <sheet name="F126" sheetId="2200" r:id="rId144"/>
    <sheet name="F127" sheetId="2201" r:id="rId145"/>
    <sheet name="F128" sheetId="2202" r:id="rId146"/>
    <sheet name="F129" sheetId="2203" r:id="rId147"/>
    <sheet name="F130" sheetId="2204" r:id="rId148"/>
    <sheet name="F131" sheetId="2205" r:id="rId149"/>
    <sheet name="F132" sheetId="2206" r:id="rId150"/>
    <sheet name="F133" sheetId="2207" r:id="rId151"/>
    <sheet name="F134" sheetId="2208" r:id="rId152"/>
    <sheet name="F135" sheetId="2688" r:id="rId153"/>
    <sheet name="F136" sheetId="2689" r:id="rId154"/>
    <sheet name="F137" sheetId="2690" r:id="rId155"/>
    <sheet name="F138" sheetId="2691" r:id="rId156"/>
    <sheet name="F139" sheetId="2277" r:id="rId157"/>
    <sheet name="F140" sheetId="2278" r:id="rId158"/>
    <sheet name="F141" sheetId="2279" r:id="rId159"/>
    <sheet name="F142" sheetId="2280" r:id="rId160"/>
    <sheet name="F143" sheetId="2281" r:id="rId161"/>
    <sheet name="F144" sheetId="2282" r:id="rId162"/>
    <sheet name="F145" sheetId="2283" r:id="rId163"/>
    <sheet name="F146" sheetId="2284" r:id="rId164"/>
    <sheet name="F147 Bovino" sheetId="2285" r:id="rId165"/>
    <sheet name="F147 Caprino" sheetId="2286" r:id="rId166"/>
    <sheet name="F147 Ovino" sheetId="2287" r:id="rId167"/>
    <sheet name="F147 Porcino" sheetId="2288" r:id="rId168"/>
    <sheet name="F148-159 empleo" sheetId="2061" r:id="rId169"/>
  </sheets>
  <definedNames>
    <definedName name="_xlnm._FilterDatabase" localSheetId="118" hidden="1">'F101'!$A$5:$B$38</definedName>
    <definedName name="_xlnm._FilterDatabase" localSheetId="122" hidden="1">'F105'!$A$5:$B$37</definedName>
    <definedName name="_xlnm._FilterDatabase" localSheetId="123" hidden="1">'F106'!$A$5:$B$38</definedName>
    <definedName name="_xlnm._FilterDatabase" localSheetId="124" hidden="1">'F107'!$A$5:$B$38</definedName>
    <definedName name="_xlnm._FilterDatabase" localSheetId="125" hidden="1">'F108'!$A$5:$B$38</definedName>
    <definedName name="_xlnm._FilterDatabase" localSheetId="126" hidden="1">'F109'!$A$5:$B$38</definedName>
    <definedName name="_xlnm._FilterDatabase" localSheetId="131" hidden="1">'F114'!$A$5:$B$24</definedName>
    <definedName name="_xlnm._FilterDatabase" localSheetId="134" hidden="1">'F117'!$A$5:$B$24</definedName>
    <definedName name="_xlnm._FilterDatabase" localSheetId="49" hidden="1">'F22'!$A$6:$E$61</definedName>
    <definedName name="_xlnm._FilterDatabase" localSheetId="50" hidden="1">'F23'!$A$6:$D$38</definedName>
    <definedName name="_xlnm._FilterDatabase" localSheetId="52" hidden="1">'F25'!$A$6:$D$6</definedName>
    <definedName name="_xlnm._FilterDatabase" localSheetId="53" hidden="1">'F26'!$A$6:$D$37</definedName>
    <definedName name="_xlnm._FilterDatabase" localSheetId="54" hidden="1">'F27'!$A$6:$D$37</definedName>
    <definedName name="_xlnm._FilterDatabase" localSheetId="55" hidden="1">'F28'!$A$6:$D$37</definedName>
    <definedName name="_xlnm._FilterDatabase" localSheetId="56" hidden="1">'F29'!$A$6:$D$37</definedName>
    <definedName name="_xlnm._FilterDatabase" localSheetId="57" hidden="1">'F30'!$A$6:$D$37</definedName>
    <definedName name="_xlnm._FilterDatabase" localSheetId="58" hidden="1">'F31'!$A$6:$D$38</definedName>
    <definedName name="_xlnm._FilterDatabase" localSheetId="59" hidden="1">'F32'!$A$6:$D$38</definedName>
    <definedName name="_xlnm._FilterDatabase" localSheetId="64" hidden="1">'F40'!$A$6:$D$39</definedName>
    <definedName name="_xlnm._FilterDatabase" localSheetId="66" hidden="1">'F42'!$A$6:$B$6</definedName>
    <definedName name="_xlnm._FilterDatabase" localSheetId="67" hidden="1">'F43'!$A$6:$B$6</definedName>
    <definedName name="_xlnm._FilterDatabase" localSheetId="71" hidden="1">'F47'!$A$6:$D$6</definedName>
    <definedName name="_xlnm._FilterDatabase" localSheetId="73" hidden="1">'F49'!$A$6:$S$39</definedName>
    <definedName name="_xlnm._FilterDatabase" localSheetId="74" hidden="1">'F50'!$A$6:$F$6</definedName>
    <definedName name="_xlnm._FilterDatabase" localSheetId="75" hidden="1">'F51'!$A$6:$F$6</definedName>
    <definedName name="_xlnm._FilterDatabase" localSheetId="80" hidden="1">'F56-59'!$A$6:$I$6</definedName>
    <definedName name="_xlnm._FilterDatabase" localSheetId="81" hidden="1">'F60'!$A$5:$C$92</definedName>
    <definedName name="_xlnm._FilterDatabase" localSheetId="82" hidden="1">'F61'!$A$5:$B$5</definedName>
    <definedName name="_xlnm._FilterDatabase" localSheetId="84" hidden="1">'F64'!#REF!</definedName>
    <definedName name="_xlnm._FilterDatabase" localSheetId="98" hidden="1">'F79-80'!$A$7:$I$7</definedName>
    <definedName name="_xlnm._FilterDatabase" localSheetId="110" hidden="1">'F93'!$A$5:$B$38</definedName>
    <definedName name="_xlnm._FilterDatabase" localSheetId="112" hidden="1">'F95'!$A$5:$B$38</definedName>
    <definedName name="_xlnm._FilterDatabase" localSheetId="113" hidden="1">'F96'!$A$5:$B$38</definedName>
    <definedName name="_xlnm._FilterDatabase" localSheetId="116" hidden="1">'F99'!$A$5:$B$38</definedName>
    <definedName name="_xlnm._FilterDatabase" localSheetId="21" hidden="1">'T21'!$A$5:$D$5</definedName>
    <definedName name="actividad" localSheetId="27" hidden="1">{"'III15-0095'!$A$1:$N$151"}</definedName>
    <definedName name="actividad" hidden="1">{"'III15-0095'!$A$1:$N$151"}</definedName>
    <definedName name="HTML_CodePage" hidden="1">1252</definedName>
    <definedName name="HTML_Control" localSheetId="96" hidden="1">{"'III15-0095'!$A$1:$N$151"}</definedName>
    <definedName name="HTML_Control" localSheetId="15" hidden="1">{"'III15-0095'!$A$1:$N$151"}</definedName>
    <definedName name="HTML_Control" localSheetId="27"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'F81-82'!$H$1:$I$1</definedName>
    <definedName name="Start101">'F83'!$H$1:$I$1</definedName>
    <definedName name="Start102">'F84'!$H$1:$I$1</definedName>
    <definedName name="Start103">'F85'!$H$1:$I$1</definedName>
    <definedName name="Start104">'F86'!$H$1:$I$1</definedName>
    <definedName name="Start105">'F87'!$H$1:$I$1</definedName>
    <definedName name="Start106">'F88'!$H$1:$I$1</definedName>
    <definedName name="Start107">'F89'!$H$1:$I$1</definedName>
    <definedName name="Start108">'F90'!$H$1:$I$1</definedName>
    <definedName name="Start109">'F91'!$H$1:$I$1</definedName>
    <definedName name="Start11">'T10'!$H$1:$I$1</definedName>
    <definedName name="Start110">'F92'!$H$1:$I$1</definedName>
    <definedName name="Start111">'F93'!$H$1:$I$1</definedName>
    <definedName name="Start112">'F94'!$H$1:$I$1</definedName>
    <definedName name="Start113">'F95'!$H$1:$I$1</definedName>
    <definedName name="Start114">'F96'!$H$1:$I$1</definedName>
    <definedName name="Start115">'F97'!$H$1:$I$1</definedName>
    <definedName name="Start116">'F98'!$H$1:$I$1</definedName>
    <definedName name="Start117">'F99'!$H$1:$I$1</definedName>
    <definedName name="Start118">'F100'!$H$1:$I$1</definedName>
    <definedName name="Start119">'F101'!$H$1:$I$1</definedName>
    <definedName name="Start12">'T11'!$H$1:$I$1</definedName>
    <definedName name="Start120">'F102'!$H$1:$I$1</definedName>
    <definedName name="Start121">'F103'!$H$1:$I$1</definedName>
    <definedName name="Start122">'F104'!$H$1:$I$1</definedName>
    <definedName name="Start123">'F105'!$H$1:$I$1</definedName>
    <definedName name="Start124">'F106'!$H$1:$I$1</definedName>
    <definedName name="Start125">'F107'!$H$1:$I$1</definedName>
    <definedName name="Start126">'F108'!$H$1:$I$1</definedName>
    <definedName name="Start127">'F109'!$H$1:$I$1</definedName>
    <definedName name="Start128">'F110'!$H$1:$I$1</definedName>
    <definedName name="Start129">'F111'!$H$1:$I$1</definedName>
    <definedName name="Start13">'T12'!$H$1:$I$1</definedName>
    <definedName name="Start130">'F112'!$H$1:$I$1</definedName>
    <definedName name="Start131">'F113'!$H$1:$I$1</definedName>
    <definedName name="Start132">'F114'!$H$1:$I$1</definedName>
    <definedName name="Start133">'F115'!$H$1:$I$1</definedName>
    <definedName name="Start134">'F116'!$H$1:$I$1</definedName>
    <definedName name="Start135">'F117'!$H$1:$I$1</definedName>
    <definedName name="Start136">'F118'!$H$1:$I$1</definedName>
    <definedName name="Start137">'F119'!$H$1:$I$1</definedName>
    <definedName name="Start138">'F120'!$H$1:$I$1</definedName>
    <definedName name="Start139">'F121'!$H$1:$I$1</definedName>
    <definedName name="Start14">'T13'!$H$1:$I$1</definedName>
    <definedName name="Start140">'F122'!$H$1:$I$1</definedName>
    <definedName name="Start141">'F123'!$H$1:$I$1</definedName>
    <definedName name="Start142">'F124'!$H$1:$I$1</definedName>
    <definedName name="Start143">'F125'!$H$1:$I$1</definedName>
    <definedName name="Start144">'F126'!$H$1:$I$1</definedName>
    <definedName name="Start145">'F127'!$H$1:$I$1</definedName>
    <definedName name="Start146">'F128'!$H$1:$I$1</definedName>
    <definedName name="Start147">'F129'!$H$1:$I$1</definedName>
    <definedName name="Start148">'F130'!$H$1:$I$1</definedName>
    <definedName name="Start149">'F131'!$H$1:$I$1</definedName>
    <definedName name="Start15">'T14'!$H$1:$I$1</definedName>
    <definedName name="Start150">'F132'!$H$1:$I$1</definedName>
    <definedName name="Start151">'F133'!$H$1:$I$1</definedName>
    <definedName name="Start152">'F134'!$H$1:$I$1</definedName>
    <definedName name="Start153">'F135'!$H$1:$I$1</definedName>
    <definedName name="Start154">'F136'!$H$1:$I$1</definedName>
    <definedName name="Start155">'F137'!$H$1:$I$1</definedName>
    <definedName name="Start156">'F138'!$H$1:$I$1</definedName>
    <definedName name="Start157">'F139'!$H$1:$I$1</definedName>
    <definedName name="Start158">'F140'!$H$1:$I$1</definedName>
    <definedName name="Start159">'F141'!$H$1:$I$1</definedName>
    <definedName name="Start16">'T15'!$H$1:$I$1</definedName>
    <definedName name="Start160">'F142'!$H$1:$I$1</definedName>
    <definedName name="Start161">'F143'!$H$1:$I$1</definedName>
    <definedName name="Start162">'F144'!$H$1:$I$1</definedName>
    <definedName name="Start163">'F145'!$H$1:$I$1</definedName>
    <definedName name="Start164">'F146'!$H$1:$I$1</definedName>
    <definedName name="Start165">'F147 Bovino'!$H$1:$I$1</definedName>
    <definedName name="Start166">'F147 Caprino'!$H$1:$I$1</definedName>
    <definedName name="Start167">'F147 Ovino'!$H$1:$I$1</definedName>
    <definedName name="Start168">'F147 Porcino'!$H$1:$I$1</definedName>
    <definedName name="Start169">'F148-159 empleo'!$H$1:$I$1</definedName>
    <definedName name="Start17">'T16'!$H$1:$I$1</definedName>
    <definedName name="Start171">'F139'!$H$1:$I$1</definedName>
    <definedName name="Start172">'F140'!$H$1:$I$1</definedName>
    <definedName name="Start173">'F141'!$H$1:$I$1</definedName>
    <definedName name="Start174">'F142'!$H$1:$I$1</definedName>
    <definedName name="Start175">'F143'!$H$1:$I$1</definedName>
    <definedName name="Start176">'F144'!$H$1:$I$1</definedName>
    <definedName name="Start177">'F145'!$H$1:$I$1</definedName>
    <definedName name="Start178">'F146'!$H$1:$I$1</definedName>
    <definedName name="Start179">'F147 Bovino'!$H$1:$I$1</definedName>
    <definedName name="Start18">'T17'!$H$1:$I$1</definedName>
    <definedName name="Start180">'F147 Caprino'!$H$1:$I$1</definedName>
    <definedName name="Start181">'F147 Ovino'!$H$1:$I$1</definedName>
    <definedName name="Start182">'F147 Porcino'!$H$1:$I$1</definedName>
    <definedName name="Start183">'F148-159 empleo'!$H$1:$I$1</definedName>
    <definedName name="Start19">'T18'!$H$1:$I$1</definedName>
    <definedName name="Start190">'F148-159 empleo'!$H$1:$I$1</definedName>
    <definedName name="Start2">'T1'!$H$1:$I$1</definedName>
    <definedName name="Start20">'T19'!$H$1:$I$1</definedName>
    <definedName name="Start21">'T20'!$H$1:$I$1</definedName>
    <definedName name="Start22">'T21'!$H$1:$I$1</definedName>
    <definedName name="Start23">'T22'!$H$1:$I$1</definedName>
    <definedName name="Start24">'T23'!$H$1:$I$1</definedName>
    <definedName name="Start25">'T24'!$H$1:$I$1</definedName>
    <definedName name="Start26">'T25'!$H$1:$I$1</definedName>
    <definedName name="Start27">'T26'!$H$1:$I$1</definedName>
    <definedName name="Start28">'T27'!$H$1:$I$1</definedName>
    <definedName name="Start29">'F1'!$H$1:$I$1</definedName>
    <definedName name="Start3">'T2'!$H$1:$I$1</definedName>
    <definedName name="Start30">'F2'!$H$1:$I$1</definedName>
    <definedName name="Start31">'F3'!$H$1:$I$1</definedName>
    <definedName name="Start32">'F4'!$H$1:$I$1</definedName>
    <definedName name="Start33">'F5'!$H$1:$I$1</definedName>
    <definedName name="Start34">'F6'!$H$1:$I$1</definedName>
    <definedName name="Start35">'F7'!$H$1:$I$1</definedName>
    <definedName name="Start36">'F8'!$H$1:$I$1</definedName>
    <definedName name="Start37">'F9'!$H$1:$I$1</definedName>
    <definedName name="Start38">'F10'!$H$1:$I$1</definedName>
    <definedName name="Start39">'F11'!$H$1:$I$1</definedName>
    <definedName name="Start4" localSheetId="12">'T12'!$H$1:$I$1</definedName>
    <definedName name="Start4">'T3'!$H$1:$I$1</definedName>
    <definedName name="Start40">'F12'!$H$1:$I$1</definedName>
    <definedName name="Start41">'F13'!$H$1:$I$1</definedName>
    <definedName name="Start42">'F14'!$H$1:$I$1</definedName>
    <definedName name="Start43">'F15'!$H$1:$I$1</definedName>
    <definedName name="Start44">'F16'!$H$1:$I$1</definedName>
    <definedName name="Start45">'F17'!$H$1:$I$1</definedName>
    <definedName name="Start46">'F18'!$H$1:$I$1</definedName>
    <definedName name="Start47">'F19'!$H$1:$I$1</definedName>
    <definedName name="Start48">'F20'!$H$1:$I$1</definedName>
    <definedName name="Start49">'F21'!$H$1:$I$1</definedName>
    <definedName name="Start5">'T4'!$H$1:$I$1</definedName>
    <definedName name="Start50">'F22'!$H$1:$I$1</definedName>
    <definedName name="Start51">'F23'!$H$1:$I$1</definedName>
    <definedName name="Start52">'F24'!$H$1:$I$1</definedName>
    <definedName name="Start53">'F25'!$H$1:$I$1</definedName>
    <definedName name="Start54">'F26'!$H$1:$I$1</definedName>
    <definedName name="Start55">'F27'!$H$1:$I$1</definedName>
    <definedName name="Start56">'F28'!$H$1:$I$1</definedName>
    <definedName name="Start57">'F29'!$H$1:$I$1</definedName>
    <definedName name="Start58">'F30'!$H$1:$I$1</definedName>
    <definedName name="Start59">'F31'!$H$1:$I$1</definedName>
    <definedName name="Start6">'T5'!$H$1:$I$1</definedName>
    <definedName name="Start60">'F32'!$H$1:$I$1</definedName>
    <definedName name="Start61">'F33'!$H$1:$I$1</definedName>
    <definedName name="Start62">'F34-35'!$H$1:$I$1</definedName>
    <definedName name="Start63">'F36-37'!$H$1:$I$1</definedName>
    <definedName name="Start64">'F38-39'!$H$1:$I$1</definedName>
    <definedName name="Start65">'F40'!$H$1:$I$1</definedName>
    <definedName name="Start66">'F41'!$H$1:$I$1</definedName>
    <definedName name="Start67">'F42'!$H$1:$I$1</definedName>
    <definedName name="Start68">'F43'!$H$1:$I$1</definedName>
    <definedName name="Start69">'F44'!$H$1:$I$1</definedName>
    <definedName name="Start7">'T6'!$H$1:$I$1</definedName>
    <definedName name="Start70">'F45'!$H$1:$I$1</definedName>
    <definedName name="Start71">'F46'!$H$1:$I$1</definedName>
    <definedName name="Start72">'F47'!$H$1:$I$1</definedName>
    <definedName name="Start73">'F48'!$H$1:$I$1</definedName>
    <definedName name="Start74">'F49'!$H$1:$I$1</definedName>
    <definedName name="Start75">'F50'!$H$1:$I$1</definedName>
    <definedName name="Start76">'F51'!$H$1:$I$1</definedName>
    <definedName name="Start77">'F52'!$H$1:$I$1</definedName>
    <definedName name="Start78">'F53'!$H$1:$I$1</definedName>
    <definedName name="Start79">'F54'!$H$1:$I$1</definedName>
    <definedName name="Start8" localSheetId="17">'T17'!$H$1:$I$1</definedName>
    <definedName name="Start8">'T7'!$H$1:$I$1</definedName>
    <definedName name="Start80">'F55'!$H$1:$I$1</definedName>
    <definedName name="Start81">'F56-59'!$H$1:$I$1</definedName>
    <definedName name="Start82">'F60'!$H$1:$I$1</definedName>
    <definedName name="Start83">'F61'!$H$1:$I$1</definedName>
    <definedName name="Start84">'F62-63'!$H$1:$I$1</definedName>
    <definedName name="Start85">'F64'!$H$1:$I$1</definedName>
    <definedName name="Start86">'F65'!$H$1:$I$1</definedName>
    <definedName name="Start87">'F66'!$H$1:$I$1</definedName>
    <definedName name="Start88">'F67'!$H$1:$I$1</definedName>
    <definedName name="Start89">'F68'!$H$1:$I$1</definedName>
    <definedName name="Start9">'T8'!$H$1:$I$1</definedName>
    <definedName name="Start90">'F69'!$H$1:$I$1</definedName>
    <definedName name="Start91">'F70'!$H$1:$I$1</definedName>
    <definedName name="Start92">'F71'!$H$1:$I$1</definedName>
    <definedName name="Start93">'F72'!$H$1:$I$1</definedName>
    <definedName name="Start94">'F73'!$H$1:$I$1</definedName>
    <definedName name="Start95">'F74'!$H$1:$I$1</definedName>
    <definedName name="Start96">'F75'!$H$1:$I$1</definedName>
    <definedName name="Start97">'F76'!$H$1:$I$1</definedName>
    <definedName name="Start98">'F77-78'!$H$1:$I$1</definedName>
    <definedName name="Start99">'F79-80'!$H$1:$I$1</definedName>
    <definedName name="_xlnm.Print_Titles" localSheetId="28">'F1'!$6:$7</definedName>
  </definedNames>
  <calcPr calcId="191029"/>
</workbook>
</file>

<file path=xl/calcChain.xml><?xml version="1.0" encoding="utf-8"?>
<calcChain xmlns="http://schemas.openxmlformats.org/spreadsheetml/2006/main">
  <c r="A275" i="2754" l="1"/>
  <c r="A274" i="2754"/>
  <c r="A273" i="2754"/>
  <c r="A272" i="2754"/>
  <c r="A271" i="2754"/>
  <c r="A270" i="2754"/>
  <c r="A269" i="2754"/>
  <c r="A268" i="2754"/>
  <c r="A267" i="2754"/>
  <c r="A266" i="2754"/>
  <c r="A265" i="2754"/>
  <c r="A264" i="2754"/>
  <c r="A263" i="2754"/>
  <c r="A262" i="2754"/>
  <c r="A261" i="2754"/>
  <c r="A260" i="2754"/>
  <c r="A259" i="2754"/>
  <c r="A258" i="2754"/>
  <c r="A257" i="2754"/>
  <c r="A256" i="2754"/>
  <c r="A255" i="2754"/>
  <c r="A254" i="2754"/>
  <c r="A253" i="2754"/>
  <c r="A252" i="2754"/>
  <c r="A251" i="2754"/>
  <c r="A250" i="2754"/>
  <c r="A249" i="2754"/>
  <c r="A248" i="2754"/>
  <c r="A247" i="2754"/>
  <c r="A246" i="2754"/>
  <c r="A245" i="2754"/>
  <c r="A244" i="2754"/>
  <c r="A243" i="2754"/>
  <c r="A242" i="2754"/>
  <c r="A241" i="2754"/>
  <c r="A240" i="2754"/>
  <c r="A239" i="2754"/>
  <c r="A238" i="2754"/>
  <c r="A237" i="2754"/>
  <c r="A236" i="2754"/>
  <c r="A235" i="2754"/>
  <c r="A234" i="2754"/>
  <c r="A233" i="2754"/>
  <c r="A232" i="2754"/>
  <c r="A231" i="2754"/>
  <c r="A230" i="2754"/>
  <c r="A229" i="2754"/>
  <c r="A228" i="2754"/>
  <c r="A227" i="2754"/>
  <c r="A226" i="2754"/>
  <c r="A225" i="2754"/>
  <c r="A224" i="2754"/>
  <c r="A223" i="2754"/>
  <c r="A222" i="2754"/>
  <c r="A221" i="2754"/>
  <c r="A220" i="2754"/>
  <c r="A219" i="2754"/>
  <c r="A218" i="2754"/>
  <c r="A217" i="2754"/>
  <c r="A216" i="2754"/>
  <c r="A215" i="2754"/>
  <c r="A214" i="2754"/>
  <c r="A213" i="2754"/>
  <c r="A212" i="2754"/>
  <c r="A211" i="2754"/>
  <c r="A210" i="2754"/>
  <c r="A209" i="2754"/>
  <c r="A208" i="2754"/>
  <c r="A207" i="2754"/>
  <c r="A206" i="2754"/>
  <c r="A205" i="2754"/>
  <c r="A204" i="2754"/>
  <c r="A203" i="2754"/>
  <c r="A202" i="2754"/>
  <c r="A201" i="2754"/>
  <c r="A200" i="2754"/>
  <c r="A199" i="2754"/>
  <c r="A198" i="2754"/>
  <c r="A197" i="2754"/>
  <c r="A196" i="2754"/>
  <c r="A195" i="2754"/>
  <c r="A194" i="2754"/>
  <c r="A193" i="2754"/>
  <c r="A192" i="2754"/>
  <c r="A191" i="2754"/>
  <c r="A190" i="2754"/>
  <c r="A189" i="2754"/>
  <c r="A188" i="2754"/>
  <c r="A187" i="2754"/>
  <c r="A186" i="2754"/>
  <c r="A185" i="2754"/>
  <c r="A184" i="2754"/>
  <c r="A183" i="2754"/>
  <c r="A182" i="2754"/>
  <c r="A181" i="2754"/>
  <c r="A180" i="2754"/>
  <c r="A179" i="2754"/>
  <c r="A178" i="2754"/>
  <c r="A177" i="2754"/>
  <c r="A176" i="2754"/>
  <c r="A175" i="2754"/>
  <c r="A174" i="2754"/>
  <c r="A173" i="2754"/>
  <c r="A172" i="2754"/>
  <c r="A171" i="2754"/>
  <c r="A170" i="2754"/>
  <c r="A169" i="2754"/>
  <c r="A168" i="2754"/>
  <c r="A167" i="2754"/>
  <c r="A166" i="2754"/>
  <c r="A165" i="2754"/>
  <c r="A164" i="2754"/>
  <c r="A163" i="2754"/>
  <c r="A162" i="2754"/>
  <c r="A161" i="2754"/>
  <c r="A160" i="2754"/>
  <c r="A159" i="2754"/>
  <c r="A158" i="2754"/>
  <c r="A157" i="2754"/>
  <c r="A156" i="2754"/>
  <c r="A155" i="2754"/>
  <c r="A154" i="2754"/>
  <c r="A153" i="2754"/>
  <c r="A152" i="2754"/>
  <c r="A151" i="2754"/>
  <c r="A150" i="2754"/>
  <c r="A149" i="2754"/>
  <c r="A148" i="2754"/>
  <c r="A147" i="2754"/>
  <c r="A146" i="2754"/>
  <c r="A145" i="2754"/>
  <c r="A144" i="2754"/>
  <c r="A143" i="2754"/>
  <c r="A142" i="2754"/>
  <c r="A141" i="2754"/>
  <c r="A140" i="2754"/>
  <c r="A139" i="2754"/>
  <c r="A138" i="2754"/>
  <c r="A137" i="2754"/>
  <c r="A136" i="2754"/>
  <c r="A135" i="2754"/>
  <c r="A134" i="2754"/>
  <c r="A133" i="2754"/>
  <c r="A132" i="2754"/>
  <c r="A131" i="2754"/>
  <c r="A130" i="2754"/>
  <c r="A129" i="2754"/>
  <c r="A128" i="2754"/>
  <c r="A127" i="2754"/>
  <c r="A126" i="2754"/>
  <c r="A125" i="2754"/>
  <c r="A124" i="2754"/>
  <c r="A123" i="2754"/>
  <c r="A122" i="2754"/>
  <c r="A121" i="2754"/>
  <c r="A120" i="2754"/>
  <c r="A119" i="2754"/>
  <c r="A118" i="2754"/>
  <c r="A117" i="2754"/>
  <c r="A116" i="2754"/>
  <c r="A115" i="2754"/>
  <c r="A114" i="2754"/>
  <c r="A113" i="2754"/>
  <c r="A112" i="2754"/>
  <c r="A111" i="2754"/>
  <c r="A110" i="2754"/>
  <c r="A109" i="2754"/>
  <c r="A108" i="2754"/>
  <c r="A107" i="2754"/>
  <c r="A106" i="2754"/>
  <c r="A105" i="2754"/>
  <c r="A104" i="2754"/>
  <c r="A103" i="2754"/>
  <c r="A102" i="2754"/>
  <c r="A101" i="2754"/>
  <c r="A100" i="2754"/>
  <c r="A99" i="2754"/>
  <c r="A98" i="2754"/>
  <c r="A97" i="2754"/>
  <c r="A96" i="2754"/>
  <c r="A95" i="2754"/>
  <c r="A94" i="2754"/>
  <c r="A93" i="2754"/>
  <c r="A92" i="2754"/>
  <c r="A91" i="2754"/>
  <c r="A90" i="2754"/>
  <c r="A89" i="2754"/>
  <c r="A88" i="2754"/>
  <c r="A87" i="2754"/>
  <c r="A86" i="2754"/>
  <c r="A85" i="2754"/>
  <c r="A84" i="2754"/>
  <c r="A83" i="2754"/>
  <c r="A82" i="2754"/>
  <c r="A81" i="2754"/>
  <c r="A80" i="2754"/>
  <c r="A79" i="2754"/>
  <c r="A78" i="2754"/>
  <c r="A77" i="2754"/>
  <c r="A76" i="2754"/>
  <c r="A75" i="2754"/>
  <c r="A74" i="2754"/>
  <c r="A73" i="2754"/>
  <c r="A72" i="2754"/>
  <c r="A71" i="2754"/>
  <c r="A70" i="2754"/>
  <c r="A69" i="2754"/>
  <c r="A68" i="2754"/>
  <c r="A67" i="2754"/>
  <c r="A66" i="2754"/>
  <c r="A65" i="2754"/>
  <c r="A64" i="2754"/>
  <c r="A63" i="2754"/>
  <c r="A62" i="2754"/>
  <c r="A61" i="2754"/>
  <c r="A60" i="2754"/>
  <c r="A59" i="2754"/>
  <c r="A58" i="2754"/>
  <c r="A57" i="2754"/>
  <c r="A56" i="2754"/>
  <c r="A55" i="2754"/>
  <c r="A54" i="2754"/>
  <c r="A53" i="2754"/>
  <c r="A52" i="2754"/>
  <c r="A51" i="2754"/>
  <c r="A50" i="2754"/>
  <c r="A49" i="2754"/>
  <c r="A48" i="2754"/>
  <c r="A47" i="2754"/>
  <c r="A46" i="2754"/>
  <c r="A45" i="2754"/>
  <c r="A44" i="2754"/>
  <c r="A43" i="2754"/>
  <c r="A42" i="2754"/>
  <c r="A41" i="2754"/>
  <c r="A40" i="2754"/>
  <c r="A39" i="2754"/>
  <c r="A38" i="2754"/>
  <c r="A37" i="2754"/>
  <c r="A36" i="2754"/>
  <c r="A35" i="2754"/>
  <c r="A34" i="2754"/>
  <c r="A33" i="2754"/>
  <c r="A32" i="2754"/>
  <c r="A31" i="2754"/>
  <c r="A30" i="2754"/>
  <c r="A29" i="2754"/>
  <c r="A28" i="2754"/>
  <c r="A27" i="2754"/>
  <c r="A26" i="2754"/>
  <c r="A25" i="2754"/>
  <c r="A24" i="2754"/>
  <c r="A23" i="2754"/>
  <c r="A22" i="2754"/>
  <c r="A21" i="2754"/>
  <c r="A20" i="2754"/>
  <c r="A19" i="2754"/>
  <c r="A18" i="2754"/>
  <c r="A17" i="2754"/>
  <c r="A16" i="2754"/>
  <c r="A15" i="2754"/>
  <c r="A14" i="2754"/>
  <c r="A13" i="2754"/>
  <c r="A12" i="2754"/>
  <c r="A11" i="2754"/>
  <c r="A10" i="2754"/>
  <c r="A9" i="2754"/>
  <c r="A8" i="2754"/>
  <c r="AM274" i="2750" l="1"/>
  <c r="AN274" i="2750"/>
  <c r="AN272" i="2750"/>
  <c r="AM272" i="2750"/>
  <c r="AM271" i="2750"/>
  <c r="AN271" i="2750"/>
  <c r="AN269" i="2750"/>
  <c r="AM269" i="2750"/>
  <c r="AN268" i="2750"/>
  <c r="AM268" i="2750"/>
  <c r="AQ268" i="2750" s="1"/>
  <c r="AN267" i="2750"/>
  <c r="AM267" i="2750"/>
  <c r="AM266" i="2750"/>
  <c r="AN266" i="2750"/>
  <c r="AN264" i="2750"/>
  <c r="AM264" i="2750"/>
  <c r="AM263" i="2750"/>
  <c r="AN263" i="2750"/>
  <c r="AN261" i="2750"/>
  <c r="AM261" i="2750"/>
  <c r="AN260" i="2750"/>
  <c r="AM260" i="2750"/>
  <c r="AN259" i="2750"/>
  <c r="AM259" i="2750"/>
  <c r="AN258" i="2750"/>
  <c r="AM258" i="2750"/>
  <c r="AN256" i="2750"/>
  <c r="AM256" i="2750"/>
  <c r="AM255" i="2750"/>
  <c r="AN255" i="2750"/>
  <c r="AP255" i="2750" s="1"/>
  <c r="AN253" i="2750"/>
  <c r="AR253" i="2750" s="1"/>
  <c r="AM253" i="2750"/>
  <c r="AN252" i="2750"/>
  <c r="AM252" i="2750"/>
  <c r="AN250" i="2750"/>
  <c r="AM250" i="2750"/>
  <c r="AM247" i="2750"/>
  <c r="AN247" i="2750"/>
  <c r="AN245" i="2750"/>
  <c r="AM245" i="2750"/>
  <c r="AN244" i="2750"/>
  <c r="AM244" i="2750"/>
  <c r="AQ245" i="2750" s="1"/>
  <c r="AN243" i="2750"/>
  <c r="AM243" i="2750"/>
  <c r="AN242" i="2750"/>
  <c r="AM242" i="2750"/>
  <c r="AM241" i="2750"/>
  <c r="AO253" i="2750" s="1"/>
  <c r="AN241" i="2750"/>
  <c r="AM239" i="2750"/>
  <c r="AN239" i="2750"/>
  <c r="AN237" i="2750"/>
  <c r="AM237" i="2750"/>
  <c r="AN236" i="2750"/>
  <c r="AM236" i="2750"/>
  <c r="AN235" i="2750"/>
  <c r="AM235" i="2750"/>
  <c r="AN232" i="2750"/>
  <c r="AM232" i="2750"/>
  <c r="AM231" i="2750"/>
  <c r="AN231" i="2750"/>
  <c r="AN229" i="2750"/>
  <c r="AM229" i="2750"/>
  <c r="AQ229" i="2750" s="1"/>
  <c r="AN228" i="2750"/>
  <c r="AM228" i="2750"/>
  <c r="AM227" i="2750"/>
  <c r="AN227" i="2750"/>
  <c r="AM225" i="2750"/>
  <c r="AO237" i="2750" s="1"/>
  <c r="AN225" i="2750"/>
  <c r="AN223" i="2750"/>
  <c r="AM223" i="2750"/>
  <c r="AN221" i="2750"/>
  <c r="AM221" i="2750"/>
  <c r="AN220" i="2750"/>
  <c r="AM220" i="2750"/>
  <c r="AM219" i="2750"/>
  <c r="AN218" i="2750"/>
  <c r="AM218" i="2750"/>
  <c r="AM216" i="2750"/>
  <c r="AQ216" i="2750" s="1"/>
  <c r="AM215" i="2750"/>
  <c r="AN215" i="2750"/>
  <c r="AN213" i="2750"/>
  <c r="AM213" i="2750"/>
  <c r="AN212" i="2750"/>
  <c r="AM212" i="2750"/>
  <c r="AN211" i="2750"/>
  <c r="AM211" i="2750"/>
  <c r="AN210" i="2750"/>
  <c r="AM210" i="2750"/>
  <c r="AM209" i="2750"/>
  <c r="AN209" i="2750"/>
  <c r="AN208" i="2750"/>
  <c r="AM208" i="2750"/>
  <c r="AQ208" i="2750" s="1"/>
  <c r="AM207" i="2750"/>
  <c r="AN207" i="2750"/>
  <c r="AN205" i="2750"/>
  <c r="AM205" i="2750"/>
  <c r="AQ205" i="2750" s="1"/>
  <c r="AN204" i="2750"/>
  <c r="AM204" i="2750"/>
  <c r="AM203" i="2750"/>
  <c r="AN203" i="2750"/>
  <c r="AN202" i="2750"/>
  <c r="AM201" i="2750"/>
  <c r="AN201" i="2750"/>
  <c r="AM200" i="2750"/>
  <c r="AN199" i="2750"/>
  <c r="AM199" i="2750"/>
  <c r="AN197" i="2750"/>
  <c r="AM197" i="2750"/>
  <c r="AQ197" i="2750" s="1"/>
  <c r="AN196" i="2750"/>
  <c r="AM196" i="2750"/>
  <c r="AM194" i="2750"/>
  <c r="AN194" i="2750"/>
  <c r="AN191" i="2750"/>
  <c r="AM191" i="2750"/>
  <c r="AN189" i="2750"/>
  <c r="AM189" i="2750"/>
  <c r="AQ189" i="2750" s="1"/>
  <c r="AN188" i="2750"/>
  <c r="AM188" i="2750"/>
  <c r="AN187" i="2750"/>
  <c r="AM187" i="2750"/>
  <c r="AN186" i="2750"/>
  <c r="AM186" i="2750"/>
  <c r="AQ187" i="2750" s="1"/>
  <c r="AN185" i="2750"/>
  <c r="AN183" i="2750"/>
  <c r="AM183" i="2750"/>
  <c r="AM182" i="2750"/>
  <c r="AN181" i="2750"/>
  <c r="AM181" i="2750"/>
  <c r="AM180" i="2750"/>
  <c r="AN180" i="2750"/>
  <c r="AN179" i="2750"/>
  <c r="AM179" i="2750"/>
  <c r="AN177" i="2750"/>
  <c r="AM177" i="2750"/>
  <c r="AO177" i="2750" s="1"/>
  <c r="AM175" i="2750"/>
  <c r="AO187" i="2750" s="1"/>
  <c r="AN175" i="2750"/>
  <c r="AN173" i="2750"/>
  <c r="AP173" i="2750" s="1"/>
  <c r="AM173" i="2750"/>
  <c r="AN172" i="2750"/>
  <c r="AR173" i="2750" s="1"/>
  <c r="AM172" i="2750"/>
  <c r="AN170" i="2750"/>
  <c r="AM170" i="2750"/>
  <c r="AN168" i="2750"/>
  <c r="AM168" i="2750"/>
  <c r="AM167" i="2750"/>
  <c r="AN166" i="2750"/>
  <c r="AN165" i="2750"/>
  <c r="AM165" i="2750"/>
  <c r="AN164" i="2750"/>
  <c r="AM164" i="2750"/>
  <c r="AM163" i="2750"/>
  <c r="AN163" i="2750"/>
  <c r="AN161" i="2750"/>
  <c r="AM161" i="2750"/>
  <c r="AN160" i="2750"/>
  <c r="AM160" i="2750"/>
  <c r="AN159" i="2750"/>
  <c r="AR159" i="2750" s="1"/>
  <c r="AM159" i="2750"/>
  <c r="AM158" i="2750"/>
  <c r="AN158" i="2750"/>
  <c r="AN156" i="2750"/>
  <c r="AM156" i="2750"/>
  <c r="AM155" i="2750"/>
  <c r="AQ156" i="2750" s="1"/>
  <c r="AN155" i="2750"/>
  <c r="AN153" i="2750"/>
  <c r="AM153" i="2750"/>
  <c r="AN152" i="2750"/>
  <c r="AM152" i="2750"/>
  <c r="AO152" i="2750" s="1"/>
  <c r="AN151" i="2750"/>
  <c r="AM150" i="2750"/>
  <c r="AQ150" i="2750" s="1"/>
  <c r="AN150" i="2750"/>
  <c r="AM149" i="2750"/>
  <c r="AN148" i="2750"/>
  <c r="AM148" i="2750"/>
  <c r="AN145" i="2750"/>
  <c r="AM145" i="2750"/>
  <c r="AN144" i="2750"/>
  <c r="AM144" i="2750"/>
  <c r="AN143" i="2750"/>
  <c r="AM143" i="2750"/>
  <c r="AM141" i="2750"/>
  <c r="AO153" i="2750" s="1"/>
  <c r="AN140" i="2750"/>
  <c r="AM140" i="2750"/>
  <c r="AN139" i="2750"/>
  <c r="AN137" i="2750"/>
  <c r="AM137" i="2750"/>
  <c r="AN136" i="2750"/>
  <c r="AM136" i="2750"/>
  <c r="AQ136" i="2750" s="1"/>
  <c r="AN135" i="2750"/>
  <c r="AR135" i="2750" s="1"/>
  <c r="AM135" i="2750"/>
  <c r="AM134" i="2750"/>
  <c r="AN134" i="2750"/>
  <c r="AN133" i="2750"/>
  <c r="AP145" i="2750" s="1"/>
  <c r="AM133" i="2750"/>
  <c r="AN132" i="2750"/>
  <c r="AM132" i="2750"/>
  <c r="AN129" i="2750"/>
  <c r="AM129" i="2750"/>
  <c r="AN128" i="2750"/>
  <c r="AM128" i="2750"/>
  <c r="AN127" i="2750"/>
  <c r="AN126" i="2750"/>
  <c r="AM126" i="2750"/>
  <c r="AN124" i="2750"/>
  <c r="AR124" i="2750" s="1"/>
  <c r="AM124" i="2750"/>
  <c r="AN123" i="2750"/>
  <c r="AM123" i="2750"/>
  <c r="AN122" i="2750"/>
  <c r="AM122" i="2750"/>
  <c r="AM121" i="2750"/>
  <c r="AN121" i="2750"/>
  <c r="AN120" i="2750"/>
  <c r="AM120" i="2750"/>
  <c r="AQ120" i="2750" s="1"/>
  <c r="AN119" i="2750"/>
  <c r="AM119" i="2750"/>
  <c r="AN118" i="2750"/>
  <c r="AN116" i="2750"/>
  <c r="AM116" i="2750"/>
  <c r="AN115" i="2750"/>
  <c r="AM115" i="2750"/>
  <c r="AO115" i="2750" s="1"/>
  <c r="AN114" i="2750"/>
  <c r="AM113" i="2750"/>
  <c r="AN113" i="2750"/>
  <c r="AM112" i="2750"/>
  <c r="AN111" i="2750"/>
  <c r="AM111" i="2750"/>
  <c r="AN110" i="2750"/>
  <c r="AN108" i="2750"/>
  <c r="AM108" i="2750"/>
  <c r="AN107" i="2750"/>
  <c r="AM107" i="2750"/>
  <c r="AN106" i="2750"/>
  <c r="AM106" i="2750"/>
  <c r="AN105" i="2750"/>
  <c r="AM104" i="2750"/>
  <c r="AN103" i="2750"/>
  <c r="AM103" i="2750"/>
  <c r="AN102" i="2750"/>
  <c r="AN100" i="2750"/>
  <c r="AM100" i="2750"/>
  <c r="AQ100" i="2750" s="1"/>
  <c r="AQ99" i="2750"/>
  <c r="AN99" i="2750"/>
  <c r="AM99" i="2750"/>
  <c r="AM98" i="2750"/>
  <c r="AN98" i="2750"/>
  <c r="AN96" i="2750"/>
  <c r="AM96" i="2750"/>
  <c r="AN95" i="2750"/>
  <c r="AM95" i="2750"/>
  <c r="AN94" i="2750"/>
  <c r="AN92" i="2750"/>
  <c r="AM92" i="2750"/>
  <c r="AN91" i="2750"/>
  <c r="AM91" i="2750"/>
  <c r="AN90" i="2750"/>
  <c r="AM90" i="2750"/>
  <c r="AN89" i="2750"/>
  <c r="AM88" i="2750"/>
  <c r="AN87" i="2750"/>
  <c r="AR87" i="2750" s="1"/>
  <c r="AM87" i="2750"/>
  <c r="AM86" i="2750"/>
  <c r="AN86" i="2750"/>
  <c r="AN84" i="2750"/>
  <c r="AM84" i="2750"/>
  <c r="AN83" i="2750"/>
  <c r="AM83" i="2750"/>
  <c r="AN82" i="2750"/>
  <c r="AR82" i="2750" s="1"/>
  <c r="AM82" i="2750"/>
  <c r="AM81" i="2750"/>
  <c r="AN81" i="2750"/>
  <c r="AN80" i="2750"/>
  <c r="AM80" i="2750"/>
  <c r="AQ80" i="2750" s="1"/>
  <c r="AN79" i="2750"/>
  <c r="AM79" i="2750"/>
  <c r="AN76" i="2750"/>
  <c r="AR76" i="2750" s="1"/>
  <c r="AM76" i="2750"/>
  <c r="AN75" i="2750"/>
  <c r="AM75" i="2750"/>
  <c r="AN73" i="2750"/>
  <c r="AN71" i="2750"/>
  <c r="AM71" i="2750"/>
  <c r="AM70" i="2750"/>
  <c r="AN70" i="2750"/>
  <c r="AN69" i="2750"/>
  <c r="AM69" i="2750"/>
  <c r="AN67" i="2750"/>
  <c r="AM67" i="2750"/>
  <c r="AN66" i="2750"/>
  <c r="AN65" i="2750"/>
  <c r="AN63" i="2750"/>
  <c r="AM63" i="2750"/>
  <c r="AN62" i="2750"/>
  <c r="AR62" i="2750" s="1"/>
  <c r="AM62" i="2750"/>
  <c r="AM61" i="2750"/>
  <c r="AN61" i="2750"/>
  <c r="AN60" i="2750"/>
  <c r="AM60" i="2750"/>
  <c r="AN58" i="2750"/>
  <c r="AM58" i="2750"/>
  <c r="AM57" i="2750"/>
  <c r="AN57" i="2750"/>
  <c r="AM56" i="2750"/>
  <c r="AN55" i="2750"/>
  <c r="AM55" i="2750"/>
  <c r="AN53" i="2750"/>
  <c r="AM53" i="2750"/>
  <c r="AM52" i="2750"/>
  <c r="AN52" i="2750"/>
  <c r="AN50" i="2750"/>
  <c r="AM50" i="2750"/>
  <c r="AN49" i="2750"/>
  <c r="AM49" i="2750"/>
  <c r="AN47" i="2750"/>
  <c r="AP47" i="2750" s="1"/>
  <c r="AN46" i="2750"/>
  <c r="AM46" i="2750"/>
  <c r="AN45" i="2750"/>
  <c r="AM45" i="2750"/>
  <c r="AN44" i="2750"/>
  <c r="AN42" i="2750"/>
  <c r="AM42" i="2750"/>
  <c r="AN41" i="2750"/>
  <c r="AM41" i="2750"/>
  <c r="AN39" i="2750"/>
  <c r="AN38" i="2750"/>
  <c r="AR38" i="2750" s="1"/>
  <c r="AM38" i="2750"/>
  <c r="AN37" i="2750"/>
  <c r="AM37" i="2750"/>
  <c r="AN36" i="2750"/>
  <c r="AM35" i="2750"/>
  <c r="AN35" i="2750"/>
  <c r="AN34" i="2750"/>
  <c r="AM34" i="2750"/>
  <c r="AN33" i="2750"/>
  <c r="AM33" i="2750"/>
  <c r="AN31" i="2750"/>
  <c r="AN30" i="2750"/>
  <c r="AR30" i="2750" s="1"/>
  <c r="AM30" i="2750"/>
  <c r="AN29" i="2750"/>
  <c r="AM29" i="2750"/>
  <c r="AM28" i="2750"/>
  <c r="AN27" i="2750"/>
  <c r="AN26" i="2750"/>
  <c r="AM26" i="2750"/>
  <c r="AO38" i="2750" s="1"/>
  <c r="AN25" i="2750"/>
  <c r="AM25" i="2750"/>
  <c r="AN23" i="2750"/>
  <c r="AN22" i="2750"/>
  <c r="AM22" i="2750"/>
  <c r="AN21" i="2750"/>
  <c r="AM21" i="2750"/>
  <c r="AN20" i="2750"/>
  <c r="AR20" i="2750" s="1"/>
  <c r="AM20" i="2750"/>
  <c r="AM19" i="2750"/>
  <c r="AN19" i="2750"/>
  <c r="AN17" i="2750"/>
  <c r="AM17" i="2750"/>
  <c r="AQ17" i="2750" s="1"/>
  <c r="AN16" i="2750"/>
  <c r="AM16" i="2750"/>
  <c r="AN15" i="2750"/>
  <c r="AN14" i="2750"/>
  <c r="AN13" i="2750"/>
  <c r="AM13" i="2750"/>
  <c r="AN12" i="2750"/>
  <c r="AR12" i="2750" s="1"/>
  <c r="AM12" i="2750"/>
  <c r="AN11" i="2750"/>
  <c r="AN9" i="2750"/>
  <c r="AM9" i="2750"/>
  <c r="AM8" i="2750"/>
  <c r="AN7" i="2750"/>
  <c r="AM7" i="2750"/>
  <c r="AR14" i="2750" l="1"/>
  <c r="AO29" i="2750"/>
  <c r="AP34" i="2750"/>
  <c r="AO104" i="2750"/>
  <c r="AP120" i="2750"/>
  <c r="AQ83" i="2750"/>
  <c r="AP94" i="2750"/>
  <c r="AO111" i="2750"/>
  <c r="AR133" i="2750"/>
  <c r="AR156" i="2750"/>
  <c r="AQ160" i="2750"/>
  <c r="AO165" i="2750"/>
  <c r="AQ173" i="2750"/>
  <c r="AP189" i="2750"/>
  <c r="AP221" i="2750"/>
  <c r="AO235" i="2750"/>
  <c r="AP253" i="2750"/>
  <c r="AQ259" i="2750"/>
  <c r="AO228" i="2750"/>
  <c r="AO37" i="2750"/>
  <c r="AO67" i="2750"/>
  <c r="AR26" i="2750"/>
  <c r="AO75" i="2750"/>
  <c r="AQ91" i="2750"/>
  <c r="AQ134" i="2750"/>
  <c r="AP163" i="2750"/>
  <c r="AO180" i="2750"/>
  <c r="AR186" i="2750"/>
  <c r="AO219" i="2750"/>
  <c r="AQ237" i="2750"/>
  <c r="AQ243" i="2750"/>
  <c r="AO268" i="2750"/>
  <c r="AP247" i="2750"/>
  <c r="AQ9" i="2750"/>
  <c r="AP61" i="2750"/>
  <c r="AO96" i="2750"/>
  <c r="AO128" i="2750"/>
  <c r="AR16" i="2750"/>
  <c r="AQ108" i="2750"/>
  <c r="AO141" i="2750"/>
  <c r="AP180" i="2750"/>
  <c r="AR204" i="2750"/>
  <c r="AO99" i="2750"/>
  <c r="AO182" i="2750"/>
  <c r="AR17" i="2750"/>
  <c r="AQ22" i="2750"/>
  <c r="AQ35" i="2750"/>
  <c r="AP38" i="2750"/>
  <c r="AP50" i="2750"/>
  <c r="AP91" i="2750"/>
  <c r="AR100" i="2750"/>
  <c r="AR106" i="2750"/>
  <c r="AP111" i="2750"/>
  <c r="AQ116" i="2750"/>
  <c r="AP139" i="2750"/>
  <c r="AP160" i="2750"/>
  <c r="AR188" i="2750"/>
  <c r="AO241" i="2750"/>
  <c r="AP168" i="2750"/>
  <c r="AQ13" i="2750"/>
  <c r="AR31" i="2750"/>
  <c r="AR39" i="2750"/>
  <c r="AQ46" i="2750"/>
  <c r="AP106" i="2750"/>
  <c r="AQ112" i="2750"/>
  <c r="AR116" i="2750"/>
  <c r="AQ121" i="2750"/>
  <c r="AP135" i="2750"/>
  <c r="AO140" i="2750"/>
  <c r="AR145" i="2750"/>
  <c r="AP170" i="2750"/>
  <c r="AO175" i="2750"/>
  <c r="AR245" i="2750"/>
  <c r="AR23" i="2750"/>
  <c r="AP31" i="2750"/>
  <c r="AO41" i="2750"/>
  <c r="AQ88" i="2750"/>
  <c r="AO116" i="2750"/>
  <c r="AR127" i="2750"/>
  <c r="AQ133" i="2750"/>
  <c r="AR210" i="2750"/>
  <c r="AR242" i="2750"/>
  <c r="AO19" i="2750"/>
  <c r="AP23" i="2750"/>
  <c r="AO33" i="2750"/>
  <c r="AP41" i="2750"/>
  <c r="AR58" i="2750"/>
  <c r="AP75" i="2750"/>
  <c r="AO88" i="2750"/>
  <c r="AQ113" i="2750"/>
  <c r="AP133" i="2750"/>
  <c r="AO148" i="2750"/>
  <c r="AR181" i="2750"/>
  <c r="AO227" i="2750"/>
  <c r="AO25" i="2750"/>
  <c r="AR84" i="2750"/>
  <c r="AQ123" i="2750"/>
  <c r="AO133" i="2750"/>
  <c r="AP199" i="2750"/>
  <c r="AR212" i="2750"/>
  <c r="AP25" i="2750"/>
  <c r="AP42" i="2750"/>
  <c r="AQ76" i="2750"/>
  <c r="AQ81" i="2750"/>
  <c r="AR108" i="2750"/>
  <c r="AP119" i="2750"/>
  <c r="AR136" i="2750"/>
  <c r="AR153" i="2750"/>
  <c r="AP271" i="2750"/>
  <c r="AR36" i="2750"/>
  <c r="AR15" i="2750"/>
  <c r="AO28" i="2750"/>
  <c r="AQ29" i="2750"/>
  <c r="AR53" i="2750"/>
  <c r="AP53" i="2750"/>
  <c r="AR71" i="2750"/>
  <c r="AN78" i="2750"/>
  <c r="AM78" i="2750"/>
  <c r="AO90" i="2750" s="1"/>
  <c r="AQ87" i="2750"/>
  <c r="AP33" i="2750"/>
  <c r="AP46" i="2750"/>
  <c r="AR50" i="2750"/>
  <c r="AO53" i="2750"/>
  <c r="AP58" i="2750"/>
  <c r="AO69" i="2750"/>
  <c r="AM72" i="2750"/>
  <c r="AN72" i="2750"/>
  <c r="AR73" i="2750" s="1"/>
  <c r="AQ30" i="2750"/>
  <c r="AM44" i="2750"/>
  <c r="AQ45" i="2750" s="1"/>
  <c r="AO46" i="2750"/>
  <c r="AN51" i="2750"/>
  <c r="AM51" i="2750"/>
  <c r="AQ52" i="2750" s="1"/>
  <c r="AM54" i="2750"/>
  <c r="AN54" i="2750"/>
  <c r="AQ56" i="2750"/>
  <c r="AN59" i="2750"/>
  <c r="AP71" i="2750" s="1"/>
  <c r="AM59" i="2750"/>
  <c r="AO71" i="2750" s="1"/>
  <c r="AP69" i="2750"/>
  <c r="AP81" i="2750"/>
  <c r="AP73" i="2750"/>
  <c r="AO81" i="2750"/>
  <c r="AR92" i="2750"/>
  <c r="AN8" i="2750"/>
  <c r="AR8" i="2750" s="1"/>
  <c r="AM11" i="2750"/>
  <c r="AQ26" i="2750"/>
  <c r="AN28" i="2750"/>
  <c r="AM32" i="2750"/>
  <c r="AN32" i="2750"/>
  <c r="AM36" i="2750"/>
  <c r="AQ38" i="2750"/>
  <c r="AR46" i="2750"/>
  <c r="AO49" i="2750"/>
  <c r="AR63" i="2750"/>
  <c r="AP62" i="2750"/>
  <c r="AM64" i="2750"/>
  <c r="AN64" i="2750"/>
  <c r="AR65" i="2750" s="1"/>
  <c r="AR70" i="2750"/>
  <c r="AM73" i="2750"/>
  <c r="AR90" i="2750"/>
  <c r="AM10" i="2750"/>
  <c r="AN10" i="2750"/>
  <c r="AR10" i="2750" s="1"/>
  <c r="AM66" i="2750"/>
  <c r="AQ8" i="2750"/>
  <c r="AN18" i="2750"/>
  <c r="AR19" i="2750" s="1"/>
  <c r="AM18" i="2750"/>
  <c r="AQ18" i="2750" s="1"/>
  <c r="AP20" i="2750"/>
  <c r="AN24" i="2750"/>
  <c r="AM24" i="2750"/>
  <c r="AP39" i="2750"/>
  <c r="AQ62" i="2750"/>
  <c r="AQ63" i="2750"/>
  <c r="AR13" i="2750"/>
  <c r="AP19" i="2750"/>
  <c r="AP26" i="2750"/>
  <c r="AQ34" i="2750"/>
  <c r="AO34" i="2750"/>
  <c r="AM40" i="2750"/>
  <c r="AO52" i="2750" s="1"/>
  <c r="AN40" i="2750"/>
  <c r="AQ42" i="2750"/>
  <c r="AO42" i="2750"/>
  <c r="AR47" i="2750"/>
  <c r="AP49" i="2750"/>
  <c r="AR52" i="2750"/>
  <c r="AP57" i="2750"/>
  <c r="AO62" i="2750"/>
  <c r="AP67" i="2750"/>
  <c r="AR67" i="2750"/>
  <c r="AQ70" i="2750"/>
  <c r="AO70" i="2750"/>
  <c r="AM74" i="2750"/>
  <c r="AN74" i="2750"/>
  <c r="AR75" i="2750" s="1"/>
  <c r="AO82" i="2750"/>
  <c r="AQ82" i="2750"/>
  <c r="AP96" i="2750"/>
  <c r="AP108" i="2750"/>
  <c r="AR96" i="2750"/>
  <c r="AQ107" i="2750"/>
  <c r="AQ20" i="2750"/>
  <c r="AO20" i="2750"/>
  <c r="AR37" i="2750"/>
  <c r="AP37" i="2750"/>
  <c r="AQ61" i="2750"/>
  <c r="AO61" i="2750"/>
  <c r="AR66" i="2750"/>
  <c r="AQ19" i="2750"/>
  <c r="AR21" i="2750"/>
  <c r="AP21" i="2750"/>
  <c r="AR22" i="2750"/>
  <c r="AO45" i="2750"/>
  <c r="AO57" i="2750"/>
  <c r="AQ60" i="2750"/>
  <c r="AP70" i="2750"/>
  <c r="AN97" i="2750"/>
  <c r="AM97" i="2750"/>
  <c r="AM14" i="2750"/>
  <c r="AQ14" i="2750" s="1"/>
  <c r="AO21" i="2750"/>
  <c r="AR27" i="2750"/>
  <c r="AP27" i="2750"/>
  <c r="AR34" i="2750"/>
  <c r="AR42" i="2750"/>
  <c r="AR45" i="2750"/>
  <c r="AP45" i="2750"/>
  <c r="AQ57" i="2750"/>
  <c r="AM68" i="2750"/>
  <c r="AQ69" i="2750" s="1"/>
  <c r="AN68" i="2750"/>
  <c r="AR69" i="2750" s="1"/>
  <c r="AN85" i="2750"/>
  <c r="AM85" i="2750"/>
  <c r="AP110" i="2750"/>
  <c r="AP98" i="2750"/>
  <c r="AR99" i="2750"/>
  <c r="AO167" i="2750"/>
  <c r="AQ21" i="2750"/>
  <c r="AM27" i="2750"/>
  <c r="AQ28" i="2750" s="1"/>
  <c r="AR29" i="2750"/>
  <c r="AP29" i="2750"/>
  <c r="AR35" i="2750"/>
  <c r="AP35" i="2750"/>
  <c r="AN43" i="2750"/>
  <c r="AM43" i="2750"/>
  <c r="AN48" i="2750"/>
  <c r="AP60" i="2750" s="1"/>
  <c r="AM48" i="2750"/>
  <c r="AQ50" i="2750"/>
  <c r="AO50" i="2750"/>
  <c r="AQ53" i="2750"/>
  <c r="AP55" i="2750"/>
  <c r="AO58" i="2750"/>
  <c r="AQ58" i="2750"/>
  <c r="AR61" i="2750"/>
  <c r="AQ71" i="2750"/>
  <c r="AP92" i="2750"/>
  <c r="AR80" i="2750"/>
  <c r="AO83" i="2750"/>
  <c r="AP86" i="2750"/>
  <c r="AR91" i="2750"/>
  <c r="AO98" i="2750"/>
  <c r="AR114" i="2750"/>
  <c r="AP114" i="2750"/>
  <c r="AP83" i="2750"/>
  <c r="AO91" i="2750"/>
  <c r="AN93" i="2750"/>
  <c r="AP105" i="2750" s="1"/>
  <c r="AM93" i="2750"/>
  <c r="AO103" i="2750"/>
  <c r="AM118" i="2750"/>
  <c r="AR119" i="2750"/>
  <c r="AP123" i="2750"/>
  <c r="AP126" i="2750"/>
  <c r="AP128" i="2750"/>
  <c r="AR128" i="2750"/>
  <c r="AO135" i="2750"/>
  <c r="AQ135" i="2750"/>
  <c r="AM139" i="2750"/>
  <c r="AQ140" i="2750" s="1"/>
  <c r="AR151" i="2750"/>
  <c r="AP151" i="2750"/>
  <c r="AR152" i="2750"/>
  <c r="AP155" i="2750"/>
  <c r="AR166" i="2750"/>
  <c r="AO172" i="2750"/>
  <c r="AO194" i="2750"/>
  <c r="AQ194" i="2750"/>
  <c r="AN200" i="2750"/>
  <c r="AQ204" i="2750"/>
  <c r="AN217" i="2750"/>
  <c r="AR218" i="2750" s="1"/>
  <c r="AM217" i="2750"/>
  <c r="AQ218" i="2750" s="1"/>
  <c r="AQ220" i="2750"/>
  <c r="AO220" i="2750"/>
  <c r="AO223" i="2750"/>
  <c r="AN226" i="2750"/>
  <c r="AR227" i="2750" s="1"/>
  <c r="AM226" i="2750"/>
  <c r="AO231" i="2750"/>
  <c r="AQ231" i="2750"/>
  <c r="AP235" i="2750"/>
  <c r="AN238" i="2750"/>
  <c r="AM238" i="2750"/>
  <c r="AP243" i="2750"/>
  <c r="AR243" i="2750"/>
  <c r="AM248" i="2750"/>
  <c r="AO260" i="2750" s="1"/>
  <c r="AN248" i="2750"/>
  <c r="AP260" i="2750" s="1"/>
  <c r="AR256" i="2750"/>
  <c r="AO259" i="2750"/>
  <c r="AP268" i="2750"/>
  <c r="AR268" i="2750"/>
  <c r="AN56" i="2750"/>
  <c r="AM65" i="2750"/>
  <c r="AN88" i="2750"/>
  <c r="AP100" i="2750" s="1"/>
  <c r="AP103" i="2750"/>
  <c r="AM105" i="2750"/>
  <c r="AO108" i="2750"/>
  <c r="AM110" i="2750"/>
  <c r="AR111" i="2750"/>
  <c r="AP115" i="2750"/>
  <c r="AP118" i="2750"/>
  <c r="AO123" i="2750"/>
  <c r="AN131" i="2750"/>
  <c r="AR132" i="2750" s="1"/>
  <c r="AM131" i="2750"/>
  <c r="AO143" i="2750" s="1"/>
  <c r="AP148" i="2750"/>
  <c r="AM151" i="2750"/>
  <c r="AR161" i="2750"/>
  <c r="AM166" i="2750"/>
  <c r="AQ167" i="2750" s="1"/>
  <c r="AQ182" i="2750"/>
  <c r="AQ181" i="2750"/>
  <c r="AR197" i="2750"/>
  <c r="AP197" i="2750"/>
  <c r="AQ210" i="2750"/>
  <c r="AP220" i="2750"/>
  <c r="AR220" i="2750"/>
  <c r="AO232" i="2750"/>
  <c r="AQ232" i="2750"/>
  <c r="AO243" i="2750"/>
  <c r="AN257" i="2750"/>
  <c r="AP269" i="2750" s="1"/>
  <c r="AM257" i="2750"/>
  <c r="AQ267" i="2750"/>
  <c r="AO95" i="2750"/>
  <c r="AN125" i="2750"/>
  <c r="AP137" i="2750" s="1"/>
  <c r="AM125" i="2750"/>
  <c r="AR137" i="2750"/>
  <c r="AN142" i="2750"/>
  <c r="AM142" i="2750"/>
  <c r="AQ144" i="2750"/>
  <c r="AO144" i="2750"/>
  <c r="AN162" i="2750"/>
  <c r="AM162" i="2750"/>
  <c r="AN171" i="2750"/>
  <c r="AM171" i="2750"/>
  <c r="AO183" i="2750" s="1"/>
  <c r="AO179" i="2750"/>
  <c r="AM184" i="2750"/>
  <c r="AN184" i="2750"/>
  <c r="AN195" i="2750"/>
  <c r="AP207" i="2750" s="1"/>
  <c r="AM195" i="2750"/>
  <c r="AQ196" i="2750" s="1"/>
  <c r="AQ201" i="2750"/>
  <c r="AO201" i="2750"/>
  <c r="AO213" i="2750"/>
  <c r="AO221" i="2750"/>
  <c r="AQ221" i="2750"/>
  <c r="AP223" i="2750"/>
  <c r="AP232" i="2750"/>
  <c r="AR232" i="2750"/>
  <c r="AP239" i="2750"/>
  <c r="AN249" i="2750"/>
  <c r="AR250" i="2750" s="1"/>
  <c r="AM249" i="2750"/>
  <c r="AQ250" i="2750" s="1"/>
  <c r="AQ260" i="2750"/>
  <c r="AP65" i="2750"/>
  <c r="AM114" i="2750"/>
  <c r="AQ115" i="2750" s="1"/>
  <c r="AO120" i="2750"/>
  <c r="AP144" i="2750"/>
  <c r="AN169" i="2750"/>
  <c r="AP181" i="2750" s="1"/>
  <c r="AM169" i="2750"/>
  <c r="AO181" i="2750" s="1"/>
  <c r="AP191" i="2750"/>
  <c r="AR202" i="2750"/>
  <c r="AP202" i="2750"/>
  <c r="AN233" i="2750"/>
  <c r="AM233" i="2750"/>
  <c r="AO245" i="2750" s="1"/>
  <c r="AR260" i="2750"/>
  <c r="AR269" i="2750"/>
  <c r="AN77" i="2750"/>
  <c r="AM77" i="2750"/>
  <c r="AQ92" i="2750"/>
  <c r="AM102" i="2750"/>
  <c r="AR103" i="2750"/>
  <c r="AN112" i="2750"/>
  <c r="AR113" i="2750" s="1"/>
  <c r="AN117" i="2750"/>
  <c r="AP129" i="2750" s="1"/>
  <c r="AM117" i="2750"/>
  <c r="AP134" i="2750"/>
  <c r="AR122" i="2750"/>
  <c r="AM127" i="2750"/>
  <c r="AQ149" i="2750"/>
  <c r="AO149" i="2750"/>
  <c r="AO164" i="2750"/>
  <c r="AQ164" i="2750"/>
  <c r="AP177" i="2750"/>
  <c r="AM224" i="2750"/>
  <c r="AQ225" i="2750" s="1"/>
  <c r="AN224" i="2750"/>
  <c r="AM15" i="2750"/>
  <c r="AM23" i="2750"/>
  <c r="AO35" i="2750" s="1"/>
  <c r="AM31" i="2750"/>
  <c r="AM39" i="2750"/>
  <c r="AM47" i="2750"/>
  <c r="AP82" i="2750"/>
  <c r="AO87" i="2750"/>
  <c r="AR89" i="2750"/>
  <c r="AP102" i="2750"/>
  <c r="AQ104" i="2750"/>
  <c r="AO107" i="2750"/>
  <c r="AN109" i="2750"/>
  <c r="AM109" i="2750"/>
  <c r="AO112" i="2750"/>
  <c r="AR115" i="2750"/>
  <c r="AR120" i="2750"/>
  <c r="AP122" i="2750"/>
  <c r="AP127" i="2750"/>
  <c r="AQ137" i="2750"/>
  <c r="AO136" i="2750"/>
  <c r="AN138" i="2750"/>
  <c r="AP150" i="2750" s="1"/>
  <c r="AM138" i="2750"/>
  <c r="AR144" i="2750"/>
  <c r="AN147" i="2750"/>
  <c r="AP159" i="2750" s="1"/>
  <c r="AM147" i="2750"/>
  <c r="AN149" i="2750"/>
  <c r="AR150" i="2750" s="1"/>
  <c r="AN154" i="2750"/>
  <c r="AM154" i="2750"/>
  <c r="AO160" i="2750"/>
  <c r="AP164" i="2750"/>
  <c r="AR164" i="2750"/>
  <c r="AN167" i="2750"/>
  <c r="AM192" i="2750"/>
  <c r="AN192" i="2750"/>
  <c r="AM202" i="2750"/>
  <c r="AQ203" i="2750" s="1"/>
  <c r="AP208" i="2750"/>
  <c r="AR208" i="2750"/>
  <c r="AQ219" i="2750"/>
  <c r="AQ244" i="2750"/>
  <c r="AO244" i="2750"/>
  <c r="AO250" i="2750"/>
  <c r="AO255" i="2750"/>
  <c r="AQ256" i="2750"/>
  <c r="AQ261" i="2750"/>
  <c r="AR83" i="2750"/>
  <c r="AP95" i="2750"/>
  <c r="AO100" i="2750"/>
  <c r="AP107" i="2750"/>
  <c r="AR123" i="2750"/>
  <c r="AQ129" i="2750"/>
  <c r="AO129" i="2750"/>
  <c r="AN198" i="2750"/>
  <c r="AP210" i="2750" s="1"/>
  <c r="AM198" i="2750"/>
  <c r="AQ199" i="2750" s="1"/>
  <c r="AO215" i="2750"/>
  <c r="AO79" i="2750"/>
  <c r="AR81" i="2750"/>
  <c r="AQ84" i="2750"/>
  <c r="AP87" i="2750"/>
  <c r="AM89" i="2750"/>
  <c r="AO92" i="2750"/>
  <c r="AM94" i="2750"/>
  <c r="AQ95" i="2750" s="1"/>
  <c r="AR95" i="2750"/>
  <c r="AP99" i="2750"/>
  <c r="AN104" i="2750"/>
  <c r="AR105" i="2750" s="1"/>
  <c r="AO119" i="2750"/>
  <c r="AR121" i="2750"/>
  <c r="AQ122" i="2750"/>
  <c r="AQ124" i="2750"/>
  <c r="AR129" i="2750"/>
  <c r="AQ145" i="2750"/>
  <c r="AO145" i="2750"/>
  <c r="AR160" i="2750"/>
  <c r="AQ165" i="2750"/>
  <c r="AP203" i="2750"/>
  <c r="AR203" i="2750"/>
  <c r="AQ211" i="2750"/>
  <c r="AO211" i="2750"/>
  <c r="AN219" i="2750"/>
  <c r="AN222" i="2750"/>
  <c r="AM222" i="2750"/>
  <c r="AQ223" i="2750" s="1"/>
  <c r="AN230" i="2750"/>
  <c r="AM230" i="2750"/>
  <c r="AN234" i="2750"/>
  <c r="AM234" i="2750"/>
  <c r="AR236" i="2750"/>
  <c r="AM240" i="2750"/>
  <c r="AN240" i="2750"/>
  <c r="AP244" i="2750"/>
  <c r="AR244" i="2750"/>
  <c r="AP250" i="2750"/>
  <c r="AP267" i="2750"/>
  <c r="AR267" i="2750"/>
  <c r="AP79" i="2750"/>
  <c r="AQ96" i="2750"/>
  <c r="AN101" i="2750"/>
  <c r="AP113" i="2750" s="1"/>
  <c r="AM101" i="2750"/>
  <c r="AO113" i="2750" s="1"/>
  <c r="AR107" i="2750"/>
  <c r="AN130" i="2750"/>
  <c r="AM130" i="2750"/>
  <c r="AP132" i="2750"/>
  <c r="AO134" i="2750"/>
  <c r="AR140" i="2750"/>
  <c r="AR143" i="2750"/>
  <c r="AO159" i="2750"/>
  <c r="AQ159" i="2750"/>
  <c r="AQ161" i="2750"/>
  <c r="AO173" i="2750"/>
  <c r="AO161" i="2750"/>
  <c r="AP165" i="2750"/>
  <c r="AR165" i="2750"/>
  <c r="AN176" i="2750"/>
  <c r="AP188" i="2750" s="1"/>
  <c r="AM176" i="2750"/>
  <c r="AQ177" i="2750" s="1"/>
  <c r="AQ180" i="2750"/>
  <c r="AN193" i="2750"/>
  <c r="AM193" i="2750"/>
  <c r="AO203" i="2750"/>
  <c r="AP211" i="2750"/>
  <c r="AR211" i="2750"/>
  <c r="AR213" i="2750"/>
  <c r="AP213" i="2750"/>
  <c r="AO247" i="2750"/>
  <c r="AN251" i="2750"/>
  <c r="AR252" i="2750" s="1"/>
  <c r="AM251" i="2750"/>
  <c r="AO263" i="2750" s="1"/>
  <c r="AP264" i="2750"/>
  <c r="AR264" i="2750"/>
  <c r="AN273" i="2750"/>
  <c r="AR274" i="2750" s="1"/>
  <c r="AM273" i="2750"/>
  <c r="AQ274" i="2750" s="1"/>
  <c r="AO124" i="2750"/>
  <c r="AO155" i="2750"/>
  <c r="AQ155" i="2750"/>
  <c r="AM157" i="2750"/>
  <c r="AQ158" i="2750" s="1"/>
  <c r="AN157" i="2750"/>
  <c r="AR158" i="2750" s="1"/>
  <c r="AP172" i="2750"/>
  <c r="AM174" i="2750"/>
  <c r="AO186" i="2750" s="1"/>
  <c r="AN174" i="2750"/>
  <c r="AQ183" i="2750"/>
  <c r="AO200" i="2750"/>
  <c r="AQ200" i="2750"/>
  <c r="AN206" i="2750"/>
  <c r="AP218" i="2750" s="1"/>
  <c r="AM206" i="2750"/>
  <c r="AQ209" i="2750"/>
  <c r="AO209" i="2750"/>
  <c r="AN214" i="2750"/>
  <c r="AM214" i="2750"/>
  <c r="AR228" i="2750"/>
  <c r="AR237" i="2750"/>
  <c r="AP237" i="2750"/>
  <c r="AP259" i="2750"/>
  <c r="AR259" i="2750"/>
  <c r="AN262" i="2750"/>
  <c r="AM262" i="2750"/>
  <c r="AO274" i="2750" s="1"/>
  <c r="AN265" i="2750"/>
  <c r="AM265" i="2750"/>
  <c r="AO132" i="2750"/>
  <c r="AR134" i="2750"/>
  <c r="AP140" i="2750"/>
  <c r="AP152" i="2750"/>
  <c r="AN178" i="2750"/>
  <c r="AM178" i="2750"/>
  <c r="AR180" i="2750"/>
  <c r="AQ188" i="2750"/>
  <c r="AP215" i="2750"/>
  <c r="AP227" i="2750"/>
  <c r="AO242" i="2750"/>
  <c r="AQ242" i="2750"/>
  <c r="AO264" i="2750"/>
  <c r="AQ264" i="2750"/>
  <c r="AO271" i="2750"/>
  <c r="AP136" i="2750"/>
  <c r="AQ141" i="2750"/>
  <c r="AN146" i="2750"/>
  <c r="AM146" i="2750"/>
  <c r="AO156" i="2750"/>
  <c r="AO168" i="2750"/>
  <c r="AQ168" i="2750"/>
  <c r="AP175" i="2750"/>
  <c r="AO189" i="2750"/>
  <c r="AR205" i="2750"/>
  <c r="AP225" i="2750"/>
  <c r="AQ252" i="2750"/>
  <c r="AQ253" i="2750"/>
  <c r="AN254" i="2750"/>
  <c r="AR255" i="2750" s="1"/>
  <c r="AM254" i="2750"/>
  <c r="AR258" i="2750"/>
  <c r="AO272" i="2750"/>
  <c r="AQ272" i="2750"/>
  <c r="AN141" i="2750"/>
  <c r="AQ153" i="2750"/>
  <c r="AP156" i="2750"/>
  <c r="AO163" i="2750"/>
  <c r="AQ170" i="2750"/>
  <c r="AO170" i="2750"/>
  <c r="AP187" i="2750"/>
  <c r="AR187" i="2750"/>
  <c r="AR189" i="2750"/>
  <c r="AO191" i="2750"/>
  <c r="AP201" i="2750"/>
  <c r="AR201" i="2750"/>
  <c r="AQ212" i="2750"/>
  <c r="AQ213" i="2750"/>
  <c r="AO212" i="2750"/>
  <c r="AO225" i="2750"/>
  <c r="AP272" i="2750"/>
  <c r="AR272" i="2750"/>
  <c r="AO199" i="2750"/>
  <c r="AP209" i="2750"/>
  <c r="AR266" i="2750"/>
  <c r="AN270" i="2750"/>
  <c r="AM270" i="2750"/>
  <c r="AP185" i="2750"/>
  <c r="AN190" i="2750"/>
  <c r="AM190" i="2750"/>
  <c r="AQ191" i="2750" s="1"/>
  <c r="AR209" i="2750"/>
  <c r="AO216" i="2750"/>
  <c r="AR221" i="2750"/>
  <c r="AR229" i="2750"/>
  <c r="AQ236" i="2750"/>
  <c r="AO239" i="2750"/>
  <c r="AP241" i="2750"/>
  <c r="AN246" i="2750"/>
  <c r="AP258" i="2750" s="1"/>
  <c r="AM246" i="2750"/>
  <c r="AO258" i="2750" s="1"/>
  <c r="AO256" i="2750"/>
  <c r="AR261" i="2750"/>
  <c r="AN182" i="2750"/>
  <c r="AM185" i="2750"/>
  <c r="AO197" i="2750" s="1"/>
  <c r="AO208" i="2750"/>
  <c r="AN216" i="2750"/>
  <c r="AP228" i="2750" s="1"/>
  <c r="AQ228" i="2750"/>
  <c r="AQ241" i="2750"/>
  <c r="AP256" i="2750"/>
  <c r="AO267" i="2750"/>
  <c r="AQ269" i="2750"/>
  <c r="AQ175" i="2750" l="1"/>
  <c r="AR126" i="2750"/>
  <c r="AP84" i="2750"/>
  <c r="AO261" i="2750"/>
  <c r="AO126" i="2750"/>
  <c r="AO207" i="2750"/>
  <c r="AP80" i="2750"/>
  <c r="AR9" i="2750"/>
  <c r="AR207" i="2750"/>
  <c r="AO26" i="2750"/>
  <c r="AO106" i="2750"/>
  <c r="AR139" i="2750"/>
  <c r="AO30" i="2750"/>
  <c r="AR102" i="2750"/>
  <c r="AQ15" i="2750"/>
  <c r="AR196" i="2750"/>
  <c r="AQ265" i="2750"/>
  <c r="AO265" i="2750"/>
  <c r="AP193" i="2750"/>
  <c r="AR193" i="2750"/>
  <c r="AO130" i="2750"/>
  <c r="AQ130" i="2750"/>
  <c r="AP240" i="2750"/>
  <c r="AR240" i="2750"/>
  <c r="AP252" i="2750"/>
  <c r="AR241" i="2750"/>
  <c r="AP192" i="2750"/>
  <c r="AP204" i="2750"/>
  <c r="AR192" i="2750"/>
  <c r="AO110" i="2750"/>
  <c r="AQ110" i="2750"/>
  <c r="AQ43" i="2750"/>
  <c r="AO43" i="2750"/>
  <c r="AR85" i="2750"/>
  <c r="AP85" i="2750"/>
  <c r="AR86" i="2750"/>
  <c r="AO74" i="2750"/>
  <c r="AQ74" i="2750"/>
  <c r="AO66" i="2750"/>
  <c r="AQ66" i="2750"/>
  <c r="AR194" i="2750"/>
  <c r="AP205" i="2750"/>
  <c r="AO146" i="2750"/>
  <c r="AQ146" i="2750"/>
  <c r="AO158" i="2750"/>
  <c r="AP265" i="2750"/>
  <c r="AR265" i="2750"/>
  <c r="AP157" i="2750"/>
  <c r="AR157" i="2750"/>
  <c r="AQ273" i="2750"/>
  <c r="AO273" i="2750"/>
  <c r="AR130" i="2750"/>
  <c r="AP130" i="2750"/>
  <c r="AO240" i="2750"/>
  <c r="AQ240" i="2750"/>
  <c r="AO252" i="2750"/>
  <c r="AP219" i="2750"/>
  <c r="AR219" i="2750"/>
  <c r="AP231" i="2750"/>
  <c r="AQ89" i="2750"/>
  <c r="AO89" i="2750"/>
  <c r="AR199" i="2750"/>
  <c r="AP198" i="2750"/>
  <c r="AR198" i="2750"/>
  <c r="AO192" i="2750"/>
  <c r="AQ192" i="2750"/>
  <c r="AO204" i="2750"/>
  <c r="AP149" i="2750"/>
  <c r="AR149" i="2750"/>
  <c r="AP161" i="2750"/>
  <c r="AQ117" i="2750"/>
  <c r="AO117" i="2750"/>
  <c r="AO114" i="2750"/>
  <c r="AQ114" i="2750"/>
  <c r="AO162" i="2750"/>
  <c r="AQ162" i="2750"/>
  <c r="AQ163" i="2750"/>
  <c r="AQ125" i="2750"/>
  <c r="AO137" i="2750"/>
  <c r="AO125" i="2750"/>
  <c r="AP257" i="2750"/>
  <c r="AR257" i="2750"/>
  <c r="AO210" i="2750"/>
  <c r="AR170" i="2750"/>
  <c r="AO131" i="2750"/>
  <c r="AQ132" i="2750"/>
  <c r="AQ131" i="2750"/>
  <c r="AR226" i="2750"/>
  <c r="AP226" i="2750"/>
  <c r="AP200" i="2750"/>
  <c r="AR200" i="2750"/>
  <c r="AP212" i="2750"/>
  <c r="AR43" i="2750"/>
  <c r="AP43" i="2750"/>
  <c r="AR68" i="2750"/>
  <c r="AP68" i="2750"/>
  <c r="AQ126" i="2750"/>
  <c r="AR44" i="2750"/>
  <c r="AO54" i="2750"/>
  <c r="AQ54" i="2750"/>
  <c r="AQ55" i="2750"/>
  <c r="AR11" i="2750"/>
  <c r="AO86" i="2750"/>
  <c r="AR222" i="2750"/>
  <c r="AR223" i="2750"/>
  <c r="AP222" i="2750"/>
  <c r="AR154" i="2750"/>
  <c r="AP154" i="2750"/>
  <c r="AR109" i="2750"/>
  <c r="AP109" i="2750"/>
  <c r="AP121" i="2750"/>
  <c r="AO224" i="2750"/>
  <c r="AQ224" i="2750"/>
  <c r="AO236" i="2750"/>
  <c r="AR77" i="2750"/>
  <c r="AP77" i="2750"/>
  <c r="AP89" i="2750"/>
  <c r="AR171" i="2750"/>
  <c r="AP183" i="2750"/>
  <c r="AP171" i="2750"/>
  <c r="AQ257" i="2750"/>
  <c r="AO269" i="2750"/>
  <c r="AO257" i="2750"/>
  <c r="AO226" i="2750"/>
  <c r="AQ226" i="2750"/>
  <c r="AO118" i="2750"/>
  <c r="AQ119" i="2750"/>
  <c r="AQ118" i="2750"/>
  <c r="AQ73" i="2750"/>
  <c r="AO73" i="2750"/>
  <c r="AQ11" i="2750"/>
  <c r="AQ12" i="2750"/>
  <c r="AR54" i="2750"/>
  <c r="AR55" i="2750"/>
  <c r="AP54" i="2750"/>
  <c r="AQ270" i="2750"/>
  <c r="AO270" i="2750"/>
  <c r="AQ271" i="2750"/>
  <c r="AR146" i="2750"/>
  <c r="AP158" i="2750"/>
  <c r="AP146" i="2750"/>
  <c r="AQ178" i="2750"/>
  <c r="AO178" i="2750"/>
  <c r="AO262" i="2750"/>
  <c r="AQ262" i="2750"/>
  <c r="AQ214" i="2750"/>
  <c r="AO214" i="2750"/>
  <c r="AQ157" i="2750"/>
  <c r="AO157" i="2750"/>
  <c r="AP273" i="2750"/>
  <c r="AR273" i="2750"/>
  <c r="AO176" i="2750"/>
  <c r="AQ176" i="2750"/>
  <c r="AQ263" i="2750"/>
  <c r="AQ179" i="2750"/>
  <c r="AO147" i="2750"/>
  <c r="AQ147" i="2750"/>
  <c r="AQ148" i="2750"/>
  <c r="AQ47" i="2750"/>
  <c r="AO47" i="2750"/>
  <c r="AR117" i="2750"/>
  <c r="AP117" i="2750"/>
  <c r="AO195" i="2750"/>
  <c r="AQ195" i="2750"/>
  <c r="AR162" i="2750"/>
  <c r="AP162" i="2750"/>
  <c r="AR163" i="2750"/>
  <c r="AR125" i="2750"/>
  <c r="AP125" i="2750"/>
  <c r="AQ166" i="2750"/>
  <c r="AO166" i="2750"/>
  <c r="AP131" i="2750"/>
  <c r="AP143" i="2750"/>
  <c r="AR131" i="2750"/>
  <c r="AQ105" i="2750"/>
  <c r="AO105" i="2750"/>
  <c r="AQ238" i="2750"/>
  <c r="AQ239" i="2750"/>
  <c r="AO238" i="2750"/>
  <c r="AQ111" i="2750"/>
  <c r="AQ68" i="2750"/>
  <c r="AO68" i="2750"/>
  <c r="AO80" i="2750"/>
  <c r="AQ97" i="2750"/>
  <c r="AO97" i="2750"/>
  <c r="AQ98" i="2750"/>
  <c r="AO24" i="2750"/>
  <c r="AQ24" i="2750"/>
  <c r="AQ25" i="2750"/>
  <c r="AQ67" i="2750"/>
  <c r="AQ36" i="2750"/>
  <c r="AO36" i="2750"/>
  <c r="AQ37" i="2750"/>
  <c r="AR118" i="2750"/>
  <c r="AQ51" i="2750"/>
  <c r="AO51" i="2750"/>
  <c r="AO63" i="2750"/>
  <c r="AR110" i="2750"/>
  <c r="AO78" i="2750"/>
  <c r="AQ79" i="2750"/>
  <c r="AQ78" i="2750"/>
  <c r="AR270" i="2750"/>
  <c r="AR271" i="2750"/>
  <c r="AP270" i="2750"/>
  <c r="AR178" i="2750"/>
  <c r="AP178" i="2750"/>
  <c r="AR262" i="2750"/>
  <c r="AR263" i="2750"/>
  <c r="AP274" i="2750"/>
  <c r="AP262" i="2750"/>
  <c r="AP214" i="2750"/>
  <c r="AR215" i="2750"/>
  <c r="AR214" i="2750"/>
  <c r="AR176" i="2750"/>
  <c r="AP176" i="2750"/>
  <c r="AO234" i="2750"/>
  <c r="AQ234" i="2750"/>
  <c r="AR167" i="2750"/>
  <c r="AP167" i="2750"/>
  <c r="AR168" i="2750"/>
  <c r="AR147" i="2750"/>
  <c r="AP147" i="2750"/>
  <c r="AO39" i="2750"/>
  <c r="AQ39" i="2750"/>
  <c r="AP112" i="2750"/>
  <c r="AR112" i="2750"/>
  <c r="AP179" i="2750"/>
  <c r="AP195" i="2750"/>
  <c r="AR195" i="2750"/>
  <c r="AO122" i="2750"/>
  <c r="AQ235" i="2750"/>
  <c r="AR238" i="2750"/>
  <c r="AP238" i="2750"/>
  <c r="AQ75" i="2750"/>
  <c r="AR97" i="2750"/>
  <c r="AP97" i="2750"/>
  <c r="AR24" i="2750"/>
  <c r="AP24" i="2750"/>
  <c r="AR25" i="2750"/>
  <c r="AP64" i="2750"/>
  <c r="AR64" i="2750"/>
  <c r="AR32" i="2750"/>
  <c r="AP32" i="2750"/>
  <c r="AR33" i="2750"/>
  <c r="AR51" i="2750"/>
  <c r="AP51" i="2750"/>
  <c r="AP63" i="2750"/>
  <c r="AR78" i="2750"/>
  <c r="AP78" i="2750"/>
  <c r="AP44" i="2750"/>
  <c r="AO246" i="2750"/>
  <c r="AQ246" i="2750"/>
  <c r="AP254" i="2750"/>
  <c r="AP266" i="2750"/>
  <c r="AR254" i="2750"/>
  <c r="AO101" i="2750"/>
  <c r="AQ101" i="2750"/>
  <c r="AR234" i="2750"/>
  <c r="AP234" i="2750"/>
  <c r="AP104" i="2750"/>
  <c r="AR104" i="2750"/>
  <c r="AQ31" i="2750"/>
  <c r="AO31" i="2750"/>
  <c r="AR179" i="2750"/>
  <c r="AQ249" i="2750"/>
  <c r="AO249" i="2750"/>
  <c r="AP184" i="2750"/>
  <c r="AR184" i="2750"/>
  <c r="AR185" i="2750"/>
  <c r="AR155" i="2750"/>
  <c r="AP88" i="2750"/>
  <c r="AR88" i="2750"/>
  <c r="AR235" i="2750"/>
  <c r="AQ10" i="2750"/>
  <c r="AO22" i="2750"/>
  <c r="AO64" i="2750"/>
  <c r="AO76" i="2750"/>
  <c r="AQ64" i="2750"/>
  <c r="AO32" i="2750"/>
  <c r="AQ32" i="2750"/>
  <c r="AP72" i="2750"/>
  <c r="AR72" i="2750"/>
  <c r="AP22" i="2750"/>
  <c r="AQ254" i="2750"/>
  <c r="AO254" i="2750"/>
  <c r="AP216" i="2750"/>
  <c r="AR216" i="2750"/>
  <c r="AR246" i="2750"/>
  <c r="AP246" i="2750"/>
  <c r="AR247" i="2750"/>
  <c r="AO188" i="2750"/>
  <c r="AP174" i="2750"/>
  <c r="AR175" i="2750"/>
  <c r="AR174" i="2750"/>
  <c r="AO251" i="2750"/>
  <c r="AQ251" i="2750"/>
  <c r="AR101" i="2750"/>
  <c r="AP101" i="2750"/>
  <c r="AO230" i="2750"/>
  <c r="AQ230" i="2750"/>
  <c r="AQ255" i="2750"/>
  <c r="AQ138" i="2750"/>
  <c r="AO150" i="2750"/>
  <c r="AO138" i="2750"/>
  <c r="AO23" i="2750"/>
  <c r="AQ23" i="2750"/>
  <c r="AO102" i="2750"/>
  <c r="AQ102" i="2750"/>
  <c r="AQ103" i="2750"/>
  <c r="AQ233" i="2750"/>
  <c r="AO233" i="2750"/>
  <c r="AO169" i="2750"/>
  <c r="AQ169" i="2750"/>
  <c r="AP249" i="2750"/>
  <c r="AR249" i="2750"/>
  <c r="AP261" i="2750"/>
  <c r="AO184" i="2750"/>
  <c r="AQ184" i="2750"/>
  <c r="AO196" i="2750"/>
  <c r="AQ142" i="2750"/>
  <c r="AO142" i="2750"/>
  <c r="AQ143" i="2750"/>
  <c r="AO151" i="2750"/>
  <c r="AQ152" i="2750"/>
  <c r="AQ151" i="2750"/>
  <c r="AP116" i="2750"/>
  <c r="AQ65" i="2750"/>
  <c r="AO65" i="2750"/>
  <c r="AP248" i="2750"/>
  <c r="AR248" i="2750"/>
  <c r="AP186" i="2750"/>
  <c r="AP124" i="2750"/>
  <c r="AQ93" i="2750"/>
  <c r="AO93" i="2750"/>
  <c r="AO48" i="2750"/>
  <c r="AQ49" i="2750"/>
  <c r="AQ48" i="2750"/>
  <c r="AR60" i="2750"/>
  <c r="AO60" i="2750"/>
  <c r="AR79" i="2750"/>
  <c r="AR40" i="2750"/>
  <c r="AP40" i="2750"/>
  <c r="AP52" i="2750"/>
  <c r="AR41" i="2750"/>
  <c r="AQ16" i="2750"/>
  <c r="AQ215" i="2750"/>
  <c r="AR28" i="2750"/>
  <c r="AP28" i="2750"/>
  <c r="AQ90" i="2750"/>
  <c r="AO59" i="2750"/>
  <c r="AQ59" i="2750"/>
  <c r="AQ44" i="2750"/>
  <c r="AO44" i="2750"/>
  <c r="AO56" i="2750"/>
  <c r="AQ72" i="2750"/>
  <c r="AO72" i="2750"/>
  <c r="AO84" i="2750"/>
  <c r="AQ106" i="2750"/>
  <c r="AQ185" i="2750"/>
  <c r="AO185" i="2750"/>
  <c r="AO190" i="2750"/>
  <c r="AQ190" i="2750"/>
  <c r="AO206" i="2750"/>
  <c r="AQ207" i="2750"/>
  <c r="AQ206" i="2750"/>
  <c r="AR230" i="2750"/>
  <c r="AR231" i="2750"/>
  <c r="AP230" i="2750"/>
  <c r="AR177" i="2750"/>
  <c r="AQ227" i="2750"/>
  <c r="AR138" i="2750"/>
  <c r="AP138" i="2750"/>
  <c r="AO127" i="2750"/>
  <c r="AQ127" i="2750"/>
  <c r="AQ128" i="2750"/>
  <c r="AP233" i="2750"/>
  <c r="AR233" i="2750"/>
  <c r="AP169" i="2750"/>
  <c r="AR169" i="2750"/>
  <c r="AR239" i="2750"/>
  <c r="AO218" i="2750"/>
  <c r="AR142" i="2750"/>
  <c r="AP142" i="2750"/>
  <c r="AQ266" i="2750"/>
  <c r="AR148" i="2750"/>
  <c r="AR56" i="2750"/>
  <c r="AP56" i="2750"/>
  <c r="AO248" i="2750"/>
  <c r="AQ248" i="2750"/>
  <c r="AQ217" i="2750"/>
  <c r="AO229" i="2750"/>
  <c r="AO217" i="2750"/>
  <c r="AO139" i="2750"/>
  <c r="AQ139" i="2750"/>
  <c r="AR93" i="2750"/>
  <c r="AR94" i="2750"/>
  <c r="AP93" i="2750"/>
  <c r="AR48" i="2750"/>
  <c r="AR49" i="2750"/>
  <c r="AP48" i="2750"/>
  <c r="AQ27" i="2750"/>
  <c r="AO27" i="2750"/>
  <c r="AR98" i="2750"/>
  <c r="AP76" i="2750"/>
  <c r="AO40" i="2750"/>
  <c r="AQ40" i="2750"/>
  <c r="AP30" i="2750"/>
  <c r="AR18" i="2750"/>
  <c r="AP90" i="2750"/>
  <c r="AP59" i="2750"/>
  <c r="AR59" i="2750"/>
  <c r="AQ41" i="2750"/>
  <c r="AP36" i="2750"/>
  <c r="AO198" i="2750"/>
  <c r="AQ198" i="2750"/>
  <c r="AO174" i="2750"/>
  <c r="AQ174" i="2750"/>
  <c r="AP251" i="2750"/>
  <c r="AR251" i="2750"/>
  <c r="AP263" i="2750"/>
  <c r="AQ258" i="2750"/>
  <c r="AR182" i="2750"/>
  <c r="AP182" i="2750"/>
  <c r="AP194" i="2750"/>
  <c r="AR183" i="2750"/>
  <c r="AP190" i="2750"/>
  <c r="AR190" i="2750"/>
  <c r="AR191" i="2750"/>
  <c r="AP196" i="2750"/>
  <c r="AP141" i="2750"/>
  <c r="AP153" i="2750"/>
  <c r="AR141" i="2750"/>
  <c r="AQ186" i="2750"/>
  <c r="AP206" i="2750"/>
  <c r="AR206" i="2750"/>
  <c r="AR172" i="2750"/>
  <c r="AQ247" i="2750"/>
  <c r="AQ193" i="2750"/>
  <c r="AO193" i="2750"/>
  <c r="AO205" i="2750"/>
  <c r="AP242" i="2750"/>
  <c r="AO222" i="2750"/>
  <c r="AQ222" i="2750"/>
  <c r="AO94" i="2750"/>
  <c r="AQ94" i="2750"/>
  <c r="AO202" i="2750"/>
  <c r="AQ202" i="2750"/>
  <c r="AQ154" i="2750"/>
  <c r="AO154" i="2750"/>
  <c r="AO121" i="2750"/>
  <c r="AQ109" i="2750"/>
  <c r="AO109" i="2750"/>
  <c r="AP224" i="2750"/>
  <c r="AP236" i="2750"/>
  <c r="AR225" i="2750"/>
  <c r="AR224" i="2750"/>
  <c r="AO77" i="2750"/>
  <c r="AQ77" i="2750"/>
  <c r="AQ171" i="2750"/>
  <c r="AO171" i="2750"/>
  <c r="AQ172" i="2750"/>
  <c r="AO266" i="2750"/>
  <c r="AP245" i="2750"/>
  <c r="AP217" i="2750"/>
  <c r="AP229" i="2750"/>
  <c r="AR217" i="2750"/>
  <c r="AP166" i="2750"/>
  <c r="AQ85" i="2750"/>
  <c r="AO85" i="2750"/>
  <c r="AO55" i="2750"/>
  <c r="AP66" i="2750"/>
  <c r="AR74" i="2750"/>
  <c r="AP74" i="2750"/>
  <c r="AR57" i="2750"/>
  <c r="AQ33" i="2750"/>
  <c r="AQ86" i="2750"/>
  <c r="G92" i="2748" l="1"/>
  <c r="F92" i="2748"/>
  <c r="E92" i="2748"/>
  <c r="D92" i="2748"/>
  <c r="G91" i="2748"/>
  <c r="F91" i="2748"/>
  <c r="E91" i="2748"/>
  <c r="D91" i="2748"/>
  <c r="G90" i="2748"/>
  <c r="F90" i="2748"/>
  <c r="E90" i="2748"/>
  <c r="D90" i="2748"/>
  <c r="G89" i="2748"/>
  <c r="F89" i="2748"/>
  <c r="E89" i="2748"/>
  <c r="D89" i="2748"/>
  <c r="G88" i="2748"/>
  <c r="F88" i="2748"/>
  <c r="E88" i="2748"/>
  <c r="D88" i="2748"/>
  <c r="G87" i="2748"/>
  <c r="F87" i="2748"/>
  <c r="E87" i="2748"/>
  <c r="D87" i="2748"/>
  <c r="G86" i="2748"/>
  <c r="F86" i="2748"/>
  <c r="E86" i="2748"/>
  <c r="D86" i="2748"/>
  <c r="G85" i="2748"/>
  <c r="F85" i="2748"/>
  <c r="E85" i="2748"/>
  <c r="D85" i="2748"/>
  <c r="G84" i="2748"/>
  <c r="F84" i="2748"/>
  <c r="E84" i="2748"/>
  <c r="D84" i="2748"/>
  <c r="G83" i="2748"/>
  <c r="F83" i="2748"/>
  <c r="E83" i="2748"/>
  <c r="D83" i="2748"/>
  <c r="G82" i="2748"/>
  <c r="F82" i="2748"/>
  <c r="E82" i="2748"/>
  <c r="D82" i="2748"/>
  <c r="G81" i="2748"/>
  <c r="F81" i="2748"/>
  <c r="E81" i="2748"/>
  <c r="D81" i="2748"/>
  <c r="G80" i="2748"/>
  <c r="F80" i="2748"/>
  <c r="E80" i="2748"/>
  <c r="D80" i="2748"/>
  <c r="G79" i="2748"/>
  <c r="F79" i="2748"/>
  <c r="E79" i="2748"/>
  <c r="D79" i="2748"/>
  <c r="G78" i="2748"/>
  <c r="F78" i="2748"/>
  <c r="E78" i="2748"/>
  <c r="D78" i="2748"/>
  <c r="G77" i="2748"/>
  <c r="F77" i="2748"/>
  <c r="E77" i="2748"/>
  <c r="D77" i="2748"/>
  <c r="G76" i="2748"/>
  <c r="F76" i="2748"/>
  <c r="E76" i="2748"/>
  <c r="D76" i="2748"/>
  <c r="G75" i="2748"/>
  <c r="F75" i="2748"/>
  <c r="E75" i="2748"/>
  <c r="D75" i="2748"/>
  <c r="G74" i="2748"/>
  <c r="F74" i="2748"/>
  <c r="E74" i="2748"/>
  <c r="D74" i="2748"/>
  <c r="G73" i="2748"/>
  <c r="F73" i="2748"/>
  <c r="E73" i="2748"/>
  <c r="D73" i="2748"/>
  <c r="G72" i="2748"/>
  <c r="F72" i="2748"/>
  <c r="E72" i="2748"/>
  <c r="D72" i="2748"/>
  <c r="G71" i="2748"/>
  <c r="F71" i="2748"/>
  <c r="E71" i="2748"/>
  <c r="D71" i="2748"/>
  <c r="G70" i="2748"/>
  <c r="F70" i="2748"/>
  <c r="E70" i="2748"/>
  <c r="D70" i="2748"/>
  <c r="G69" i="2748"/>
  <c r="F69" i="2748"/>
  <c r="E69" i="2748"/>
  <c r="D69" i="2748"/>
  <c r="G68" i="2748"/>
  <c r="F68" i="2748"/>
  <c r="E68" i="2748"/>
  <c r="D68" i="2748"/>
  <c r="G67" i="2748"/>
  <c r="F67" i="2748"/>
  <c r="E67" i="2748"/>
  <c r="D67" i="2748"/>
  <c r="G66" i="2748"/>
  <c r="F66" i="2748"/>
  <c r="E66" i="2748"/>
  <c r="D66" i="2748"/>
  <c r="G65" i="2748"/>
  <c r="F65" i="2748"/>
  <c r="E65" i="2748"/>
  <c r="D65" i="2748"/>
  <c r="G64" i="2748"/>
  <c r="F64" i="2748"/>
  <c r="E64" i="2748"/>
  <c r="D64" i="2748"/>
  <c r="G63" i="2748"/>
  <c r="F63" i="2748"/>
  <c r="E63" i="2748"/>
  <c r="D63" i="2748"/>
  <c r="G62" i="2748"/>
  <c r="F62" i="2748"/>
  <c r="E62" i="2748"/>
  <c r="D62" i="2748"/>
  <c r="G61" i="2748"/>
  <c r="F61" i="2748"/>
  <c r="E61" i="2748"/>
  <c r="D61" i="2748"/>
  <c r="G60" i="2748"/>
  <c r="F60" i="2748"/>
  <c r="E60" i="2748"/>
  <c r="D60" i="2748"/>
  <c r="G59" i="2748"/>
  <c r="F59" i="2748"/>
  <c r="E59" i="2748"/>
  <c r="D59" i="2748"/>
  <c r="G58" i="2748"/>
  <c r="F58" i="2748"/>
  <c r="E58" i="2748"/>
  <c r="D58" i="2748"/>
  <c r="G57" i="2748"/>
  <c r="F57" i="2748"/>
  <c r="E57" i="2748"/>
  <c r="D57" i="2748"/>
  <c r="G56" i="2748"/>
  <c r="F56" i="2748"/>
  <c r="E56" i="2748"/>
  <c r="D56" i="2748"/>
  <c r="G55" i="2748"/>
  <c r="F55" i="2748"/>
  <c r="E55" i="2748"/>
  <c r="D55" i="2748"/>
  <c r="G54" i="2748"/>
  <c r="F54" i="2748"/>
  <c r="E54" i="2748"/>
  <c r="D54" i="2748"/>
  <c r="G53" i="2748"/>
  <c r="F53" i="2748"/>
  <c r="E53" i="2748"/>
  <c r="D53" i="2748"/>
  <c r="G52" i="2748"/>
  <c r="F52" i="2748"/>
  <c r="E52" i="2748"/>
  <c r="D52" i="2748"/>
  <c r="G51" i="2748"/>
  <c r="F51" i="2748"/>
  <c r="E51" i="2748"/>
  <c r="D51" i="2748"/>
  <c r="G50" i="2748"/>
  <c r="F50" i="2748"/>
  <c r="E50" i="2748"/>
  <c r="D50" i="2748"/>
  <c r="G49" i="2748"/>
  <c r="F49" i="2748"/>
  <c r="E49" i="2748"/>
  <c r="D49" i="2748"/>
  <c r="G48" i="2748"/>
  <c r="F48" i="2748"/>
  <c r="E48" i="2748"/>
  <c r="D48" i="2748"/>
  <c r="G47" i="2748"/>
  <c r="F47" i="2748"/>
  <c r="E47" i="2748"/>
  <c r="D47" i="2748"/>
  <c r="G46" i="2748"/>
  <c r="F46" i="2748"/>
  <c r="E46" i="2748"/>
  <c r="D46" i="2748"/>
  <c r="G45" i="2748"/>
  <c r="F45" i="2748"/>
  <c r="E45" i="2748"/>
  <c r="D45" i="2748"/>
  <c r="G44" i="2748"/>
  <c r="F44" i="2748"/>
  <c r="E44" i="2748"/>
  <c r="D44" i="2748"/>
  <c r="G43" i="2748"/>
  <c r="F43" i="2748"/>
  <c r="E43" i="2748"/>
  <c r="D43" i="2748"/>
  <c r="G42" i="2748"/>
  <c r="F42" i="2748"/>
  <c r="E42" i="2748"/>
  <c r="D42" i="2748"/>
  <c r="G41" i="2748"/>
  <c r="F41" i="2748"/>
  <c r="E41" i="2748"/>
  <c r="D41" i="2748"/>
  <c r="G40" i="2748"/>
  <c r="F40" i="2748"/>
  <c r="E40" i="2748"/>
  <c r="D40" i="2748"/>
  <c r="G39" i="2748"/>
  <c r="F39" i="2748"/>
  <c r="E39" i="2748"/>
  <c r="D39" i="2748"/>
  <c r="G38" i="2748"/>
  <c r="F38" i="2748"/>
  <c r="E38" i="2748"/>
  <c r="D38" i="2748"/>
  <c r="G37" i="2748"/>
  <c r="F37" i="2748"/>
  <c r="E37" i="2748"/>
  <c r="D37" i="2748"/>
  <c r="G36" i="2748"/>
  <c r="F36" i="2748"/>
  <c r="E36" i="2748"/>
  <c r="D36" i="2748"/>
  <c r="G35" i="2748"/>
  <c r="F35" i="2748"/>
  <c r="E35" i="2748"/>
  <c r="D35" i="2748"/>
  <c r="G34" i="2748"/>
  <c r="F34" i="2748"/>
  <c r="E34" i="2748"/>
  <c r="D34" i="2748"/>
  <c r="G33" i="2748"/>
  <c r="F33" i="2748"/>
  <c r="E33" i="2748"/>
  <c r="D33" i="2748"/>
  <c r="G32" i="2748"/>
  <c r="F32" i="2748"/>
  <c r="E32" i="2748"/>
  <c r="D32" i="2748"/>
  <c r="G31" i="2748"/>
  <c r="F31" i="2748"/>
  <c r="E31" i="2748"/>
  <c r="D31" i="2748"/>
  <c r="G30" i="2748"/>
  <c r="F30" i="2748"/>
  <c r="E30" i="2748"/>
  <c r="D30" i="2748"/>
  <c r="G29" i="2748"/>
  <c r="F29" i="2748"/>
  <c r="E29" i="2748"/>
  <c r="D29" i="2748"/>
  <c r="G28" i="2748"/>
  <c r="F28" i="2748"/>
  <c r="E28" i="2748"/>
  <c r="D28" i="2748"/>
  <c r="G27" i="2748"/>
  <c r="F27" i="2748"/>
  <c r="E27" i="2748"/>
  <c r="D27" i="2748"/>
  <c r="G26" i="2748"/>
  <c r="F26" i="2748"/>
  <c r="E26" i="2748"/>
  <c r="D26" i="2748"/>
  <c r="G25" i="2748"/>
  <c r="F25" i="2748"/>
  <c r="E25" i="2748"/>
  <c r="D25" i="2748"/>
  <c r="G24" i="2748"/>
  <c r="F24" i="2748"/>
  <c r="E24" i="2748"/>
  <c r="D24" i="2748"/>
  <c r="G23" i="2748"/>
  <c r="F23" i="2748"/>
  <c r="E23" i="2748"/>
  <c r="D23" i="2748"/>
  <c r="G22" i="2748"/>
  <c r="F22" i="2748"/>
  <c r="E22" i="2748"/>
  <c r="D22" i="2748"/>
  <c r="G21" i="2748"/>
  <c r="F21" i="2748"/>
  <c r="E21" i="2748"/>
  <c r="D21" i="2748"/>
  <c r="G20" i="2748"/>
  <c r="F20" i="2748"/>
  <c r="E20" i="2748"/>
  <c r="D20" i="2748"/>
  <c r="G19" i="2748"/>
  <c r="F19" i="2748"/>
  <c r="E19" i="2748"/>
  <c r="D19" i="2748"/>
  <c r="G18" i="2748"/>
  <c r="F18" i="2748"/>
  <c r="E18" i="2748"/>
  <c r="D18" i="2748"/>
  <c r="G17" i="2748"/>
  <c r="F17" i="2748"/>
  <c r="G16" i="2748"/>
  <c r="F16" i="2748"/>
  <c r="G15" i="2748"/>
  <c r="F15" i="2748"/>
  <c r="G14" i="2748"/>
  <c r="F14" i="2748"/>
  <c r="G13" i="2748"/>
  <c r="F13" i="2748"/>
  <c r="G12" i="2748"/>
  <c r="F12" i="2748"/>
  <c r="G11" i="2748"/>
  <c r="F11" i="2748"/>
  <c r="G10" i="2748"/>
  <c r="F10" i="2748"/>
  <c r="G9" i="2748"/>
  <c r="F9" i="2748"/>
  <c r="G8" i="2748"/>
  <c r="F8" i="2748"/>
  <c r="G7" i="2748"/>
  <c r="F7" i="2748"/>
  <c r="G135" i="2741" l="1"/>
  <c r="G136" i="2741" s="1"/>
  <c r="G134" i="2741"/>
  <c r="G133" i="2741"/>
  <c r="H74" i="2739" l="1"/>
  <c r="E74" i="2739"/>
  <c r="D74" i="2739"/>
  <c r="H73" i="2739"/>
  <c r="E73" i="2739"/>
  <c r="D73" i="2739"/>
  <c r="H72" i="2739"/>
  <c r="E72" i="2739"/>
  <c r="D72" i="2739"/>
  <c r="H71" i="2739"/>
  <c r="E71" i="2739"/>
  <c r="D71" i="2739"/>
  <c r="H70" i="2739"/>
  <c r="E70" i="2739"/>
  <c r="D70" i="2739"/>
  <c r="H69" i="2739"/>
  <c r="E69" i="2739"/>
  <c r="D69" i="2739"/>
  <c r="H68" i="2739"/>
  <c r="E68" i="2739"/>
  <c r="D68" i="2739"/>
  <c r="H67" i="2739"/>
  <c r="E67" i="2739"/>
  <c r="D67" i="2739"/>
  <c r="H66" i="2739"/>
  <c r="E66" i="2739"/>
  <c r="D66" i="2739"/>
  <c r="H65" i="2739"/>
  <c r="E65" i="2739"/>
  <c r="D65" i="2739"/>
  <c r="H64" i="2739"/>
  <c r="E64" i="2739"/>
  <c r="D64" i="2739"/>
  <c r="H63" i="2739"/>
  <c r="E63" i="2739"/>
  <c r="D63" i="2739"/>
  <c r="H62" i="2739"/>
  <c r="E62" i="2739"/>
  <c r="D62" i="2739"/>
  <c r="H61" i="2739"/>
  <c r="E61" i="2739"/>
  <c r="D61" i="2739"/>
  <c r="H60" i="2739"/>
  <c r="E60" i="2739"/>
  <c r="D60" i="2739"/>
  <c r="H59" i="2739"/>
  <c r="E59" i="2739"/>
  <c r="D59" i="2739"/>
  <c r="H58" i="2739"/>
  <c r="E58" i="2739"/>
  <c r="D58" i="2739"/>
  <c r="H57" i="2739"/>
  <c r="E57" i="2739"/>
  <c r="D57" i="2739"/>
  <c r="H56" i="2739"/>
  <c r="E56" i="2739"/>
  <c r="D56" i="2739"/>
  <c r="H55" i="2739"/>
  <c r="E55" i="2739"/>
  <c r="D55" i="2739"/>
  <c r="H54" i="2739"/>
  <c r="E54" i="2739"/>
  <c r="D54" i="2739"/>
  <c r="H53" i="2739"/>
  <c r="E53" i="2739"/>
  <c r="D53" i="2739"/>
  <c r="H52" i="2739"/>
  <c r="E52" i="2739"/>
  <c r="D52" i="2739"/>
  <c r="H51" i="2739"/>
  <c r="E51" i="2739"/>
  <c r="D51" i="2739"/>
  <c r="H50" i="2739"/>
  <c r="E50" i="2739"/>
  <c r="D50" i="2739"/>
  <c r="H49" i="2739"/>
  <c r="E49" i="2739"/>
  <c r="D49" i="2739"/>
  <c r="H48" i="2739"/>
  <c r="E48" i="2739"/>
  <c r="D48" i="2739"/>
  <c r="H47" i="2739"/>
  <c r="E47" i="2739"/>
  <c r="D47" i="2739"/>
  <c r="H46" i="2739"/>
  <c r="E46" i="2739"/>
  <c r="D46" i="2739"/>
  <c r="H45" i="2739"/>
  <c r="E45" i="2739"/>
  <c r="D45" i="2739"/>
  <c r="H44" i="2739"/>
  <c r="E44" i="2739"/>
  <c r="D44" i="2739"/>
  <c r="H43" i="2739"/>
  <c r="E43" i="2739"/>
  <c r="D43" i="2739"/>
  <c r="H42" i="2739"/>
  <c r="E42" i="2739"/>
  <c r="D42" i="2739"/>
  <c r="AJ40" i="2739"/>
  <c r="AI40" i="2739"/>
  <c r="AH40" i="2739"/>
  <c r="AG40" i="2739"/>
  <c r="AF40" i="2739"/>
  <c r="AJ39" i="2739"/>
  <c r="AI39" i="2739"/>
  <c r="AH39" i="2739"/>
  <c r="AG39" i="2739"/>
  <c r="AF39" i="2739"/>
  <c r="AJ38" i="2739"/>
  <c r="AI38" i="2739"/>
  <c r="AH38" i="2739"/>
  <c r="AG38" i="2739"/>
  <c r="AF38" i="2739"/>
  <c r="AJ37" i="2739"/>
  <c r="AI37" i="2739"/>
  <c r="AH37" i="2739"/>
  <c r="AG37" i="2739"/>
  <c r="AF37" i="2739"/>
  <c r="AJ36" i="2739"/>
  <c r="AI36" i="2739"/>
  <c r="AH36" i="2739"/>
  <c r="AG36" i="2739"/>
  <c r="AF36" i="2739"/>
  <c r="AJ35" i="2739"/>
  <c r="AI35" i="2739"/>
  <c r="AH35" i="2739"/>
  <c r="AG35" i="2739"/>
  <c r="AF35" i="2739"/>
  <c r="AJ34" i="2739"/>
  <c r="AI34" i="2739"/>
  <c r="AH34" i="2739"/>
  <c r="AG34" i="2739"/>
  <c r="AF34" i="2739"/>
  <c r="AJ33" i="2739"/>
  <c r="AI33" i="2739"/>
  <c r="AH33" i="2739"/>
  <c r="AG33" i="2739"/>
  <c r="AF33" i="2739"/>
  <c r="AJ32" i="2739"/>
  <c r="AI32" i="2739"/>
  <c r="AK32" i="2739" s="1"/>
  <c r="AH32" i="2739"/>
  <c r="AG32" i="2739"/>
  <c r="AF32" i="2739"/>
  <c r="AJ31" i="2739"/>
  <c r="AI31" i="2739"/>
  <c r="AH31" i="2739"/>
  <c r="AG31" i="2739"/>
  <c r="AF31" i="2739"/>
  <c r="AJ30" i="2739"/>
  <c r="AI30" i="2739"/>
  <c r="AH30" i="2739"/>
  <c r="AG30" i="2739"/>
  <c r="AF30" i="2739"/>
  <c r="AJ29" i="2739"/>
  <c r="AI29" i="2739"/>
  <c r="AH29" i="2739"/>
  <c r="AK29" i="2739" s="1"/>
  <c r="AG29" i="2739"/>
  <c r="AF29" i="2739"/>
  <c r="AJ28" i="2739"/>
  <c r="AI28" i="2739"/>
  <c r="AH28" i="2739"/>
  <c r="AG28" i="2739"/>
  <c r="AF28" i="2739"/>
  <c r="AJ27" i="2739"/>
  <c r="AI27" i="2739"/>
  <c r="AH27" i="2739"/>
  <c r="AG27" i="2739"/>
  <c r="AF27" i="2739"/>
  <c r="AJ26" i="2739"/>
  <c r="AI26" i="2739"/>
  <c r="AH26" i="2739"/>
  <c r="AG26" i="2739"/>
  <c r="AF26" i="2739"/>
  <c r="AJ25" i="2739"/>
  <c r="AI25" i="2739"/>
  <c r="AH25" i="2739"/>
  <c r="AG25" i="2739"/>
  <c r="AF25" i="2739"/>
  <c r="AJ24" i="2739"/>
  <c r="AI24" i="2739"/>
  <c r="AH24" i="2739"/>
  <c r="AG24" i="2739"/>
  <c r="AF24" i="2739"/>
  <c r="AJ23" i="2739"/>
  <c r="AI23" i="2739"/>
  <c r="AH23" i="2739"/>
  <c r="AG23" i="2739"/>
  <c r="AF23" i="2739"/>
  <c r="AJ22" i="2739"/>
  <c r="AI22" i="2739"/>
  <c r="AH22" i="2739"/>
  <c r="AG22" i="2739"/>
  <c r="AF22" i="2739"/>
  <c r="AJ21" i="2739"/>
  <c r="AI21" i="2739"/>
  <c r="AH21" i="2739"/>
  <c r="AG21" i="2739"/>
  <c r="AF21" i="2739"/>
  <c r="AJ20" i="2739"/>
  <c r="AI20" i="2739"/>
  <c r="AH20" i="2739"/>
  <c r="AG20" i="2739"/>
  <c r="AF20" i="2739"/>
  <c r="AJ19" i="2739"/>
  <c r="AI19" i="2739"/>
  <c r="AH19" i="2739"/>
  <c r="AG19" i="2739"/>
  <c r="AF19" i="2739"/>
  <c r="AJ18" i="2739"/>
  <c r="AI18" i="2739"/>
  <c r="AH18" i="2739"/>
  <c r="AG18" i="2739"/>
  <c r="AF18" i="2739"/>
  <c r="AJ17" i="2739"/>
  <c r="AI17" i="2739"/>
  <c r="AH17" i="2739"/>
  <c r="AG17" i="2739"/>
  <c r="AF17" i="2739"/>
  <c r="AJ16" i="2739"/>
  <c r="AI16" i="2739"/>
  <c r="AH16" i="2739"/>
  <c r="AG16" i="2739"/>
  <c r="AF16" i="2739"/>
  <c r="AJ15" i="2739"/>
  <c r="AI15" i="2739"/>
  <c r="AH15" i="2739"/>
  <c r="AG15" i="2739"/>
  <c r="AF15" i="2739"/>
  <c r="AJ14" i="2739"/>
  <c r="AI14" i="2739"/>
  <c r="AH14" i="2739"/>
  <c r="AG14" i="2739"/>
  <c r="AF14" i="2739"/>
  <c r="AJ13" i="2739"/>
  <c r="AI13" i="2739"/>
  <c r="AH13" i="2739"/>
  <c r="AG13" i="2739"/>
  <c r="AF13" i="2739"/>
  <c r="AJ12" i="2739"/>
  <c r="AI12" i="2739"/>
  <c r="AH12" i="2739"/>
  <c r="AG12" i="2739"/>
  <c r="AF12" i="2739"/>
  <c r="AJ11" i="2739"/>
  <c r="AI11" i="2739"/>
  <c r="AH11" i="2739"/>
  <c r="AG11" i="2739"/>
  <c r="AF11" i="2739"/>
  <c r="AJ10" i="2739"/>
  <c r="AI10" i="2739"/>
  <c r="AH10" i="2739"/>
  <c r="AG10" i="2739"/>
  <c r="AF10" i="2739"/>
  <c r="AJ9" i="2739"/>
  <c r="AI9" i="2739"/>
  <c r="AH9" i="2739"/>
  <c r="AG9" i="2739"/>
  <c r="AF9" i="2739"/>
  <c r="AJ8" i="2739"/>
  <c r="AI8" i="2739"/>
  <c r="AH8" i="2739"/>
  <c r="AG8" i="2739"/>
  <c r="AF8" i="2739"/>
  <c r="G45" i="2738"/>
  <c r="F45" i="2738"/>
  <c r="E45" i="2738"/>
  <c r="H40" i="2738"/>
  <c r="G40" i="2738"/>
  <c r="E39" i="2737"/>
  <c r="E38" i="2737"/>
  <c r="E37" i="2737"/>
  <c r="E36" i="2737"/>
  <c r="E35" i="2737"/>
  <c r="E34" i="2737"/>
  <c r="E33" i="2737"/>
  <c r="E32" i="2737"/>
  <c r="E31" i="2737"/>
  <c r="E30" i="2737"/>
  <c r="E29" i="2737"/>
  <c r="E28" i="2737"/>
  <c r="E27" i="2737"/>
  <c r="E26" i="2737"/>
  <c r="E25" i="2737"/>
  <c r="E24" i="2737"/>
  <c r="E23" i="2737"/>
  <c r="E22" i="2737"/>
  <c r="E21" i="2737"/>
  <c r="E20" i="2737"/>
  <c r="E19" i="2737"/>
  <c r="E18" i="2737"/>
  <c r="E17" i="2737"/>
  <c r="E16" i="2737"/>
  <c r="E15" i="2737"/>
  <c r="E14" i="2737"/>
  <c r="E13" i="2737"/>
  <c r="E12" i="2737"/>
  <c r="E11" i="2737"/>
  <c r="E10" i="2737"/>
  <c r="E9" i="2737"/>
  <c r="E8" i="2737"/>
  <c r="E7" i="2737"/>
  <c r="E39" i="2736"/>
  <c r="E38" i="2736"/>
  <c r="E37" i="2736"/>
  <c r="E36" i="2736"/>
  <c r="E35" i="2736"/>
  <c r="E34" i="2736"/>
  <c r="E33" i="2736"/>
  <c r="E32" i="2736"/>
  <c r="E31" i="2736"/>
  <c r="E30" i="2736"/>
  <c r="E29" i="2736"/>
  <c r="E28" i="2736"/>
  <c r="E27" i="2736"/>
  <c r="E26" i="2736"/>
  <c r="E25" i="2736"/>
  <c r="E24" i="2736"/>
  <c r="E23" i="2736"/>
  <c r="E22" i="2736"/>
  <c r="E21" i="2736"/>
  <c r="E20" i="2736"/>
  <c r="E19" i="2736"/>
  <c r="E18" i="2736"/>
  <c r="E17" i="2736"/>
  <c r="E16" i="2736"/>
  <c r="E15" i="2736"/>
  <c r="E14" i="2736"/>
  <c r="E13" i="2736"/>
  <c r="E12" i="2736"/>
  <c r="E11" i="2736"/>
  <c r="E10" i="2736"/>
  <c r="E9" i="2736"/>
  <c r="E8" i="2736"/>
  <c r="E40" i="2734"/>
  <c r="F39" i="2734"/>
  <c r="F38" i="2734"/>
  <c r="F37" i="2734"/>
  <c r="F36" i="2734"/>
  <c r="F35" i="2734"/>
  <c r="F34" i="2734"/>
  <c r="F33" i="2734"/>
  <c r="F32" i="2734"/>
  <c r="F31" i="2734"/>
  <c r="F30" i="2734"/>
  <c r="F29" i="2734"/>
  <c r="F28" i="2734"/>
  <c r="F27" i="2734"/>
  <c r="F26" i="2734"/>
  <c r="F25" i="2734"/>
  <c r="F24" i="2734"/>
  <c r="F23" i="2734"/>
  <c r="F22" i="2734"/>
  <c r="F21" i="2734"/>
  <c r="F20" i="2734"/>
  <c r="F19" i="2734"/>
  <c r="F18" i="2734"/>
  <c r="F17" i="2734"/>
  <c r="F16" i="2734"/>
  <c r="F15" i="2734"/>
  <c r="F14" i="2734"/>
  <c r="F13" i="2734"/>
  <c r="F12" i="2734"/>
  <c r="F11" i="2734"/>
  <c r="F10" i="2734"/>
  <c r="F9" i="2734"/>
  <c r="F8" i="2734"/>
  <c r="F7" i="2734"/>
  <c r="E40" i="2733"/>
  <c r="F39" i="2733"/>
  <c r="F38" i="2733"/>
  <c r="F37" i="2733"/>
  <c r="F36" i="2733"/>
  <c r="F35" i="2733"/>
  <c r="F34" i="2733"/>
  <c r="F33" i="2733"/>
  <c r="F32" i="2733"/>
  <c r="F31" i="2733"/>
  <c r="F30" i="2733"/>
  <c r="F29" i="2733"/>
  <c r="F28" i="2733"/>
  <c r="F27" i="2733"/>
  <c r="F26" i="2733"/>
  <c r="F25" i="2733"/>
  <c r="F24" i="2733"/>
  <c r="F23" i="2733"/>
  <c r="F22" i="2733"/>
  <c r="F21" i="2733"/>
  <c r="F20" i="2733"/>
  <c r="F19" i="2733"/>
  <c r="F18" i="2733"/>
  <c r="F17" i="2733"/>
  <c r="F16" i="2733"/>
  <c r="F15" i="2733"/>
  <c r="F14" i="2733"/>
  <c r="F13" i="2733"/>
  <c r="F12" i="2733"/>
  <c r="F11" i="2733"/>
  <c r="F10" i="2733"/>
  <c r="F9" i="2733"/>
  <c r="F8" i="2733"/>
  <c r="F7" i="2733"/>
  <c r="E39" i="2732"/>
  <c r="E38" i="2732"/>
  <c r="E37" i="2732"/>
  <c r="E36" i="2732"/>
  <c r="E35" i="2732"/>
  <c r="E34" i="2732"/>
  <c r="E33" i="2732"/>
  <c r="E32" i="2732"/>
  <c r="E31" i="2732"/>
  <c r="E30" i="2732"/>
  <c r="E29" i="2732"/>
  <c r="E28" i="2732"/>
  <c r="E27" i="2732"/>
  <c r="E26" i="2732"/>
  <c r="E25" i="2732"/>
  <c r="E24" i="2732"/>
  <c r="E23" i="2732"/>
  <c r="E22" i="2732"/>
  <c r="E21" i="2732"/>
  <c r="E20" i="2732"/>
  <c r="E19" i="2732"/>
  <c r="E18" i="2732"/>
  <c r="E17" i="2732"/>
  <c r="E16" i="2732"/>
  <c r="E15" i="2732"/>
  <c r="E14" i="2732"/>
  <c r="E13" i="2732"/>
  <c r="E12" i="2732"/>
  <c r="E11" i="2732"/>
  <c r="E10" i="2732"/>
  <c r="E9" i="2732"/>
  <c r="E8" i="2732"/>
  <c r="E7" i="2732"/>
  <c r="E39" i="2731"/>
  <c r="E38" i="2731"/>
  <c r="E37" i="2731"/>
  <c r="E36" i="2731"/>
  <c r="E35" i="2731"/>
  <c r="E34" i="2731"/>
  <c r="E33" i="2731"/>
  <c r="E32" i="2731"/>
  <c r="E31" i="2731"/>
  <c r="E30" i="2731"/>
  <c r="E29" i="2731"/>
  <c r="E28" i="2731"/>
  <c r="E27" i="2731"/>
  <c r="E26" i="2731"/>
  <c r="E25" i="2731"/>
  <c r="E24" i="2731"/>
  <c r="E23" i="2731"/>
  <c r="E22" i="2731"/>
  <c r="E21" i="2731"/>
  <c r="E20" i="2731"/>
  <c r="E19" i="2731"/>
  <c r="E18" i="2731"/>
  <c r="E17" i="2731"/>
  <c r="E16" i="2731"/>
  <c r="E15" i="2731"/>
  <c r="E14" i="2731"/>
  <c r="E13" i="2731"/>
  <c r="E12" i="2731"/>
  <c r="E11" i="2731"/>
  <c r="E10" i="2731"/>
  <c r="E9" i="2731"/>
  <c r="E8" i="2731"/>
  <c r="G29" i="2729"/>
  <c r="D29" i="2729"/>
  <c r="G28" i="2729"/>
  <c r="G27" i="2729"/>
  <c r="G26" i="2729"/>
  <c r="G25" i="2729"/>
  <c r="G24" i="2729"/>
  <c r="G23" i="2729"/>
  <c r="G22" i="2729"/>
  <c r="G21" i="2729"/>
  <c r="G20" i="2729"/>
  <c r="G19" i="2729"/>
  <c r="G18" i="2729"/>
  <c r="G17" i="2729"/>
  <c r="G16" i="2729"/>
  <c r="G15" i="2729"/>
  <c r="G14" i="2729"/>
  <c r="G13" i="2729"/>
  <c r="G12" i="2729"/>
  <c r="G11" i="2729"/>
  <c r="G10" i="2729"/>
  <c r="G9" i="2729"/>
  <c r="G8" i="2729"/>
  <c r="G7" i="2729"/>
  <c r="AK24" i="2739" l="1"/>
  <c r="AK8" i="2739"/>
  <c r="AK16" i="2739"/>
  <c r="AK40" i="2739"/>
  <c r="AK13" i="2739"/>
  <c r="AK34" i="2739"/>
  <c r="AK36" i="2739"/>
  <c r="AK12" i="2739"/>
  <c r="AK31" i="2739"/>
  <c r="AK28" i="2739"/>
  <c r="AK20" i="2739"/>
  <c r="AK17" i="2739"/>
  <c r="AK19" i="2739"/>
  <c r="AK22" i="2739"/>
  <c r="AK10" i="2739"/>
  <c r="AK37" i="2739"/>
  <c r="AK39" i="2739"/>
  <c r="AK25" i="2739"/>
  <c r="AK27" i="2739"/>
  <c r="AK30" i="2739"/>
  <c r="AK15" i="2739"/>
  <c r="AK18" i="2739"/>
  <c r="F46" i="2738"/>
  <c r="AK33" i="2739"/>
  <c r="AK35" i="2739"/>
  <c r="AK38" i="2739"/>
  <c r="G46" i="2738"/>
  <c r="AK21" i="2739"/>
  <c r="AK23" i="2739"/>
  <c r="AK26" i="2739"/>
  <c r="AK9" i="2739"/>
  <c r="AK11" i="2739"/>
  <c r="AK14" i="2739"/>
  <c r="D41" i="2717"/>
  <c r="D38" i="2717"/>
  <c r="D37" i="2717"/>
  <c r="D36" i="2717"/>
  <c r="D35" i="2717"/>
  <c r="D34" i="2717"/>
  <c r="D33" i="2717"/>
  <c r="D32" i="2717"/>
  <c r="D31" i="2717"/>
  <c r="D30" i="2717"/>
  <c r="D29" i="2717"/>
  <c r="D28" i="2717"/>
  <c r="D27" i="2717"/>
  <c r="D26" i="2717"/>
  <c r="D25" i="2717"/>
  <c r="D24" i="2717"/>
  <c r="D23" i="2717"/>
  <c r="D22" i="2717"/>
  <c r="D21" i="2717"/>
  <c r="D20" i="2717"/>
  <c r="D19" i="2717"/>
  <c r="D18" i="2717"/>
  <c r="D17" i="2717"/>
  <c r="D16" i="2717"/>
  <c r="D15" i="2717"/>
  <c r="D14" i="2717"/>
  <c r="D13" i="2717"/>
  <c r="D12" i="2717"/>
  <c r="D11" i="2717"/>
  <c r="D10" i="2717"/>
  <c r="D9" i="2717"/>
  <c r="D8" i="2717"/>
  <c r="D7" i="2717"/>
  <c r="D41" i="2716"/>
  <c r="D38" i="2716"/>
  <c r="D37" i="2716"/>
  <c r="D36" i="2716"/>
  <c r="D35" i="2716"/>
  <c r="D34" i="2716"/>
  <c r="D33" i="2716"/>
  <c r="D32" i="2716"/>
  <c r="D31" i="2716"/>
  <c r="D30" i="2716"/>
  <c r="D29" i="2716"/>
  <c r="D28" i="2716"/>
  <c r="D27" i="2716"/>
  <c r="D26" i="2716"/>
  <c r="D25" i="2716"/>
  <c r="D24" i="2716"/>
  <c r="D23" i="2716"/>
  <c r="D22" i="2716"/>
  <c r="D21" i="2716"/>
  <c r="D20" i="2716"/>
  <c r="D19" i="2716"/>
  <c r="D18" i="2716"/>
  <c r="D17" i="2716"/>
  <c r="D16" i="2716"/>
  <c r="D15" i="2716"/>
  <c r="D14" i="2716"/>
  <c r="D13" i="2716"/>
  <c r="D12" i="2716"/>
  <c r="D11" i="2716"/>
  <c r="D10" i="2716"/>
  <c r="D9" i="2716"/>
  <c r="D8" i="2716"/>
  <c r="D7" i="2716"/>
  <c r="D41" i="2715"/>
  <c r="D38" i="2715"/>
  <c r="D37" i="2715"/>
  <c r="D36" i="2715"/>
  <c r="D35" i="2715"/>
  <c r="D34" i="2715"/>
  <c r="D33" i="2715"/>
  <c r="D32" i="2715"/>
  <c r="D31" i="2715"/>
  <c r="D30" i="2715"/>
  <c r="D29" i="2715"/>
  <c r="D28" i="2715"/>
  <c r="D27" i="2715"/>
  <c r="D26" i="2715"/>
  <c r="D25" i="2715"/>
  <c r="D24" i="2715"/>
  <c r="D23" i="2715"/>
  <c r="D22" i="2715"/>
  <c r="D21" i="2715"/>
  <c r="D20" i="2715"/>
  <c r="D19" i="2715"/>
  <c r="D18" i="2715"/>
  <c r="D17" i="2715"/>
  <c r="D16" i="2715"/>
  <c r="D15" i="2715"/>
  <c r="D14" i="2715"/>
  <c r="D13" i="2715"/>
  <c r="D12" i="2715"/>
  <c r="D11" i="2715"/>
  <c r="D10" i="2715"/>
  <c r="D9" i="2715"/>
  <c r="D8" i="2715"/>
  <c r="D7" i="2715"/>
  <c r="D41" i="2714"/>
  <c r="D38" i="2714"/>
  <c r="D37" i="2714"/>
  <c r="D36" i="2714"/>
  <c r="D35" i="2714"/>
  <c r="D34" i="2714"/>
  <c r="D33" i="2714"/>
  <c r="D32" i="2714"/>
  <c r="D31" i="2714"/>
  <c r="D30" i="2714"/>
  <c r="D29" i="2714"/>
  <c r="D28" i="2714"/>
  <c r="D27" i="2714"/>
  <c r="D26" i="2714"/>
  <c r="D25" i="2714"/>
  <c r="D24" i="2714"/>
  <c r="D23" i="2714"/>
  <c r="D22" i="2714"/>
  <c r="D21" i="2714"/>
  <c r="D20" i="2714"/>
  <c r="D19" i="2714"/>
  <c r="D18" i="2714"/>
  <c r="D17" i="2714"/>
  <c r="D16" i="2714"/>
  <c r="D15" i="2714"/>
  <c r="D14" i="2714"/>
  <c r="D13" i="2714"/>
  <c r="D12" i="2714"/>
  <c r="D11" i="2714"/>
  <c r="D10" i="2714"/>
  <c r="D9" i="2714"/>
  <c r="D8" i="2714"/>
  <c r="D7" i="2714"/>
  <c r="D41" i="2713"/>
  <c r="D38" i="2713"/>
  <c r="D37" i="2713"/>
  <c r="D36" i="2713"/>
  <c r="D35" i="2713"/>
  <c r="D34" i="2713"/>
  <c r="D33" i="2713"/>
  <c r="D32" i="2713"/>
  <c r="D31" i="2713"/>
  <c r="D30" i="2713"/>
  <c r="D29" i="2713"/>
  <c r="D28" i="2713"/>
  <c r="D27" i="2713"/>
  <c r="D26" i="2713"/>
  <c r="D25" i="2713"/>
  <c r="D24" i="2713"/>
  <c r="D23" i="2713"/>
  <c r="D22" i="2713"/>
  <c r="D21" i="2713"/>
  <c r="D20" i="2713"/>
  <c r="D19" i="2713"/>
  <c r="D18" i="2713"/>
  <c r="D17" i="2713"/>
  <c r="D16" i="2713"/>
  <c r="D15" i="2713"/>
  <c r="D14" i="2713"/>
  <c r="D13" i="2713"/>
  <c r="D12" i="2713"/>
  <c r="D11" i="2713"/>
  <c r="D10" i="2713"/>
  <c r="D9" i="2713"/>
  <c r="D8" i="2713"/>
  <c r="D7" i="2713"/>
  <c r="D41" i="2712"/>
  <c r="D38" i="2712"/>
  <c r="D37" i="2712"/>
  <c r="D36" i="2712"/>
  <c r="D35" i="2712"/>
  <c r="D34" i="2712"/>
  <c r="D33" i="2712"/>
  <c r="D32" i="2712"/>
  <c r="D31" i="2712"/>
  <c r="D30" i="2712"/>
  <c r="D29" i="2712"/>
  <c r="D28" i="2712"/>
  <c r="D27" i="2712"/>
  <c r="D26" i="2712"/>
  <c r="D25" i="2712"/>
  <c r="D24" i="2712"/>
  <c r="D23" i="2712"/>
  <c r="D22" i="2712"/>
  <c r="D21" i="2712"/>
  <c r="D20" i="2712"/>
  <c r="D19" i="2712"/>
  <c r="D18" i="2712"/>
  <c r="D17" i="2712"/>
  <c r="D16" i="2712"/>
  <c r="D15" i="2712"/>
  <c r="D14" i="2712"/>
  <c r="D13" i="2712"/>
  <c r="D12" i="2712"/>
  <c r="D11" i="2712"/>
  <c r="D10" i="2712"/>
  <c r="D9" i="2712"/>
  <c r="D8" i="2712"/>
  <c r="D7" i="2712"/>
  <c r="D41" i="2711"/>
  <c r="D38" i="2711"/>
  <c r="D37" i="2711"/>
  <c r="D36" i="2711"/>
  <c r="D35" i="2711"/>
  <c r="D34" i="2711"/>
  <c r="D33" i="2711"/>
  <c r="D32" i="2711"/>
  <c r="D31" i="2711"/>
  <c r="D30" i="2711"/>
  <c r="D29" i="2711"/>
  <c r="D28" i="2711"/>
  <c r="D27" i="2711"/>
  <c r="D26" i="2711"/>
  <c r="D25" i="2711"/>
  <c r="D24" i="2711"/>
  <c r="D23" i="2711"/>
  <c r="D22" i="2711"/>
  <c r="D21" i="2711"/>
  <c r="D20" i="2711"/>
  <c r="D19" i="2711"/>
  <c r="D18" i="2711"/>
  <c r="D17" i="2711"/>
  <c r="D16" i="2711"/>
  <c r="D15" i="2711"/>
  <c r="D14" i="2711"/>
  <c r="D13" i="2711"/>
  <c r="D12" i="2711"/>
  <c r="D11" i="2711"/>
  <c r="D10" i="2711"/>
  <c r="D9" i="2711"/>
  <c r="D8" i="2711"/>
  <c r="D7" i="2711"/>
  <c r="D41" i="2710"/>
  <c r="D38" i="2710"/>
  <c r="D37" i="2710"/>
  <c r="D36" i="2710"/>
  <c r="D35" i="2710"/>
  <c r="D34" i="2710"/>
  <c r="D33" i="2710"/>
  <c r="D32" i="2710"/>
  <c r="D31" i="2710"/>
  <c r="D30" i="2710"/>
  <c r="D29" i="2710"/>
  <c r="D28" i="2710"/>
  <c r="D27" i="2710"/>
  <c r="D26" i="2710"/>
  <c r="D25" i="2710"/>
  <c r="D24" i="2710"/>
  <c r="D23" i="2710"/>
  <c r="D22" i="2710"/>
  <c r="D21" i="2710"/>
  <c r="D20" i="2710"/>
  <c r="D19" i="2710"/>
  <c r="D18" i="2710"/>
  <c r="D17" i="2710"/>
  <c r="D16" i="2710"/>
  <c r="D15" i="2710"/>
  <c r="D14" i="2710"/>
  <c r="D13" i="2710"/>
  <c r="D12" i="2710"/>
  <c r="D11" i="2710"/>
  <c r="D10" i="2710"/>
  <c r="D9" i="2710"/>
  <c r="D8" i="2710"/>
  <c r="D7" i="2710"/>
  <c r="AN57" i="903" l="1"/>
  <c r="AM57" i="903"/>
  <c r="M57" i="903"/>
  <c r="AJ57" i="903" s="1"/>
  <c r="G57" i="903"/>
  <c r="H57" i="903" s="1"/>
  <c r="AN56" i="903"/>
  <c r="AM56" i="903"/>
  <c r="AI56" i="903"/>
  <c r="M56" i="903"/>
  <c r="AJ56" i="903" s="1"/>
  <c r="G56" i="903"/>
  <c r="H56" i="903" s="1"/>
  <c r="AN55" i="903"/>
  <c r="AM55" i="903"/>
  <c r="M55" i="903"/>
  <c r="AJ55" i="903" s="1"/>
  <c r="G55" i="903"/>
  <c r="H55" i="903" s="1"/>
  <c r="AN54" i="903"/>
  <c r="AM54" i="903"/>
  <c r="M54" i="903"/>
  <c r="AJ54" i="903" s="1"/>
  <c r="G54" i="903"/>
  <c r="H54" i="903" s="1"/>
  <c r="AN53" i="903"/>
  <c r="AM53" i="903"/>
  <c r="M53" i="903"/>
  <c r="AJ53" i="903" s="1"/>
  <c r="G53" i="903"/>
  <c r="H53" i="903" s="1"/>
  <c r="AN52" i="903"/>
  <c r="AM52" i="903"/>
  <c r="M52" i="903"/>
  <c r="AJ52" i="903" s="1"/>
  <c r="G52" i="903"/>
  <c r="H52" i="903" s="1"/>
  <c r="AN51" i="903"/>
  <c r="AM51" i="903"/>
  <c r="M51" i="903"/>
  <c r="AJ51" i="903" s="1"/>
  <c r="G51" i="903"/>
  <c r="H51" i="903" s="1"/>
  <c r="AN50" i="903"/>
  <c r="AM50" i="903"/>
  <c r="M50" i="903"/>
  <c r="AJ50" i="903" s="1"/>
  <c r="G50" i="903"/>
  <c r="H50" i="903" s="1"/>
  <c r="AN49" i="903"/>
  <c r="AM49" i="903"/>
  <c r="M49" i="903"/>
  <c r="AJ49" i="903" s="1"/>
  <c r="G49" i="903"/>
  <c r="H49" i="903" s="1"/>
  <c r="AN48" i="903"/>
  <c r="AM48" i="903"/>
  <c r="M48" i="903"/>
  <c r="AJ48" i="903" s="1"/>
  <c r="G48" i="903"/>
  <c r="H48" i="903" s="1"/>
  <c r="AN47" i="903"/>
  <c r="AM47" i="903"/>
  <c r="M47" i="903"/>
  <c r="AJ47" i="903" s="1"/>
  <c r="G47" i="903"/>
  <c r="H47" i="903" s="1"/>
  <c r="AN46" i="903"/>
  <c r="AM46" i="903"/>
  <c r="M46" i="903"/>
  <c r="AJ46" i="903" s="1"/>
  <c r="G46" i="903"/>
  <c r="H46" i="903" s="1"/>
  <c r="AN45" i="903"/>
  <c r="AM45" i="903"/>
  <c r="M45" i="903"/>
  <c r="AJ45" i="903" s="1"/>
  <c r="G45" i="903"/>
  <c r="H45" i="903" s="1"/>
  <c r="AN44" i="903"/>
  <c r="AM44" i="903"/>
  <c r="M44" i="903"/>
  <c r="AJ44" i="903" s="1"/>
  <c r="G44" i="903"/>
  <c r="H44" i="903" s="1"/>
  <c r="AN43" i="903"/>
  <c r="AM43" i="903"/>
  <c r="M43" i="903"/>
  <c r="AJ43" i="903" s="1"/>
  <c r="G43" i="903"/>
  <c r="H43" i="903" s="1"/>
  <c r="AN42" i="903"/>
  <c r="AM42" i="903"/>
  <c r="M42" i="903"/>
  <c r="AJ42" i="903" s="1"/>
  <c r="G42" i="903"/>
  <c r="H42" i="903" s="1"/>
  <c r="AN41" i="903"/>
  <c r="AM41" i="903"/>
  <c r="M41" i="903"/>
  <c r="AJ41" i="903" s="1"/>
  <c r="G41" i="903"/>
  <c r="H41" i="903" s="1"/>
  <c r="AN40" i="903"/>
  <c r="AM40" i="903"/>
  <c r="M40" i="903"/>
  <c r="AJ40" i="903" s="1"/>
  <c r="G40" i="903"/>
  <c r="H40" i="903" s="1"/>
  <c r="AN39" i="903"/>
  <c r="AM39" i="903"/>
  <c r="M39" i="903"/>
  <c r="AJ39" i="903" s="1"/>
  <c r="G39" i="903"/>
  <c r="H39" i="903" s="1"/>
  <c r="AN38" i="903"/>
  <c r="AM38" i="903"/>
  <c r="M38" i="903"/>
  <c r="AJ38" i="903" s="1"/>
  <c r="G38" i="903"/>
  <c r="H38" i="903" s="1"/>
  <c r="AN37" i="903"/>
  <c r="AM37" i="903"/>
  <c r="M37" i="903"/>
  <c r="AJ37" i="903" s="1"/>
  <c r="G37" i="903"/>
  <c r="H37" i="903" s="1"/>
  <c r="AN36" i="903"/>
  <c r="AM36" i="903"/>
  <c r="AJ36" i="903"/>
  <c r="AI36" i="903"/>
  <c r="N36" i="903"/>
  <c r="G36" i="903"/>
  <c r="H36" i="903" s="1"/>
  <c r="AN35" i="903"/>
  <c r="AM35" i="903"/>
  <c r="M35" i="903"/>
  <c r="AJ35" i="903" s="1"/>
  <c r="G35" i="903"/>
  <c r="H35" i="903" s="1"/>
  <c r="AN34" i="903"/>
  <c r="AM34" i="903"/>
  <c r="M34" i="903"/>
  <c r="AJ34" i="903" s="1"/>
  <c r="G34" i="903"/>
  <c r="H34" i="903" s="1"/>
  <c r="AN33" i="903"/>
  <c r="AM33" i="903"/>
  <c r="M33" i="903"/>
  <c r="AJ33" i="903" s="1"/>
  <c r="G33" i="903"/>
  <c r="H33" i="903" s="1"/>
  <c r="AN32" i="903"/>
  <c r="AM32" i="903"/>
  <c r="M32" i="903"/>
  <c r="AJ32" i="903" s="1"/>
  <c r="G32" i="903"/>
  <c r="H32" i="903" s="1"/>
  <c r="AN31" i="903"/>
  <c r="AM31" i="903"/>
  <c r="M31" i="903"/>
  <c r="AJ31" i="903" s="1"/>
  <c r="G31" i="903"/>
  <c r="H31" i="903" s="1"/>
  <c r="AN30" i="903"/>
  <c r="AM30" i="903"/>
  <c r="M30" i="903"/>
  <c r="AJ30" i="903" s="1"/>
  <c r="G30" i="903"/>
  <c r="H30" i="903" s="1"/>
  <c r="AN29" i="903"/>
  <c r="AM29" i="903"/>
  <c r="M29" i="903"/>
  <c r="AJ29" i="903" s="1"/>
  <c r="G29" i="903"/>
  <c r="H29" i="903" s="1"/>
  <c r="AN28" i="903"/>
  <c r="AM28" i="903"/>
  <c r="M28" i="903"/>
  <c r="AJ28" i="903" s="1"/>
  <c r="G28" i="903"/>
  <c r="H28" i="903" s="1"/>
  <c r="AN27" i="903"/>
  <c r="AM27" i="903"/>
  <c r="AJ27" i="903"/>
  <c r="AI27" i="903"/>
  <c r="AN26" i="903"/>
  <c r="AM26" i="903"/>
  <c r="AJ26" i="903"/>
  <c r="AI26" i="903"/>
  <c r="AN25" i="903"/>
  <c r="AM25" i="903"/>
  <c r="AJ25" i="903"/>
  <c r="AI25" i="903"/>
  <c r="AN24" i="903"/>
  <c r="AM24" i="903"/>
  <c r="AJ24" i="903"/>
  <c r="AI24" i="903"/>
  <c r="AN23" i="903"/>
  <c r="AM23" i="903"/>
  <c r="AJ23" i="903"/>
  <c r="AI23" i="903"/>
  <c r="AN22" i="903"/>
  <c r="AM22" i="903"/>
  <c r="AJ22" i="903"/>
  <c r="AI22" i="903"/>
  <c r="AN21" i="903"/>
  <c r="AM21" i="903"/>
  <c r="AJ21" i="903"/>
  <c r="AI21" i="903"/>
  <c r="AN20" i="903"/>
  <c r="AM20" i="903"/>
  <c r="AJ20" i="903"/>
  <c r="AI20" i="903"/>
  <c r="AN19" i="903"/>
  <c r="AM19" i="903"/>
  <c r="AJ19" i="903"/>
  <c r="AI19" i="903"/>
  <c r="AN18" i="903"/>
  <c r="AM18" i="903"/>
  <c r="AJ18" i="903"/>
  <c r="AI18" i="903"/>
  <c r="AN17" i="903"/>
  <c r="AM17" i="903"/>
  <c r="AJ17" i="903"/>
  <c r="AI17" i="903"/>
  <c r="AN16" i="903"/>
  <c r="AM16" i="903"/>
  <c r="AJ16" i="903"/>
  <c r="AI16" i="903"/>
  <c r="AN15" i="903"/>
  <c r="AM15" i="903"/>
  <c r="AJ15" i="903"/>
  <c r="AI15" i="903"/>
  <c r="AN14" i="903"/>
  <c r="AM14" i="903"/>
  <c r="AJ14" i="903"/>
  <c r="AI14" i="903"/>
  <c r="AN13" i="903"/>
  <c r="AM13" i="903"/>
  <c r="AJ13" i="903"/>
  <c r="AI13" i="903"/>
  <c r="AN12" i="903"/>
  <c r="AM12" i="903"/>
  <c r="AJ12" i="903"/>
  <c r="AI12" i="903"/>
  <c r="AN11" i="903"/>
  <c r="AM11" i="903"/>
  <c r="AJ11" i="903"/>
  <c r="AI11" i="903"/>
  <c r="G11" i="903"/>
  <c r="AN10" i="903"/>
  <c r="AM10" i="903"/>
  <c r="AJ10" i="903"/>
  <c r="AI10" i="903"/>
  <c r="G10" i="903"/>
  <c r="AN9" i="903"/>
  <c r="AM9" i="903"/>
  <c r="AJ9" i="903"/>
  <c r="AI9" i="903"/>
  <c r="AN8" i="903"/>
  <c r="AM8" i="903"/>
  <c r="AJ8" i="903"/>
  <c r="AI8" i="903"/>
  <c r="AI44" i="903" l="1"/>
  <c r="AI48" i="903"/>
  <c r="AI52" i="903"/>
  <c r="AI40" i="903"/>
  <c r="N43" i="903"/>
  <c r="AI39" i="903"/>
  <c r="AI43" i="903"/>
  <c r="AI47" i="903"/>
  <c r="AI51" i="903"/>
  <c r="N38" i="903"/>
  <c r="N42" i="903"/>
  <c r="N46" i="903"/>
  <c r="N50" i="903"/>
  <c r="AI38" i="903"/>
  <c r="AI46" i="903"/>
  <c r="AI50" i="903"/>
  <c r="AI54" i="903"/>
  <c r="N37" i="903"/>
  <c r="N41" i="903"/>
  <c r="N45" i="903"/>
  <c r="N49" i="903"/>
  <c r="N53" i="903"/>
  <c r="AI37" i="903"/>
  <c r="AI41" i="903"/>
  <c r="AI45" i="903"/>
  <c r="AI49" i="903"/>
  <c r="AI53" i="903"/>
  <c r="N40" i="903"/>
  <c r="N44" i="903"/>
  <c r="N48" i="903"/>
  <c r="N52" i="903"/>
  <c r="N56" i="903"/>
  <c r="N55" i="903"/>
  <c r="AI55" i="903"/>
  <c r="N54" i="903"/>
  <c r="AI42" i="903"/>
  <c r="N39" i="903"/>
  <c r="N47" i="903"/>
  <c r="N51" i="903"/>
  <c r="I57" i="903"/>
  <c r="N29" i="903"/>
  <c r="N32" i="903"/>
  <c r="N35" i="903"/>
  <c r="AI29" i="903"/>
  <c r="AI32" i="903"/>
  <c r="AI34" i="903"/>
  <c r="AI35" i="903"/>
  <c r="AI57" i="903"/>
  <c r="N28" i="903"/>
  <c r="N30" i="903"/>
  <c r="N31" i="903"/>
  <c r="N33" i="903"/>
  <c r="N34" i="903"/>
  <c r="N57" i="903"/>
  <c r="AI28" i="903"/>
  <c r="AI30" i="903"/>
  <c r="AI31" i="903"/>
  <c r="AI33" i="903"/>
  <c r="I6" i="2289" l="1"/>
  <c r="G39" i="2663" l="1"/>
  <c r="G38" i="2663"/>
  <c r="G37" i="2663"/>
  <c r="G36" i="2663"/>
  <c r="G35" i="2663"/>
  <c r="G34" i="2663"/>
  <c r="G33" i="2663"/>
  <c r="G32" i="2663"/>
  <c r="G31" i="2663"/>
  <c r="G30" i="2663"/>
  <c r="G29" i="2663"/>
  <c r="G28" i="2663"/>
  <c r="G27" i="2663"/>
  <c r="G26" i="2663"/>
  <c r="G25" i="2663"/>
  <c r="G24" i="2663"/>
  <c r="G23" i="2663"/>
  <c r="G22" i="2663"/>
  <c r="G21" i="2663"/>
  <c r="G20" i="2663"/>
  <c r="G19" i="2663"/>
  <c r="G18" i="2663"/>
  <c r="G17" i="2663"/>
  <c r="G16" i="2663"/>
  <c r="G15" i="2663"/>
  <c r="G14" i="2663"/>
  <c r="G13" i="2663"/>
  <c r="G12" i="2663"/>
  <c r="G11" i="2663"/>
  <c r="G10" i="2663"/>
  <c r="G9" i="2663"/>
  <c r="G8" i="2663"/>
  <c r="G7" i="2663"/>
  <c r="G39" i="2662"/>
  <c r="G38" i="2662"/>
  <c r="G37" i="2662"/>
  <c r="G36" i="2662"/>
  <c r="G35" i="2662"/>
  <c r="G34" i="2662"/>
  <c r="G33" i="2662"/>
  <c r="G32" i="2662"/>
  <c r="G31" i="2662"/>
  <c r="G30" i="2662"/>
  <c r="G29" i="2662"/>
  <c r="G28" i="2662"/>
  <c r="G27" i="2662"/>
  <c r="G26" i="2662"/>
  <c r="G25" i="2662"/>
  <c r="G24" i="2662"/>
  <c r="G23" i="2662"/>
  <c r="G22" i="2662"/>
  <c r="G21" i="2662"/>
  <c r="G20" i="2662"/>
  <c r="G19" i="2662"/>
  <c r="G18" i="2662"/>
  <c r="G17" i="2662"/>
  <c r="G16" i="2662"/>
  <c r="G15" i="2662"/>
  <c r="G14" i="2662"/>
  <c r="G13" i="2662"/>
  <c r="G12" i="2662"/>
  <c r="G11" i="2662"/>
  <c r="G10" i="2662"/>
  <c r="G9" i="2662"/>
  <c r="G8" i="2662"/>
  <c r="G7" i="2662"/>
  <c r="G39" i="2661"/>
  <c r="G38" i="2661"/>
  <c r="G37" i="2661"/>
  <c r="G36" i="2661"/>
  <c r="G35" i="2661"/>
  <c r="G34" i="2661"/>
  <c r="G33" i="2661"/>
  <c r="G32" i="2661"/>
  <c r="G31" i="2661"/>
  <c r="G30" i="2661"/>
  <c r="G29" i="2661"/>
  <c r="G28" i="2661"/>
  <c r="G27" i="2661"/>
  <c r="G26" i="2661"/>
  <c r="G25" i="2661"/>
  <c r="G24" i="2661"/>
  <c r="G23" i="2661"/>
  <c r="G22" i="2661"/>
  <c r="G21" i="2661"/>
  <c r="G20" i="2661"/>
  <c r="G19" i="2661"/>
  <c r="G18" i="2661"/>
  <c r="G17" i="2661"/>
  <c r="G16" i="2661"/>
  <c r="G15" i="2661"/>
  <c r="G14" i="2661"/>
  <c r="G13" i="2661"/>
  <c r="G12" i="2661"/>
  <c r="G11" i="2661"/>
  <c r="G10" i="2661"/>
  <c r="G9" i="2661"/>
  <c r="G8" i="2661"/>
  <c r="G7" i="2661"/>
  <c r="G39" i="2660"/>
  <c r="G38" i="2660"/>
  <c r="G37" i="2660"/>
  <c r="G36" i="2660"/>
  <c r="G35" i="2660"/>
  <c r="G34" i="2660"/>
  <c r="G33" i="2660"/>
  <c r="G32" i="2660"/>
  <c r="G31" i="2660"/>
  <c r="G30" i="2660"/>
  <c r="G29" i="2660"/>
  <c r="G28" i="2660"/>
  <c r="G27" i="2660"/>
  <c r="G26" i="2660"/>
  <c r="G25" i="2660"/>
  <c r="G24" i="2660"/>
  <c r="G23" i="2660"/>
  <c r="G22" i="2660"/>
  <c r="G21" i="2660"/>
  <c r="G20" i="2660"/>
  <c r="G19" i="2660"/>
  <c r="G18" i="2660"/>
  <c r="G17" i="2660"/>
  <c r="G16" i="2660"/>
  <c r="G15" i="2660"/>
  <c r="G14" i="2660"/>
  <c r="G13" i="2660"/>
  <c r="G12" i="2660"/>
  <c r="G11" i="2660"/>
  <c r="G10" i="2660"/>
  <c r="G9" i="2660"/>
  <c r="G8" i="2660"/>
  <c r="G7" i="2660"/>
  <c r="G39" i="2659"/>
  <c r="G38" i="2659"/>
  <c r="G37" i="2659"/>
  <c r="G36" i="2659"/>
  <c r="G35" i="2659"/>
  <c r="G34" i="2659"/>
  <c r="G33" i="2659"/>
  <c r="G32" i="2659"/>
  <c r="G31" i="2659"/>
  <c r="G30" i="2659"/>
  <c r="G29" i="2659"/>
  <c r="G28" i="2659"/>
  <c r="G27" i="2659"/>
  <c r="G26" i="2659"/>
  <c r="G25" i="2659"/>
  <c r="G24" i="2659"/>
  <c r="G23" i="2659"/>
  <c r="G22" i="2659"/>
  <c r="G21" i="2659"/>
  <c r="G20" i="2659"/>
  <c r="G19" i="2659"/>
  <c r="G18" i="2659"/>
  <c r="G17" i="2659"/>
  <c r="G16" i="2659"/>
  <c r="G15" i="2659"/>
  <c r="G14" i="2659"/>
  <c r="G13" i="2659"/>
  <c r="G12" i="2659"/>
  <c r="G11" i="2659"/>
  <c r="G10" i="2659"/>
  <c r="G9" i="2659"/>
  <c r="G8" i="2659"/>
  <c r="G7" i="2659"/>
  <c r="G38" i="2658"/>
  <c r="G37" i="2658"/>
  <c r="G36" i="2658"/>
  <c r="G35" i="2658"/>
  <c r="G34" i="2658"/>
  <c r="G33" i="2658"/>
  <c r="G32" i="2658"/>
  <c r="G31" i="2658"/>
  <c r="G30" i="2658"/>
  <c r="G29" i="2658"/>
  <c r="G28" i="2658"/>
  <c r="G27" i="2658"/>
  <c r="G26" i="2658"/>
  <c r="G25" i="2658"/>
  <c r="G24" i="2658"/>
  <c r="G23" i="2658"/>
  <c r="G22" i="2658"/>
  <c r="G21" i="2658"/>
  <c r="G20" i="2658"/>
  <c r="G19" i="2658"/>
  <c r="G18" i="2658"/>
  <c r="G17" i="2658"/>
  <c r="G16" i="2658"/>
  <c r="G15" i="2658"/>
  <c r="G14" i="2658"/>
  <c r="G13" i="2658"/>
  <c r="G12" i="2658"/>
  <c r="G11" i="2658"/>
  <c r="G10" i="2658"/>
  <c r="G9" i="2658"/>
  <c r="G8" i="2658"/>
  <c r="G7" i="2658"/>
  <c r="AA15" i="255" l="1"/>
  <c r="Z15" i="255"/>
  <c r="Y15" i="255"/>
  <c r="X15" i="255"/>
  <c r="AA14" i="255"/>
  <c r="Z14" i="255"/>
  <c r="Y14" i="255"/>
  <c r="X14" i="255"/>
  <c r="AA13" i="255"/>
  <c r="Z13" i="255"/>
  <c r="Y13" i="255"/>
  <c r="X13" i="255"/>
  <c r="AA12" i="255"/>
  <c r="Z12" i="255"/>
  <c r="Y12" i="255"/>
  <c r="X12" i="255"/>
  <c r="AA11" i="255"/>
  <c r="Z11" i="255"/>
  <c r="Y11" i="255"/>
  <c r="X11" i="255"/>
  <c r="AA10" i="255"/>
  <c r="Z10" i="255"/>
  <c r="Y10" i="255"/>
  <c r="X10" i="255"/>
  <c r="G13" i="2650" l="1"/>
  <c r="I69" i="2288" l="1"/>
  <c r="J69" i="2288"/>
  <c r="I69" i="2287"/>
  <c r="J69" i="2287"/>
  <c r="I73" i="2286"/>
  <c r="J73" i="2286"/>
  <c r="I72" i="2285"/>
  <c r="J72" i="2285"/>
  <c r="I71" i="2285"/>
  <c r="G11" i="2291"/>
  <c r="F11" i="2291"/>
  <c r="E11" i="2291"/>
  <c r="D11" i="2291"/>
  <c r="C11" i="2291"/>
  <c r="B11" i="2291"/>
  <c r="J10" i="2291"/>
  <c r="I10" i="2291"/>
  <c r="H10" i="2291"/>
  <c r="J9" i="2291"/>
  <c r="I9" i="2291"/>
  <c r="H9" i="2291"/>
  <c r="J8" i="2291"/>
  <c r="I8" i="2291"/>
  <c r="H8" i="2291"/>
  <c r="J7" i="2291"/>
  <c r="I7" i="2291"/>
  <c r="H7" i="2291"/>
  <c r="G10" i="2290"/>
  <c r="F10" i="2290"/>
  <c r="E10" i="2290"/>
  <c r="D10" i="2290"/>
  <c r="C10" i="2290"/>
  <c r="B10" i="2290"/>
  <c r="J9" i="2290"/>
  <c r="I9" i="2290"/>
  <c r="H9" i="2290"/>
  <c r="J8" i="2290"/>
  <c r="I8" i="2290"/>
  <c r="H8" i="2290"/>
  <c r="J7" i="2290"/>
  <c r="I7" i="2290"/>
  <c r="H7" i="2290"/>
  <c r="J6" i="2290"/>
  <c r="I6" i="2290"/>
  <c r="H6" i="2290"/>
  <c r="G10" i="2289"/>
  <c r="F10" i="2289"/>
  <c r="E10" i="2289"/>
  <c r="D10" i="2289"/>
  <c r="C10" i="2289"/>
  <c r="B10" i="2289"/>
  <c r="J9" i="2289"/>
  <c r="I9" i="2289"/>
  <c r="H9" i="2289"/>
  <c r="J8" i="2289"/>
  <c r="I8" i="2289"/>
  <c r="H8" i="2289"/>
  <c r="J7" i="2289"/>
  <c r="I7" i="2289"/>
  <c r="H7" i="2289"/>
  <c r="J6" i="2289"/>
  <c r="H6" i="2289"/>
  <c r="J10" i="2289" l="1"/>
  <c r="I11" i="2291"/>
  <c r="I10" i="2289"/>
  <c r="I10" i="2290"/>
  <c r="J11" i="2291"/>
  <c r="H11" i="2291"/>
  <c r="J10" i="2290"/>
  <c r="H10" i="2290"/>
  <c r="H10" i="2289"/>
  <c r="B18" i="873"/>
  <c r="B17" i="873"/>
  <c r="G17" i="871"/>
  <c r="B17" i="871"/>
  <c r="B23" i="884"/>
  <c r="B22" i="884"/>
  <c r="C15" i="882"/>
  <c r="B38" i="880" l="1"/>
  <c r="B36" i="878"/>
  <c r="B18" i="875"/>
  <c r="B17" i="875"/>
  <c r="I17" i="871" l="1"/>
  <c r="C18" i="871"/>
  <c r="B18" i="871"/>
  <c r="C17" i="871"/>
  <c r="J68" i="2288" l="1"/>
  <c r="I68" i="2288"/>
  <c r="J67" i="2288"/>
  <c r="I67" i="2288"/>
  <c r="J66" i="2288"/>
  <c r="I66" i="2288"/>
  <c r="J65" i="2288"/>
  <c r="I65" i="2288"/>
  <c r="J64" i="2288"/>
  <c r="I64" i="2288"/>
  <c r="J63" i="2288"/>
  <c r="I63" i="2288"/>
  <c r="J62" i="2288"/>
  <c r="I62" i="2288"/>
  <c r="J61" i="2288"/>
  <c r="I61" i="2288"/>
  <c r="J60" i="2288"/>
  <c r="I60" i="2288"/>
  <c r="J59" i="2288"/>
  <c r="I59" i="2288"/>
  <c r="J58" i="2288"/>
  <c r="I58" i="2288"/>
  <c r="J57" i="2288"/>
  <c r="I57" i="2288"/>
  <c r="J56" i="2288"/>
  <c r="I56" i="2288"/>
  <c r="J55" i="2288"/>
  <c r="I55" i="2288"/>
  <c r="J54" i="2288"/>
  <c r="I54" i="2288"/>
  <c r="J53" i="2288"/>
  <c r="I53" i="2288"/>
  <c r="J52" i="2288"/>
  <c r="I52" i="2288"/>
  <c r="J51" i="2288"/>
  <c r="I51" i="2288"/>
  <c r="J50" i="2288"/>
  <c r="I50" i="2288"/>
  <c r="J49" i="2288"/>
  <c r="I49" i="2288"/>
  <c r="J48" i="2288"/>
  <c r="I48" i="2288"/>
  <c r="J47" i="2288"/>
  <c r="I47" i="2288"/>
  <c r="J46" i="2288"/>
  <c r="I46" i="2288"/>
  <c r="J45" i="2288"/>
  <c r="I45" i="2288"/>
  <c r="J44" i="2288"/>
  <c r="I44" i="2288"/>
  <c r="J43" i="2288"/>
  <c r="I43" i="2288"/>
  <c r="J42" i="2288"/>
  <c r="I42" i="2288"/>
  <c r="J41" i="2288"/>
  <c r="I41" i="2288"/>
  <c r="J40" i="2288"/>
  <c r="I40" i="2288"/>
  <c r="J39" i="2288"/>
  <c r="I39" i="2288"/>
  <c r="J38" i="2288"/>
  <c r="I38" i="2288"/>
  <c r="J37" i="2288"/>
  <c r="I37" i="2288"/>
  <c r="J36" i="2288"/>
  <c r="I36" i="2288"/>
  <c r="J35" i="2288"/>
  <c r="I35" i="2288"/>
  <c r="J34" i="2288"/>
  <c r="I34" i="2288"/>
  <c r="J33" i="2288"/>
  <c r="I33" i="2288"/>
  <c r="J32" i="2288"/>
  <c r="I32" i="2288"/>
  <c r="J31" i="2288"/>
  <c r="I31" i="2288"/>
  <c r="J30" i="2288"/>
  <c r="I30" i="2288"/>
  <c r="J29" i="2288"/>
  <c r="I29" i="2288"/>
  <c r="J28" i="2288"/>
  <c r="I28" i="2288"/>
  <c r="J27" i="2288"/>
  <c r="I27" i="2288"/>
  <c r="J26" i="2288"/>
  <c r="I26" i="2288"/>
  <c r="J25" i="2288"/>
  <c r="I25" i="2288"/>
  <c r="J24" i="2288"/>
  <c r="I24" i="2288"/>
  <c r="J23" i="2288"/>
  <c r="I23" i="2288"/>
  <c r="J22" i="2288"/>
  <c r="I22" i="2288"/>
  <c r="J21" i="2288"/>
  <c r="I21" i="2288"/>
  <c r="J20" i="2288"/>
  <c r="I20" i="2288"/>
  <c r="J68" i="2287"/>
  <c r="I68" i="2287"/>
  <c r="J67" i="2287"/>
  <c r="I67" i="2287"/>
  <c r="J66" i="2287"/>
  <c r="I66" i="2287"/>
  <c r="J65" i="2287"/>
  <c r="I65" i="2287"/>
  <c r="J64" i="2287"/>
  <c r="I64" i="2287"/>
  <c r="J63" i="2287"/>
  <c r="I63" i="2287"/>
  <c r="J62" i="2287"/>
  <c r="I62" i="2287"/>
  <c r="J61" i="2287"/>
  <c r="I61" i="2287"/>
  <c r="J60" i="2287"/>
  <c r="I60" i="2287"/>
  <c r="J59" i="2287"/>
  <c r="I59" i="2287"/>
  <c r="J58" i="2287"/>
  <c r="I58" i="2287"/>
  <c r="J57" i="2287"/>
  <c r="I57" i="2287"/>
  <c r="J56" i="2287"/>
  <c r="I56" i="2287"/>
  <c r="J55" i="2287"/>
  <c r="I55" i="2287"/>
  <c r="J54" i="2287"/>
  <c r="I54" i="2287"/>
  <c r="J53" i="2287"/>
  <c r="I53" i="2287"/>
  <c r="J52" i="2287"/>
  <c r="I52" i="2287"/>
  <c r="J51" i="2287"/>
  <c r="I51" i="2287"/>
  <c r="J50" i="2287"/>
  <c r="I50" i="2287"/>
  <c r="J49" i="2287"/>
  <c r="I49" i="2287"/>
  <c r="J48" i="2287"/>
  <c r="I48" i="2287"/>
  <c r="J47" i="2287"/>
  <c r="I47" i="2287"/>
  <c r="J46" i="2287"/>
  <c r="I46" i="2287"/>
  <c r="J45" i="2287"/>
  <c r="I45" i="2287"/>
  <c r="J44" i="2287"/>
  <c r="I44" i="2287"/>
  <c r="J43" i="2287"/>
  <c r="I43" i="2287"/>
  <c r="J42" i="2287"/>
  <c r="I42" i="2287"/>
  <c r="J41" i="2287"/>
  <c r="I41" i="2287"/>
  <c r="J40" i="2287"/>
  <c r="I40" i="2287"/>
  <c r="J39" i="2287"/>
  <c r="I39" i="2287"/>
  <c r="J38" i="2287"/>
  <c r="I38" i="2287"/>
  <c r="J37" i="2287"/>
  <c r="I37" i="2287"/>
  <c r="J36" i="2287"/>
  <c r="I36" i="2287"/>
  <c r="J35" i="2287"/>
  <c r="I35" i="2287"/>
  <c r="J34" i="2287"/>
  <c r="I34" i="2287"/>
  <c r="J33" i="2287"/>
  <c r="I33" i="2287"/>
  <c r="J32" i="2287"/>
  <c r="I32" i="2287"/>
  <c r="J31" i="2287"/>
  <c r="I31" i="2287"/>
  <c r="J30" i="2287"/>
  <c r="I30" i="2287"/>
  <c r="J29" i="2287"/>
  <c r="I29" i="2287"/>
  <c r="J28" i="2287"/>
  <c r="I28" i="2287"/>
  <c r="J27" i="2287"/>
  <c r="I27" i="2287"/>
  <c r="J26" i="2287"/>
  <c r="I26" i="2287"/>
  <c r="J25" i="2287"/>
  <c r="I25" i="2287"/>
  <c r="J24" i="2287"/>
  <c r="I24" i="2287"/>
  <c r="J23" i="2287"/>
  <c r="I23" i="2287"/>
  <c r="J22" i="2287"/>
  <c r="I22" i="2287"/>
  <c r="J21" i="2287"/>
  <c r="I21" i="2287"/>
  <c r="J20" i="2287"/>
  <c r="I20" i="2287"/>
  <c r="J72" i="2286"/>
  <c r="I72" i="2286"/>
  <c r="J71" i="2286"/>
  <c r="I71" i="2286"/>
  <c r="J70" i="2286"/>
  <c r="I70" i="2286"/>
  <c r="J69" i="2286"/>
  <c r="I69" i="2286"/>
  <c r="J68" i="2286"/>
  <c r="I68" i="2286"/>
  <c r="J67" i="2286"/>
  <c r="I67" i="2286"/>
  <c r="J66" i="2286"/>
  <c r="I66" i="2286"/>
  <c r="J65" i="2286"/>
  <c r="I65" i="2286"/>
  <c r="J64" i="2286"/>
  <c r="I64" i="2286"/>
  <c r="J63" i="2286"/>
  <c r="I63" i="2286"/>
  <c r="J62" i="2286"/>
  <c r="I62" i="2286"/>
  <c r="J61" i="2286"/>
  <c r="I61" i="2286"/>
  <c r="J60" i="2286"/>
  <c r="I60" i="2286"/>
  <c r="J59" i="2286"/>
  <c r="I59" i="2286"/>
  <c r="J58" i="2286"/>
  <c r="I58" i="2286"/>
  <c r="J57" i="2286"/>
  <c r="I57" i="2286"/>
  <c r="J56" i="2286"/>
  <c r="I56" i="2286"/>
  <c r="J55" i="2286"/>
  <c r="I55" i="2286"/>
  <c r="J54" i="2286"/>
  <c r="I54" i="2286"/>
  <c r="J53" i="2286"/>
  <c r="I53" i="2286"/>
  <c r="J52" i="2286"/>
  <c r="I52" i="2286"/>
  <c r="J51" i="2286"/>
  <c r="I51" i="2286"/>
  <c r="J50" i="2286"/>
  <c r="I50" i="2286"/>
  <c r="J49" i="2286"/>
  <c r="I49" i="2286"/>
  <c r="J48" i="2286"/>
  <c r="I48" i="2286"/>
  <c r="J47" i="2286"/>
  <c r="I47" i="2286"/>
  <c r="J46" i="2286"/>
  <c r="I46" i="2286"/>
  <c r="J45" i="2286"/>
  <c r="I45" i="2286"/>
  <c r="J44" i="2286"/>
  <c r="I44" i="2286"/>
  <c r="J43" i="2286"/>
  <c r="I43" i="2286"/>
  <c r="J42" i="2286"/>
  <c r="I42" i="2286"/>
  <c r="J41" i="2286"/>
  <c r="I41" i="2286"/>
  <c r="J40" i="2286"/>
  <c r="I40" i="2286"/>
  <c r="J39" i="2286"/>
  <c r="I39" i="2286"/>
  <c r="J38" i="2286"/>
  <c r="I38" i="2286"/>
  <c r="J37" i="2286"/>
  <c r="I37" i="2286"/>
  <c r="J36" i="2286"/>
  <c r="I36" i="2286"/>
  <c r="J35" i="2286"/>
  <c r="I35" i="2286"/>
  <c r="J34" i="2286"/>
  <c r="I34" i="2286"/>
  <c r="J33" i="2286"/>
  <c r="I33" i="2286"/>
  <c r="J32" i="2286"/>
  <c r="I32" i="2286"/>
  <c r="J31" i="2286"/>
  <c r="I31" i="2286"/>
  <c r="J30" i="2286"/>
  <c r="I30" i="2286"/>
  <c r="J29" i="2286"/>
  <c r="I29" i="2286"/>
  <c r="J28" i="2286"/>
  <c r="I28" i="2286"/>
  <c r="J27" i="2286"/>
  <c r="I27" i="2286"/>
  <c r="J26" i="2286"/>
  <c r="I26" i="2286"/>
  <c r="J25" i="2286"/>
  <c r="I25" i="2286"/>
  <c r="J24" i="2286"/>
  <c r="I24" i="2286"/>
  <c r="J71" i="2285"/>
  <c r="J70" i="2285"/>
  <c r="I70" i="2285"/>
  <c r="J69" i="2285"/>
  <c r="I69" i="2285"/>
  <c r="J68" i="2285"/>
  <c r="I68" i="2285"/>
  <c r="J67" i="2285"/>
  <c r="I67" i="2285"/>
  <c r="J66" i="2285"/>
  <c r="I66" i="2285"/>
  <c r="J65" i="2285"/>
  <c r="I65" i="2285"/>
  <c r="J64" i="2285"/>
  <c r="I64" i="2285"/>
  <c r="J63" i="2285"/>
  <c r="I63" i="2285"/>
  <c r="J62" i="2285"/>
  <c r="I62" i="2285"/>
  <c r="J61" i="2285"/>
  <c r="I61" i="2285"/>
  <c r="J60" i="2285"/>
  <c r="I60" i="2285"/>
  <c r="J59" i="2285"/>
  <c r="I59" i="2285"/>
  <c r="J58" i="2285"/>
  <c r="I58" i="2285"/>
  <c r="J57" i="2285"/>
  <c r="I57" i="2285"/>
  <c r="J56" i="2285"/>
  <c r="I56" i="2285"/>
  <c r="J55" i="2285"/>
  <c r="I55" i="2285"/>
  <c r="J54" i="2285"/>
  <c r="I54" i="2285"/>
  <c r="J53" i="2285"/>
  <c r="I53" i="2285"/>
  <c r="J52" i="2285"/>
  <c r="I52" i="2285"/>
  <c r="J51" i="2285"/>
  <c r="I51" i="2285"/>
  <c r="J50" i="2285"/>
  <c r="I50" i="2285"/>
  <c r="J49" i="2285"/>
  <c r="I49" i="2285"/>
  <c r="J48" i="2285"/>
  <c r="I48" i="2285"/>
  <c r="J47" i="2285"/>
  <c r="I47" i="2285"/>
  <c r="J46" i="2285"/>
  <c r="I46" i="2285"/>
  <c r="J45" i="2285"/>
  <c r="I45" i="2285"/>
  <c r="J44" i="2285"/>
  <c r="I44" i="2285"/>
  <c r="J43" i="2285"/>
  <c r="I43" i="2285"/>
  <c r="J42" i="2285"/>
  <c r="I42" i="2285"/>
  <c r="J41" i="2285"/>
  <c r="I41" i="2285"/>
  <c r="J40" i="2285"/>
  <c r="I40" i="2285"/>
  <c r="J39" i="2285"/>
  <c r="I39" i="2285"/>
  <c r="J38" i="2285"/>
  <c r="I38" i="2285"/>
  <c r="J37" i="2285"/>
  <c r="I37" i="2285"/>
  <c r="J36" i="2285"/>
  <c r="I36" i="2285"/>
  <c r="J35" i="2285"/>
  <c r="I35" i="2285"/>
  <c r="J34" i="2285"/>
  <c r="I34" i="2285"/>
  <c r="J33" i="2285"/>
  <c r="I33" i="2285"/>
  <c r="J32" i="2285"/>
  <c r="I32" i="2285"/>
  <c r="J31" i="2285"/>
  <c r="I31" i="2285"/>
  <c r="J30" i="2285"/>
  <c r="I30" i="2285"/>
  <c r="J29" i="2285"/>
  <c r="I29" i="2285"/>
  <c r="J28" i="2285"/>
  <c r="I28" i="2285"/>
  <c r="J27" i="2285"/>
  <c r="I27" i="2285"/>
  <c r="J26" i="2285"/>
  <c r="I26" i="2285"/>
  <c r="J25" i="2285"/>
  <c r="I25" i="2285"/>
  <c r="J24" i="2285"/>
  <c r="I24" i="2285"/>
  <c r="J23" i="2285"/>
  <c r="I23" i="2285"/>
  <c r="D18" i="2280"/>
  <c r="D103" i="2205" l="1"/>
  <c r="D103" i="2203"/>
  <c r="D103" i="2199"/>
  <c r="D103" i="2197"/>
  <c r="B17" i="879" l="1"/>
  <c r="E13" i="881"/>
  <c r="B10" i="880"/>
  <c r="B18" i="877"/>
  <c r="B37" i="876"/>
  <c r="B5" i="876" s="1"/>
  <c r="B7" i="876" l="1"/>
  <c r="B9" i="876"/>
  <c r="B11" i="876"/>
  <c r="B13" i="876"/>
  <c r="C14" i="2537" l="1"/>
  <c r="B14" i="2537"/>
  <c r="E13" i="2537"/>
  <c r="D13" i="2537"/>
  <c r="E12" i="2537"/>
  <c r="D12" i="2537"/>
  <c r="E11" i="2537"/>
  <c r="D11" i="2537"/>
  <c r="E10" i="2537"/>
  <c r="D10" i="2537"/>
  <c r="E9" i="2537"/>
  <c r="D9" i="2537"/>
  <c r="E8" i="2537"/>
  <c r="D8" i="2537"/>
  <c r="E7" i="2537"/>
  <c r="D7" i="2537"/>
  <c r="E6" i="2537"/>
  <c r="D6" i="2537"/>
  <c r="D14" i="2537" l="1"/>
  <c r="E14" i="2537"/>
  <c r="C13" i="2536" l="1"/>
  <c r="B13" i="2536"/>
  <c r="E12" i="2536"/>
  <c r="D12" i="2536"/>
  <c r="E11" i="2536"/>
  <c r="D11" i="2536"/>
  <c r="E10" i="2536"/>
  <c r="D10" i="2536"/>
  <c r="E9" i="2536"/>
  <c r="D9" i="2536"/>
  <c r="E8" i="2536"/>
  <c r="D8" i="2536"/>
  <c r="E7" i="2536"/>
  <c r="D7" i="2536"/>
  <c r="E6" i="2536"/>
  <c r="D6" i="2536"/>
  <c r="E5" i="2536"/>
  <c r="D5" i="2536"/>
  <c r="D13" i="2536" l="1"/>
  <c r="E13" i="2536"/>
  <c r="B18" i="879" l="1"/>
  <c r="B19" i="877"/>
  <c r="B12" i="876"/>
  <c r="B6" i="876"/>
  <c r="I18" i="871" l="1"/>
  <c r="H18" i="871"/>
  <c r="G18" i="871"/>
  <c r="F18" i="871"/>
  <c r="E18" i="871"/>
  <c r="D18" i="871"/>
  <c r="H17" i="871"/>
  <c r="F17" i="871"/>
  <c r="E17" i="871"/>
  <c r="D17" i="871"/>
  <c r="M15" i="871"/>
  <c r="N7" i="871" s="1"/>
  <c r="L15" i="871"/>
  <c r="N13" i="871" l="1"/>
  <c r="N12" i="871"/>
  <c r="N14" i="871"/>
  <c r="N11" i="871"/>
  <c r="N10" i="871"/>
  <c r="N9" i="871"/>
  <c r="N8" i="871"/>
  <c r="F11" i="883" l="1"/>
  <c r="F9" i="883"/>
  <c r="F5" i="883"/>
  <c r="E11" i="883"/>
  <c r="E9" i="883"/>
  <c r="E5" i="883"/>
  <c r="E6" i="883"/>
  <c r="F6" i="883"/>
  <c r="E7" i="883"/>
  <c r="F7" i="883"/>
  <c r="E8" i="883"/>
  <c r="F8" i="883"/>
  <c r="E10" i="883"/>
  <c r="F10" i="883"/>
  <c r="E12" i="883"/>
  <c r="F12" i="883"/>
  <c r="E13" i="883"/>
  <c r="F13" i="883"/>
  <c r="C14" i="883"/>
  <c r="D14" i="883"/>
  <c r="B15" i="882"/>
  <c r="B15" i="880"/>
  <c r="B14" i="880"/>
  <c r="B12" i="880"/>
  <c r="B7" i="880"/>
  <c r="B6" i="880"/>
  <c r="B13" i="878"/>
  <c r="B11" i="878"/>
  <c r="B9" i="878"/>
  <c r="B6" i="878"/>
  <c r="C22" i="883" l="1"/>
  <c r="C26" i="883"/>
  <c r="C24" i="883"/>
  <c r="C18" i="883"/>
  <c r="C25" i="883"/>
  <c r="C20" i="883"/>
  <c r="C23" i="883"/>
  <c r="C19" i="883"/>
  <c r="C21" i="883"/>
  <c r="E14" i="883"/>
  <c r="F14" i="883"/>
  <c r="B15" i="864" l="1"/>
  <c r="C15" i="864"/>
  <c r="E14" i="864"/>
  <c r="D14" i="864"/>
  <c r="E13" i="864"/>
  <c r="D13" i="864"/>
  <c r="E12" i="864"/>
  <c r="D12" i="864"/>
  <c r="E11" i="864"/>
  <c r="D11" i="864"/>
  <c r="E10" i="864"/>
  <c r="D10" i="864"/>
  <c r="E9" i="864"/>
  <c r="D9" i="864"/>
  <c r="E8" i="864"/>
  <c r="D8" i="864"/>
  <c r="E7" i="864"/>
  <c r="D7" i="864"/>
  <c r="E6" i="864"/>
  <c r="D6" i="864"/>
  <c r="E15" i="864" l="1"/>
  <c r="D15" i="864"/>
  <c r="B28" i="885" l="1"/>
  <c r="B8" i="885" s="1"/>
  <c r="B11" i="885" l="1"/>
  <c r="B7" i="885"/>
  <c r="B6" i="885"/>
  <c r="D13" i="881"/>
  <c r="C13" i="881"/>
  <c r="B10" i="876"/>
  <c r="C19" i="881" l="1"/>
  <c r="C18" i="881"/>
  <c r="C17" i="881"/>
  <c r="M9" i="874" l="1"/>
  <c r="B9" i="874" l="1"/>
  <c r="B10" i="874"/>
  <c r="B6" i="874"/>
  <c r="B8" i="880"/>
  <c r="B13" i="872" l="1"/>
  <c r="C5" i="872" l="1"/>
  <c r="C8" i="872"/>
  <c r="C12" i="872"/>
  <c r="C6" i="872"/>
  <c r="C9" i="872"/>
  <c r="C11" i="872"/>
  <c r="C7" i="872"/>
  <c r="C10" i="872"/>
  <c r="B8" i="874"/>
  <c r="B7" i="874"/>
  <c r="B14" i="874" s="1"/>
  <c r="C13" i="870" l="1"/>
  <c r="B13" i="870"/>
  <c r="E12" i="870"/>
  <c r="D12" i="870"/>
  <c r="E11" i="870"/>
  <c r="D11" i="870"/>
  <c r="E10" i="870"/>
  <c r="D10" i="870"/>
  <c r="E9" i="870"/>
  <c r="D9" i="870"/>
  <c r="E8" i="870"/>
  <c r="D8" i="870"/>
  <c r="E7" i="870"/>
  <c r="D7" i="870"/>
  <c r="E6" i="870"/>
  <c r="D6" i="870"/>
  <c r="C13" i="868"/>
  <c r="B13" i="868"/>
  <c r="E12" i="868"/>
  <c r="D12" i="868"/>
  <c r="E11" i="868"/>
  <c r="D11" i="868"/>
  <c r="E10" i="868"/>
  <c r="D10" i="868"/>
  <c r="E9" i="868"/>
  <c r="D9" i="868"/>
  <c r="E8" i="868"/>
  <c r="D8" i="868"/>
  <c r="E7" i="868"/>
  <c r="D7" i="868"/>
  <c r="E6" i="868"/>
  <c r="D6" i="868"/>
  <c r="C14" i="1130"/>
  <c r="B14" i="1130"/>
  <c r="E13" i="1130"/>
  <c r="D13" i="1130"/>
  <c r="E12" i="1130"/>
  <c r="D12" i="1130"/>
  <c r="E11" i="1130"/>
  <c r="D11" i="1130"/>
  <c r="E10" i="1130"/>
  <c r="D10" i="1130"/>
  <c r="E9" i="1130"/>
  <c r="D9" i="1130"/>
  <c r="E8" i="1130"/>
  <c r="D8" i="1130"/>
  <c r="E7" i="1130"/>
  <c r="D7" i="1130"/>
  <c r="E6" i="1130"/>
  <c r="D6" i="1130"/>
  <c r="C14" i="865"/>
  <c r="B14" i="865"/>
  <c r="E13" i="865"/>
  <c r="D13" i="865"/>
  <c r="E12" i="865"/>
  <c r="D12" i="865"/>
  <c r="E11" i="865"/>
  <c r="D11" i="865"/>
  <c r="E10" i="865"/>
  <c r="D10" i="865"/>
  <c r="E9" i="865"/>
  <c r="D9" i="865"/>
  <c r="E8" i="865"/>
  <c r="D8" i="865"/>
  <c r="E7" i="865"/>
  <c r="D7" i="865"/>
  <c r="E6" i="865"/>
  <c r="D6" i="865"/>
  <c r="E14" i="1130" l="1"/>
  <c r="E13" i="868"/>
  <c r="D14" i="865"/>
  <c r="E13" i="870"/>
  <c r="D14" i="1130"/>
  <c r="D13" i="868"/>
  <c r="E14" i="865"/>
  <c r="D13" i="870"/>
  <c r="G14" i="863" l="1"/>
  <c r="F14" i="863"/>
  <c r="E14" i="863"/>
  <c r="D14" i="863"/>
  <c r="C14" i="863"/>
  <c r="B14" i="863"/>
  <c r="I13" i="863"/>
  <c r="H13" i="863"/>
  <c r="I12" i="863"/>
  <c r="H12" i="863"/>
  <c r="I11" i="863"/>
  <c r="H11" i="863"/>
  <c r="I10" i="863"/>
  <c r="H10" i="863"/>
  <c r="I9" i="863"/>
  <c r="H9" i="863"/>
  <c r="I8" i="863"/>
  <c r="H8" i="863"/>
  <c r="I7" i="863"/>
  <c r="H7" i="863"/>
  <c r="I6" i="863"/>
  <c r="H6" i="863"/>
  <c r="C13" i="1129"/>
  <c r="B13" i="1129"/>
  <c r="E12" i="1129"/>
  <c r="D12" i="1129"/>
  <c r="E11" i="1129"/>
  <c r="D11" i="1129"/>
  <c r="E10" i="1129"/>
  <c r="D10" i="1129"/>
  <c r="E9" i="1129"/>
  <c r="D9" i="1129"/>
  <c r="E8" i="1129"/>
  <c r="D8" i="1129"/>
  <c r="E7" i="1129"/>
  <c r="D7" i="1129"/>
  <c r="E6" i="1129"/>
  <c r="D6" i="1129"/>
  <c r="E5" i="1129"/>
  <c r="D5" i="1129"/>
  <c r="C13" i="861"/>
  <c r="B13" i="861"/>
  <c r="E12" i="861"/>
  <c r="D12" i="861"/>
  <c r="E11" i="861"/>
  <c r="D11" i="861"/>
  <c r="E10" i="861"/>
  <c r="D10" i="861"/>
  <c r="E9" i="861"/>
  <c r="D9" i="861"/>
  <c r="E8" i="861"/>
  <c r="D8" i="861"/>
  <c r="E7" i="861"/>
  <c r="D7" i="861"/>
  <c r="E6" i="861"/>
  <c r="D6" i="861"/>
  <c r="E5" i="861"/>
  <c r="D5" i="861"/>
  <c r="J10" i="863" l="1"/>
  <c r="J8" i="863"/>
  <c r="J13" i="863"/>
  <c r="J6" i="863"/>
  <c r="D13" i="861"/>
  <c r="J11" i="863"/>
  <c r="J12" i="863"/>
  <c r="I14" i="863"/>
  <c r="E13" i="861"/>
  <c r="J7" i="863"/>
  <c r="E13" i="1129"/>
  <c r="H14" i="863"/>
  <c r="J9" i="863"/>
  <c r="D13" i="1129"/>
  <c r="J14" i="863" l="1"/>
  <c r="C10" i="1258" l="1"/>
  <c r="A10" i="1258"/>
  <c r="D23" i="881" l="1"/>
  <c r="C23" i="881"/>
  <c r="D19" i="881"/>
  <c r="D17" i="881"/>
  <c r="B13" i="880" l="1"/>
  <c r="B11" i="880"/>
  <c r="B9" i="880"/>
  <c r="B14" i="878"/>
  <c r="B7" i="878"/>
  <c r="B14" i="876"/>
  <c r="B8" i="876"/>
  <c r="B11" i="874" l="1"/>
  <c r="C13" i="872" l="1"/>
  <c r="N15" i="871" l="1"/>
  <c r="B13" i="885" l="1"/>
  <c r="B12" i="885" l="1"/>
  <c r="B10" i="878" l="1"/>
  <c r="B12" i="878" l="1"/>
  <c r="B8" i="878"/>
  <c r="B27" i="877"/>
  <c r="B26" i="877"/>
  <c r="B23" i="877"/>
  <c r="B22" i="877"/>
  <c r="B38" i="875"/>
  <c r="B37" i="875"/>
  <c r="D24" i="881" l="1"/>
  <c r="B10" i="885"/>
  <c r="B9" i="885"/>
  <c r="B15" i="878"/>
  <c r="B16" i="880"/>
  <c r="B15" i="876"/>
  <c r="D18" i="881"/>
  <c r="C20" i="881"/>
  <c r="E18" i="881" s="1"/>
  <c r="C21" i="881"/>
  <c r="C22" i="881"/>
  <c r="C24" i="881"/>
  <c r="D20" i="881"/>
  <c r="D21" i="881"/>
  <c r="D22" i="881"/>
  <c r="C25" i="881" l="1"/>
  <c r="B14" i="885"/>
  <c r="C27" i="883"/>
  <c r="D25" i="881"/>
</calcChain>
</file>

<file path=xl/sharedStrings.xml><?xml version="1.0" encoding="utf-8"?>
<sst xmlns="http://schemas.openxmlformats.org/spreadsheetml/2006/main" count="15649" uniqueCount="1898">
  <si>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</si>
  <si>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</si>
  <si>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</si>
  <si>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</si>
  <si>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</si>
  <si>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</si>
  <si>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</si>
  <si>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</si>
  <si>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</si>
  <si>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</si>
  <si>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</si>
  <si>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</si>
  <si>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</si>
  <si>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</si>
  <si>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</si>
  <si>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</si>
  <si>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</si>
  <si>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</si>
  <si>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</si>
  <si>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</si>
  <si>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</si>
  <si>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</si>
  <si>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</si>
  <si>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</si>
  <si>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</si>
  <si>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</si>
  <si>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</si>
  <si>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</si>
  <si>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</si>
  <si>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</si>
  <si>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</si>
  <si>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</si>
  <si>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</si>
  <si>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</si>
  <si>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</si>
  <si>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</si>
  <si>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</si>
  <si>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</si>
  <si>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</si>
  <si>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</si>
  <si>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</si>
  <si>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</si>
  <si>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</si>
  <si>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</si>
  <si>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</si>
  <si>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</si>
  <si>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</si>
  <si>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</si>
  <si>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</si>
  <si>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</si>
  <si>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</si>
  <si>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</si>
  <si>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</si>
  <si>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</si>
  <si>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</si>
  <si>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</si>
  <si>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</si>
  <si>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</si>
  <si>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</si>
  <si>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</si>
  <si>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</si>
  <si>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</si>
  <si>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</si>
  <si>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</si>
  <si>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</si>
  <si>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</si>
  <si>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</si>
  <si>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</si>
  <si>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</si>
  <si>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</si>
  <si>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</si>
  <si>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</si>
  <si>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</si>
  <si>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</si>
  <si>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</si>
  <si>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</si>
  <si>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</si>
  <si>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</si>
  <si>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</si>
  <si>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</si>
  <si>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</si>
  <si>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</si>
  <si>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</si>
  <si>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</si>
  <si>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</si>
  <si>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</si>
  <si>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</si>
  <si>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</si>
  <si>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</si>
  <si>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</si>
  <si>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</si>
  <si>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</si>
  <si>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</si>
  <si>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</si>
  <si>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</si>
  <si>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</si>
  <si>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</si>
  <si>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</si>
  <si>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</si>
  <si>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</si>
  <si>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</si>
  <si>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</si>
  <si>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</si>
  <si>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</si>
  <si>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</si>
  <si>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</si>
  <si>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</si>
  <si>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</si>
  <si>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</si>
  <si>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</si>
  <si>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</si>
  <si>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</si>
  <si>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</si>
  <si>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</si>
  <si>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</si>
  <si>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</si>
  <si>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</si>
  <si>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</si>
  <si>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</si>
  <si>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</si>
  <si>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</si>
  <si>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</si>
  <si>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</si>
  <si>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</si>
  <si>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</si>
  <si>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</si>
  <si>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</si>
  <si>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</si>
  <si>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</si>
  <si>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</si>
  <si>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</si>
  <si>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</si>
  <si>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</si>
  <si>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</si>
  <si>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</si>
  <si>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</si>
  <si>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</si>
  <si>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</si>
  <si>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</si>
  <si>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</si>
  <si>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</si>
  <si>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</si>
  <si>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</si>
  <si>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</si>
  <si>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</si>
  <si>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</si>
  <si>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</si>
  <si>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</si>
  <si>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</si>
  <si>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</si>
  <si>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</si>
  <si>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</si>
  <si>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</si>
  <si>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</si>
  <si>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</si>
  <si>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</si>
  <si>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</si>
  <si>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</si>
  <si>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</si>
  <si>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</si>
  <si>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</si>
  <si>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</si>
  <si>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</si>
  <si>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</si>
  <si>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</si>
  <si>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</si>
  <si>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</si>
  <si>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</si>
  <si>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</si>
  <si>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</si>
  <si>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</si>
  <si>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</si>
  <si>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</si>
  <si>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</si>
  <si>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</si>
  <si>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</si>
  <si>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</si>
  <si>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</si>
  <si>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</si>
  <si>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</si>
  <si>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</si>
  <si>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</si>
  <si>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</si>
  <si>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</si>
  <si>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</si>
  <si>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</si>
  <si>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</si>
  <si>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</si>
  <si>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</si>
  <si>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</si>
  <si>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</si>
  <si>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</si>
  <si>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</si>
  <si>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</si>
  <si>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</si>
  <si>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</si>
  <si>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</si>
  <si>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</si>
  <si>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</si>
  <si>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</si>
  <si>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</si>
  <si>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</si>
  <si>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</si>
  <si>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</si>
  <si>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</si>
  <si>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</si>
  <si>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</si>
  <si>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</si>
  <si>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</si>
  <si>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</si>
  <si>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</si>
  <si>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</si>
  <si>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</si>
  <si>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</si>
  <si>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</si>
  <si>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</si>
  <si>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</si>
  <si>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</si>
  <si>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</si>
  <si>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</si>
  <si>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</si>
  <si>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</si>
  <si>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</si>
  <si>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</si>
  <si>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</si>
  <si>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</si>
  <si>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</si>
  <si>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</si>
  <si>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</si>
  <si>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</si>
  <si>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</si>
  <si>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</si>
  <si>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</si>
  <si>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</si>
  <si>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</si>
  <si>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</si>
  <si>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</si>
  <si>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</si>
  <si>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</si>
  <si>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</si>
  <si>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</si>
  <si>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</si>
  <si>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</si>
  <si>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</si>
  <si>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</si>
  <si>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</si>
  <si>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</si>
  <si>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</si>
  <si>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</si>
  <si>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</si>
  <si>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</si>
  <si>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</si>
  <si>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</si>
  <si>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</si>
  <si>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</si>
  <si>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</si>
  <si>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</si>
  <si>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</si>
  <si>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</si>
  <si>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</si>
  <si>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</si>
  <si>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</si>
  <si>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</si>
  <si>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</si>
  <si>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</si>
  <si>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</si>
  <si>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</si>
  <si>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</si>
  <si>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</si>
  <si>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</si>
  <si>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</si>
  <si>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</si>
  <si>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</si>
  <si>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</si>
  <si>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</si>
  <si>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</si>
  <si>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</si>
  <si>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</si>
  <si>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</si>
  <si>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</si>
  <si>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</si>
  <si>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</si>
  <si>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</si>
  <si>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</si>
  <si>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</si>
  <si>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</si>
  <si>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</si>
  <si>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</si>
  <si>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</si>
  <si>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</si>
  <si>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Variación 
% 
acumulada</t>
  </si>
  <si>
    <t>Hombres</t>
  </si>
  <si>
    <t>Mujeres</t>
  </si>
  <si>
    <t>Grupos de edad</t>
  </si>
  <si>
    <t>% part</t>
  </si>
  <si>
    <t>División económica</t>
  </si>
  <si>
    <t>Absoluta</t>
  </si>
  <si>
    <t>%</t>
  </si>
  <si>
    <t>Ind. Elec. Cap. Agua Potable</t>
  </si>
  <si>
    <t xml:space="preserve">Total </t>
  </si>
  <si>
    <t>1 asegurado</t>
  </si>
  <si>
    <t>Entre 2 y 5 asegurados</t>
  </si>
  <si>
    <t>Entre 6 y 50 asegurados</t>
  </si>
  <si>
    <t>Entre 51 y 250 asegurados</t>
  </si>
  <si>
    <t>Entre 251 y 500 asegurados</t>
  </si>
  <si>
    <t>Entre 501 y 1000 asegurados</t>
  </si>
  <si>
    <t>Más de 1000 asegurados</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</si>
  <si>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</si>
  <si>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</si>
  <si>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</si>
  <si>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</si>
  <si>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</si>
  <si>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</si>
  <si>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</si>
  <si>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</si>
  <si>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</si>
  <si>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</si>
  <si>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</si>
  <si>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</si>
  <si>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</si>
  <si>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</si>
  <si>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</si>
  <si>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</si>
  <si>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</si>
  <si>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</si>
  <si>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</si>
  <si>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</si>
  <si>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</si>
  <si>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var-ago/jul</t>
  </si>
  <si>
    <t>abs-ago/jul</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</si>
  <si>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</si>
  <si>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</si>
  <si>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</si>
  <si>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</si>
  <si>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</si>
  <si>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</si>
  <si>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</si>
  <si>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</si>
  <si>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</si>
  <si>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</si>
  <si>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</si>
  <si>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</si>
  <si>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</si>
  <si>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</si>
  <si>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</si>
  <si>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</si>
  <si>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</si>
  <si>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</si>
  <si>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</si>
  <si>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</si>
  <si>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</si>
  <si>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</si>
  <si>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</si>
  <si>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</si>
  <si>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</si>
  <si>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</si>
  <si>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</si>
  <si>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</si>
  <si>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</si>
  <si>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</si>
  <si>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</si>
  <si>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</si>
  <si>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</si>
  <si>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</si>
  <si>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</si>
  <si>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</si>
  <si>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</si>
  <si>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Fuente: IIEG, con información de INEGI, EMIM.</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</si>
  <si>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</si>
  <si>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</si>
  <si>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</si>
  <si>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</si>
  <si>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</si>
  <si>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</si>
  <si>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</si>
  <si>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</si>
  <si>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</si>
  <si>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</si>
  <si>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</si>
  <si>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</si>
  <si>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</si>
  <si>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</si>
  <si>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</si>
  <si>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</si>
  <si>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Personal Ocupado</t>
  </si>
  <si>
    <t>Remuneración Media</t>
  </si>
  <si>
    <t>Ingresos</t>
  </si>
  <si>
    <t>dif</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</si>
  <si>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</si>
  <si>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</si>
  <si>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</si>
  <si>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</si>
  <si>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</si>
  <si>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</si>
  <si>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</si>
  <si>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</si>
  <si>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</si>
  <si>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Fuente: IIEG, con información de INEGI, Sacrificio de Ganado en Rastros Municipales.</t>
  </si>
  <si>
    <t>Producción de Carne en Canal</t>
  </si>
  <si>
    <t>Nota 1: Carne en canal se refiere al cuerpo del animal sacrificado, sangrado, desollado, eviscerado, sin cabeza ni extremidades. La canal es el producto primario; es un paso intermedio en la producción de carne, que es el producto terminado.</t>
  </si>
  <si>
    <t>MES</t>
  </si>
  <si>
    <t>Cabezas Sacrificadas</t>
  </si>
  <si>
    <t>Ganado bovino</t>
  </si>
  <si>
    <t>Ganado porcino</t>
  </si>
  <si>
    <t>Ganado ovino</t>
  </si>
  <si>
    <t>Ganado caprino</t>
  </si>
  <si>
    <t>Valor de la Producción de Carne en Canal</t>
  </si>
  <si>
    <t>Miles de Pesos</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</si>
  <si>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</si>
  <si>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</si>
  <si>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</si>
  <si>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</si>
  <si>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</si>
  <si>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</si>
  <si>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</si>
  <si>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</si>
  <si>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</si>
  <si>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</si>
  <si>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</si>
  <si>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</si>
  <si>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</si>
  <si>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</si>
  <si>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</si>
  <si>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</si>
  <si>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</si>
  <si>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</si>
  <si>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</si>
  <si>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</si>
  <si>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</si>
  <si>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</si>
  <si>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</si>
  <si>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</si>
  <si>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1</t>
  </si>
  <si>
    <t>Figura 20</t>
  </si>
  <si>
    <t>Figura 21</t>
  </si>
  <si>
    <t>Figura 83</t>
  </si>
  <si>
    <t>Figura 88</t>
  </si>
  <si>
    <t>Figura 89</t>
  </si>
  <si>
    <t>Figura 90</t>
  </si>
  <si>
    <t>Figura 91</t>
  </si>
  <si>
    <t>Tamaño</t>
  </si>
  <si>
    <t>t</t>
  </si>
  <si>
    <t>Figura 99</t>
  </si>
  <si>
    <t>Figura 100</t>
  </si>
  <si>
    <t>Figura 101</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</si>
  <si>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</si>
  <si>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</si>
  <si>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</si>
  <si>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</si>
  <si>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</si>
  <si>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</si>
  <si>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</si>
  <si>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</si>
  <si>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</si>
  <si>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</si>
  <si>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</si>
  <si>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Participación</t>
  </si>
  <si>
    <t>Variación porcentual</t>
  </si>
  <si>
    <t>Número de Cabezas Sacrificadas</t>
  </si>
  <si>
    <t>Toneladas</t>
  </si>
  <si>
    <t>Figura 106</t>
  </si>
  <si>
    <t>Figura 107</t>
  </si>
  <si>
    <t>Figura 108</t>
  </si>
  <si>
    <t>Figura 109</t>
  </si>
  <si>
    <t>Figura 110</t>
  </si>
  <si>
    <t>Figura 111</t>
  </si>
  <si>
    <t>Figura 112</t>
  </si>
  <si>
    <t>Figura 113</t>
  </si>
  <si>
    <t>Figura 114</t>
  </si>
  <si>
    <t>Figura 115</t>
  </si>
  <si>
    <t>Figura 116</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</si>
  <si>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</si>
  <si>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</si>
  <si>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</si>
  <si>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</si>
  <si>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Fabricación, ensamble y reparación de maquinaria, equipo y sus partes; excepto los eléctricos.</t>
  </si>
  <si>
    <t>%Saldos cartera vencida y prorroga</t>
  </si>
  <si>
    <t>edo</t>
  </si>
  <si>
    <t>MMabs</t>
  </si>
  <si>
    <t>MMrel</t>
  </si>
  <si>
    <t>Figura 117</t>
  </si>
  <si>
    <t>Figura 118</t>
  </si>
  <si>
    <t>Figura 119</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</si>
  <si>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</si>
  <si>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</si>
  <si>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</si>
  <si>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</si>
  <si>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</si>
  <si>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</si>
  <si>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</si>
  <si>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</si>
  <si>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</si>
  <si>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</si>
  <si>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</si>
  <si>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</si>
  <si>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</si>
  <si>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</si>
  <si>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2020-12-01</t>
  </si>
  <si>
    <t>Fuente: IIEG con información de INEGI a partir de la Asociación Mexicana de la Industria Automotriz.</t>
  </si>
  <si>
    <t>Unidades Vehiculares Eléctricas</t>
  </si>
  <si>
    <t>Unidades Vehiculares Híbridas Plugin (conectables)</t>
  </si>
  <si>
    <t>Unidades Vehiculares Hibridas</t>
  </si>
  <si>
    <t>Total Jalisco</t>
  </si>
  <si>
    <t>Promedio Nacional</t>
  </si>
  <si>
    <t>Total Nacional</t>
  </si>
  <si>
    <t>Total de Unidades</t>
  </si>
  <si>
    <t>Población</t>
  </si>
  <si>
    <t>Tasa por cada millón de habitantes</t>
  </si>
  <si>
    <t>2021</t>
  </si>
  <si>
    <t>2021-01-01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</si>
  <si>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</si>
  <si>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</si>
  <si>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</si>
  <si>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</si>
  <si>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</si>
  <si>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</si>
  <si>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</si>
  <si>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</si>
  <si>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</si>
  <si>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</si>
  <si>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</si>
  <si>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</si>
  <si>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</si>
  <si>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</si>
  <si>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</si>
  <si>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</si>
  <si>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</si>
  <si>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</si>
  <si>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</si>
  <si>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</si>
  <si>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</si>
  <si>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</si>
  <si>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</si>
  <si>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</si>
  <si>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</si>
  <si>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</si>
  <si>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</si>
  <si>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</si>
  <si>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</si>
  <si>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</si>
  <si>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</si>
  <si>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</si>
  <si>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</si>
  <si>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</si>
  <si>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</si>
  <si>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</si>
  <si>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</si>
  <si>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</si>
  <si>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</si>
  <si>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</si>
  <si>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</si>
  <si>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</si>
  <si>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</si>
  <si>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</si>
  <si>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</si>
  <si>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</si>
  <si>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</si>
  <si>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</si>
  <si>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</si>
  <si>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</si>
  <si>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</si>
  <si>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</si>
  <si>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</si>
  <si>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</si>
  <si>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</si>
  <si>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</si>
  <si>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</si>
  <si>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</si>
  <si>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</si>
  <si>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</si>
  <si>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</si>
  <si>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</si>
  <si>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</si>
  <si>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</si>
  <si>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</si>
  <si>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</si>
  <si>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</si>
  <si>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</si>
  <si>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</si>
  <si>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</si>
  <si>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</si>
  <si>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</si>
  <si>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</si>
  <si>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</si>
  <si>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</si>
  <si>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</si>
  <si>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</si>
  <si>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</si>
  <si>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</si>
  <si>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</si>
  <si>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</si>
  <si>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</si>
  <si>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</si>
  <si>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</si>
  <si>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</si>
  <si>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</si>
  <si>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</si>
  <si>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</si>
  <si>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</si>
  <si>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</si>
  <si>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</si>
  <si>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</si>
  <si>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</si>
  <si>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</si>
  <si>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</si>
  <si>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</si>
  <si>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</si>
  <si>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</si>
  <si>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</si>
  <si>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General</t>
  </si>
  <si>
    <t>Alimentos</t>
  </si>
  <si>
    <t>Ropa</t>
  </si>
  <si>
    <t>Vivienda</t>
  </si>
  <si>
    <t>Muebles</t>
  </si>
  <si>
    <t>Salud</t>
  </si>
  <si>
    <t>Transporte</t>
  </si>
  <si>
    <t>Educación</t>
  </si>
  <si>
    <t>Otros 
servicios</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</si>
  <si>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</si>
  <si>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</si>
  <si>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</si>
  <si>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</si>
  <si>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</si>
  <si>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</si>
  <si>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</si>
  <si>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</si>
  <si>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</si>
  <si>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</si>
  <si>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</si>
  <si>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</si>
  <si>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</si>
  <si>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</si>
  <si>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</si>
  <si>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</si>
  <si>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</si>
  <si>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</si>
  <si>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</si>
  <si>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</si>
  <si>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</si>
  <si>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</si>
  <si>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</si>
  <si>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</si>
  <si>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</si>
  <si>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</si>
  <si>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2020-07-01</t>
  </si>
  <si>
    <t>2020-08-01</t>
  </si>
  <si>
    <t>2020-09-01</t>
  </si>
  <si>
    <t>2020-10-01</t>
  </si>
  <si>
    <t>2020-11-01</t>
  </si>
  <si>
    <t>2021-02-01</t>
  </si>
  <si>
    <t>CLAVE</t>
  </si>
  <si>
    <t>Municipio</t>
  </si>
  <si>
    <t xml:space="preserve">Fuente: IIEG con información de INEGI a partir de la Asociación Mexicana de la Industria Automotriz y proyecciones oficiales vigentes de población de CONAPO. </t>
  </si>
  <si>
    <t>Variación 2019/ 2020</t>
  </si>
  <si>
    <t>marzo</t>
  </si>
  <si>
    <t>2021-03-01</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</si>
  <si>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</si>
  <si>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</si>
  <si>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</si>
  <si>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</si>
  <si>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</si>
  <si>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</si>
  <si>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</si>
  <si>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</si>
  <si>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</si>
  <si>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</si>
  <si>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</si>
  <si>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</si>
  <si>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</si>
  <si>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</si>
  <si>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</si>
  <si>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</si>
  <si>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</si>
  <si>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</si>
  <si>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</si>
  <si>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</si>
  <si>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</si>
  <si>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</si>
  <si>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</si>
  <si>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</si>
  <si>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</si>
  <si>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</si>
  <si>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</si>
  <si>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</si>
  <si>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</si>
  <si>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Edo</t>
  </si>
  <si>
    <t>Ingresos_g</t>
  </si>
  <si>
    <t>Quintana Roo</t>
  </si>
  <si>
    <t>Baja California Sur</t>
  </si>
  <si>
    <t>Ciudad de México</t>
  </si>
  <si>
    <t>Nuevo León</t>
  </si>
  <si>
    <t>Baja California</t>
  </si>
  <si>
    <t>San Luis Potosí</t>
  </si>
  <si>
    <t>Estado de México</t>
  </si>
  <si>
    <t>Personal_Ocupado_g</t>
  </si>
  <si>
    <t>Entidad Federativa</t>
  </si>
  <si>
    <t>Cabezas Sacrificadas Total</t>
  </si>
  <si>
    <t>Producción de carne en canal</t>
  </si>
  <si>
    <t>% Partic. Nacional</t>
  </si>
  <si>
    <t>TOTAL:</t>
  </si>
  <si>
    <t xml:space="preserve"> </t>
  </si>
  <si>
    <t>AÑO</t>
  </si>
  <si>
    <t>2017 - 2018</t>
  </si>
  <si>
    <t>2018 - 2019</t>
  </si>
  <si>
    <t>2019-2020</t>
  </si>
  <si>
    <t>2020-2021</t>
  </si>
  <si>
    <t>2018-2019</t>
  </si>
  <si>
    <t>2019 - 2020</t>
  </si>
  <si>
    <t>2021-04-01</t>
  </si>
  <si>
    <t>abril</t>
  </si>
  <si>
    <t xml:space="preserve">Fuente: IIEG con información de INEGI, EMEC. Nota: Cálculos con cifras originales (sin desestacionalizar). </t>
  </si>
  <si>
    <t>Porcentaje de trabajadores asegurados mujeres, abril 2021</t>
  </si>
  <si>
    <t>Variación % anual</t>
  </si>
  <si>
    <t>mayo</t>
  </si>
  <si>
    <t>enero</t>
  </si>
  <si>
    <t>febrero</t>
  </si>
  <si>
    <t>junio</t>
  </si>
  <si>
    <t>julio</t>
  </si>
  <si>
    <t>agosto</t>
  </si>
  <si>
    <t>septiembre</t>
  </si>
  <si>
    <t>octubre</t>
  </si>
  <si>
    <t>noviembre</t>
  </si>
  <si>
    <t>diciembre</t>
  </si>
  <si>
    <t>2021-05-01</t>
  </si>
  <si>
    <t>Fuente: IIEG, con información de INEGI.</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</si>
  <si>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</si>
  <si>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</si>
  <si>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</si>
  <si>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</si>
  <si>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</si>
  <si>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</si>
  <si>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</si>
  <si>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</si>
  <si>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mar-2021</t>
  </si>
  <si>
    <t>abr-2021</t>
  </si>
  <si>
    <t>Índice</t>
  </si>
  <si>
    <t xml:space="preserve">Nota: Debido a la suspensión de actividades, no se levantó la ETCOJ de marzo y abril del 2020. </t>
  </si>
  <si>
    <t>Exportaciones</t>
  </si>
  <si>
    <t>Nota: Las cifras se refieren a la suma de los montos de los últimos 12 meses al mes de referencia.</t>
  </si>
  <si>
    <t>PROM %</t>
  </si>
  <si>
    <t>Establecimientos</t>
  </si>
  <si>
    <t>% 12M</t>
  </si>
  <si>
    <t>Personal ocupado</t>
  </si>
  <si>
    <t>Figura 46</t>
  </si>
  <si>
    <t>Figura 47</t>
  </si>
  <si>
    <t>Figura 66</t>
  </si>
  <si>
    <t>Figura 67</t>
  </si>
  <si>
    <t>2021-06-01</t>
  </si>
  <si>
    <t>may-2021</t>
  </si>
  <si>
    <t>2017/06</t>
  </si>
  <si>
    <t>2018/06</t>
  </si>
  <si>
    <t>2019/06</t>
  </si>
  <si>
    <t>2021/06</t>
  </si>
  <si>
    <t>year</t>
  </si>
  <si>
    <t>Nota: Por porcentaje de cuentas en cartera vencida se refiere al porcentaje de créditos que presentan retrasos en sus pagos por más de 90 días respecto a la cartera total de Infonavit.</t>
  </si>
  <si>
    <t>Nota: Por cartera en prórroga se refiere al porcentaje de la suma de los saldos de créditos vigentes de trabajadores que perdieron su relación laboral y que les fue otorgada una prórroga en sus pagos, mientras que por cartera vencida se refiere al porcentaje de la suma de los saldos de créditos que presenten retrasos en sus pagos por más de 90 días respecto a la cartera total de Infonavit.</t>
  </si>
  <si>
    <t>Fuente: IIEG con información de Infonavit.</t>
  </si>
  <si>
    <t>Figura 48</t>
  </si>
  <si>
    <t>Figura 49</t>
  </si>
  <si>
    <t>Figura 50</t>
  </si>
  <si>
    <t>Figura 51</t>
  </si>
  <si>
    <t>2017/07</t>
  </si>
  <si>
    <t>2018/07</t>
  </si>
  <si>
    <t>2019/07</t>
  </si>
  <si>
    <t>2020/07</t>
  </si>
  <si>
    <t>2021/07</t>
  </si>
  <si>
    <t>2021-07-01</t>
  </si>
  <si>
    <t>PanSO</t>
  </si>
  <si>
    <t>Serie desestacionalizada</t>
  </si>
  <si>
    <t>Tendencia-ciclo</t>
  </si>
  <si>
    <t>2020/06</t>
  </si>
  <si>
    <t>jun-2021</t>
  </si>
  <si>
    <t>abs</t>
  </si>
  <si>
    <t>2017/08</t>
  </si>
  <si>
    <t>2018/08</t>
  </si>
  <si>
    <t>2019/08</t>
  </si>
  <si>
    <t>2020/08</t>
  </si>
  <si>
    <t>2021/08</t>
  </si>
  <si>
    <t>Estados</t>
  </si>
  <si>
    <t>Tasa desocupaciòn</t>
  </si>
  <si>
    <t>2021-08-01</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</si>
  <si>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</si>
  <si>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</si>
  <si>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</si>
  <si>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</si>
  <si>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</si>
  <si>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</si>
  <si>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</si>
  <si>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</si>
  <si>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</si>
  <si>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</si>
  <si>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</si>
  <si>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</si>
  <si>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</si>
  <si>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</si>
  <si>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</si>
  <si>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</si>
  <si>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</si>
  <si>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</si>
  <si>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</si>
  <si>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</si>
  <si>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</si>
  <si>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</si>
  <si>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</si>
  <si>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</si>
  <si>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</si>
  <si>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</si>
  <si>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</si>
  <si>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</si>
  <si>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</si>
  <si>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</si>
  <si>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</si>
  <si>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</si>
  <si>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</si>
  <si>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</si>
  <si>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</si>
  <si>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</si>
  <si>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</si>
  <si>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</si>
  <si>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</si>
  <si>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</si>
  <si>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</si>
  <si>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</si>
  <si>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</si>
  <si>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</si>
  <si>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</si>
  <si>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</si>
  <si>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</si>
  <si>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</si>
  <si>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</si>
  <si>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</si>
  <si>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</si>
  <si>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</si>
  <si>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</si>
  <si>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jul-2021</t>
  </si>
  <si>
    <t>Figura 76</t>
  </si>
  <si>
    <t>Figura 96</t>
  </si>
  <si>
    <t>Figura 97</t>
  </si>
  <si>
    <t>Figura 98</t>
  </si>
  <si>
    <t>2021-09-01</t>
  </si>
  <si>
    <t>2021/09</t>
  </si>
  <si>
    <t>variación</t>
  </si>
  <si>
    <t>ago-2021</t>
  </si>
  <si>
    <t>Figura 122</t>
  </si>
  <si>
    <t>Figura 123</t>
  </si>
  <si>
    <t>Figura 124</t>
  </si>
  <si>
    <t>Figura 125</t>
  </si>
  <si>
    <t>Figura 126</t>
  </si>
  <si>
    <t>Figura 127</t>
  </si>
  <si>
    <t>Figura 128</t>
  </si>
  <si>
    <t>Figura 129</t>
  </si>
  <si>
    <t>Figura 130</t>
  </si>
  <si>
    <t>Figura 131</t>
  </si>
  <si>
    <t>Figura 132</t>
  </si>
  <si>
    <t>Fuente: IIEG, Encuesta Telefónica de Confianza del Consumidor Jalisciense (ETCOJ).</t>
  </si>
  <si>
    <t>Jalisco.1</t>
  </si>
  <si>
    <t>Nacional.1</t>
  </si>
  <si>
    <t>2021/10</t>
  </si>
  <si>
    <t>2021-10-01</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</si>
  <si>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</si>
  <si>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sept-2021</t>
  </si>
  <si>
    <t>Ingreso, Índice</t>
  </si>
  <si>
    <t>Variación anual, %</t>
  </si>
  <si>
    <t>Sector SCIAN</t>
  </si>
  <si>
    <t>Personal ocupado, Índice</t>
  </si>
  <si>
    <t>Figura 2</t>
  </si>
  <si>
    <t>Figura 3</t>
  </si>
  <si>
    <t>Figura 4</t>
  </si>
  <si>
    <t>Figura 5</t>
  </si>
  <si>
    <t>Figura 6</t>
  </si>
  <si>
    <t>Figura 7</t>
  </si>
  <si>
    <t>Figura 8</t>
  </si>
  <si>
    <t>Figura 9</t>
  </si>
  <si>
    <t>Figura 10</t>
  </si>
  <si>
    <t>Figura 14</t>
  </si>
  <si>
    <t>Figura 84</t>
  </si>
  <si>
    <t>Figura 85</t>
  </si>
  <si>
    <t>Figura 86</t>
  </si>
  <si>
    <t>Figura 87</t>
  </si>
  <si>
    <t>lugar</t>
  </si>
  <si>
    <t>Car anual gral.</t>
  </si>
  <si>
    <t>2021/11</t>
  </si>
  <si>
    <t>2021-11-01</t>
  </si>
  <si>
    <t>Servicios Públicos</t>
  </si>
  <si>
    <t>oct-2021</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</si>
  <si>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</si>
  <si>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 El personal ocuado comprende al personal dependiente de la razón social y no dependiente.</t>
  </si>
  <si>
    <t>Fuente: IIEG con información de INEGI, EMS. Nota: Cálculos con cifras originales (sin desestacionalizar). Las variaciones se refieren al cambio porcentual respecto al mismo mes del año anterior.</t>
  </si>
  <si>
    <t>Unidades Vehiculares Híbridas</t>
  </si>
  <si>
    <t>Nota 1: Cifras preliminares para enero-octubre 2021.</t>
  </si>
  <si>
    <t>Nota 1: Carne en canal se refiere al cuerpo del animal sacrificado, sangrado, desollado, eviscerado, sin cabeza ni extremidades. La canal es el producto primario; es un paso intermedio en la producción de carne, que es el producto terminado. Nota 2: Cifras preliminares para enero-octubre 2021.</t>
  </si>
  <si>
    <t>Nota 2: Cifras preliminares para octubre de 2021.</t>
  </si>
  <si>
    <t>Diciembre
2021</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</si>
  <si>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</si>
  <si>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</si>
  <si>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</si>
  <si>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</si>
  <si>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</si>
  <si>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</si>
  <si>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</si>
  <si>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</si>
  <si>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50 o más años</t>
  </si>
  <si>
    <t>2021/Diciembre</t>
  </si>
  <si>
    <t>2021/12</t>
  </si>
  <si>
    <t>2021-12-01</t>
  </si>
  <si>
    <t>nov-2021</t>
  </si>
  <si>
    <t>Figura 52</t>
  </si>
  <si>
    <t>Figura 53</t>
  </si>
  <si>
    <t>Figura 54</t>
  </si>
  <si>
    <t>Figura 55</t>
  </si>
  <si>
    <t>Figura 133</t>
  </si>
  <si>
    <t>Figura 134</t>
  </si>
  <si>
    <t>Figura 135</t>
  </si>
  <si>
    <t>Figura 136</t>
  </si>
  <si>
    <t>Figura 137</t>
  </si>
  <si>
    <t>Figura 138</t>
  </si>
  <si>
    <t>Figura 139</t>
  </si>
  <si>
    <t>Figura 140</t>
  </si>
  <si>
    <t>Figura 141</t>
  </si>
  <si>
    <t>Figura 142</t>
  </si>
  <si>
    <t>Figura 143</t>
  </si>
  <si>
    <t>2005</t>
  </si>
  <si>
    <t>2006</t>
  </si>
  <si>
    <t>2007</t>
  </si>
  <si>
    <t>2008</t>
  </si>
  <si>
    <t>2009</t>
  </si>
  <si>
    <t>2010</t>
  </si>
  <si>
    <t>2011</t>
  </si>
  <si>
    <t>2012</t>
  </si>
  <si>
    <t>2022</t>
  </si>
  <si>
    <t>2022-01-01</t>
  </si>
  <si>
    <t>2000</t>
  </si>
  <si>
    <t>2001</t>
  </si>
  <si>
    <t>2002</t>
  </si>
  <si>
    <t>2003</t>
  </si>
  <si>
    <t>2004</t>
  </si>
  <si>
    <t>aaabs</t>
  </si>
  <si>
    <t>aavar</t>
  </si>
  <si>
    <t>Nuevos10</t>
  </si>
  <si>
    <t>Nuevos11</t>
  </si>
  <si>
    <t>Nuevos12</t>
  </si>
  <si>
    <t>Nuevos13</t>
  </si>
  <si>
    <t>Nuevos14</t>
  </si>
  <si>
    <t>Nuevos15</t>
  </si>
  <si>
    <t>Nuevos16</t>
  </si>
  <si>
    <t>Nuevos17</t>
  </si>
  <si>
    <t>Nuevos18</t>
  </si>
  <si>
    <t>Nuevos19</t>
  </si>
  <si>
    <t>Nuevos20</t>
  </si>
  <si>
    <t>Nuevos3</t>
  </si>
  <si>
    <t>Nuevos4</t>
  </si>
  <si>
    <t>Nuevos5</t>
  </si>
  <si>
    <t>Nuevos6</t>
  </si>
  <si>
    <t>Nuevos7</t>
  </si>
  <si>
    <t>Nuevos8</t>
  </si>
  <si>
    <t>Nuevos9</t>
  </si>
  <si>
    <t>time</t>
  </si>
  <si>
    <t>X</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</si>
  <si>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</si>
  <si>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</si>
  <si>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</si>
  <si>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</si>
  <si>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</si>
  <si>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</si>
  <si>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</si>
  <si>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</si>
  <si>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</si>
  <si>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</si>
  <si>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</si>
  <si>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</si>
  <si>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</si>
  <si>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</si>
  <si>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</si>
  <si>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</si>
  <si>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</si>
  <si>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</si>
  <si>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</si>
  <si>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</si>
  <si>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</si>
  <si>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</si>
  <si>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</si>
  <si>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</si>
  <si>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</si>
  <si>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</si>
  <si>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</si>
  <si>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</si>
  <si>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</si>
  <si>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</si>
  <si>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</si>
  <si>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</si>
  <si>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</si>
  <si>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</si>
  <si>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</si>
  <si>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</si>
  <si>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</si>
  <si>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</si>
  <si>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</si>
  <si>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</si>
  <si>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</si>
  <si>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</si>
  <si>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</si>
  <si>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</si>
  <si>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</si>
  <si>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</si>
  <si>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</si>
  <si>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</si>
  <si>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</si>
  <si>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</si>
  <si>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</si>
  <si>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</si>
  <si>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</si>
  <si>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</si>
  <si>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</si>
  <si>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</si>
  <si>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</si>
  <si>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</si>
  <si>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</si>
  <si>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</si>
  <si>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</si>
  <si>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</si>
  <si>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</si>
  <si>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</si>
  <si>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</si>
  <si>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</si>
  <si>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</si>
  <si>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</si>
  <si>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</si>
  <si>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</si>
  <si>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</si>
  <si>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</si>
  <si>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</si>
  <si>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</si>
  <si>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</si>
  <si>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</si>
  <si>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</si>
  <si>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</si>
  <si>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</si>
  <si>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</si>
  <si>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</si>
  <si>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</si>
  <si>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</si>
  <si>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</si>
  <si>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</si>
  <si>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</si>
  <si>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</si>
  <si>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</si>
  <si>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</si>
  <si>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</si>
  <si>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</si>
  <si>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</si>
  <si>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</si>
  <si>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</si>
  <si>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</si>
  <si>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</si>
  <si>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</si>
  <si>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</si>
  <si>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</si>
  <si>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</si>
  <si>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</si>
  <si>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</si>
  <si>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</si>
  <si>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</si>
  <si>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</si>
  <si>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</si>
  <si>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</si>
  <si>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</si>
  <si>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</si>
  <si>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</si>
  <si>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</si>
  <si>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</si>
  <si>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</si>
  <si>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</si>
  <si>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</si>
  <si>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</si>
  <si>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</si>
  <si>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</si>
  <si>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</si>
  <si>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</si>
  <si>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</si>
  <si>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</si>
  <si>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</si>
  <si>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</si>
  <si>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</si>
  <si>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</si>
  <si>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</si>
  <si>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</si>
  <si>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</si>
  <si>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</si>
  <si>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</si>
  <si>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</si>
  <si>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</si>
  <si>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</si>
  <si>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</si>
  <si>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</si>
  <si>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</si>
  <si>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</si>
  <si>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</si>
  <si>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</si>
  <si>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</si>
  <si>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</si>
  <si>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</si>
  <si>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</si>
  <si>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</si>
  <si>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</si>
  <si>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</si>
  <si>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</si>
  <si>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</si>
  <si>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</si>
  <si>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</si>
  <si>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</si>
  <si>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</si>
  <si>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</si>
  <si>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</si>
  <si>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</si>
  <si>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</si>
  <si>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</si>
  <si>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</si>
  <si>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</si>
  <si>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</si>
  <si>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</si>
  <si>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</si>
  <si>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</si>
  <si>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</si>
  <si>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</si>
  <si>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</si>
  <si>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</si>
  <si>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</si>
  <si>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</si>
  <si>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</si>
  <si>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</si>
  <si>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</si>
  <si>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</si>
  <si>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</si>
  <si>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</si>
  <si>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</si>
  <si>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</si>
  <si>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</si>
  <si>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</si>
  <si>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</si>
  <si>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</si>
  <si>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</si>
  <si>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</si>
  <si>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</si>
  <si>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</si>
  <si>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</si>
  <si>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</si>
  <si>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</si>
  <si>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</si>
  <si>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</si>
  <si>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</si>
  <si>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</si>
  <si>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</si>
  <si>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</si>
  <si>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</si>
  <si>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</si>
  <si>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</si>
  <si>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</si>
  <si>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</si>
  <si>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</si>
  <si>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</si>
  <si>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</si>
  <si>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</si>
  <si>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</si>
  <si>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</si>
  <si>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</si>
  <si>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</si>
  <si>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</si>
  <si>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</si>
  <si>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</si>
  <si>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</si>
  <si>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</si>
  <si>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</si>
  <si>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</si>
  <si>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</si>
  <si>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</si>
  <si>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</si>
  <si>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</si>
  <si>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</si>
  <si>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</si>
  <si>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</si>
  <si>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</si>
  <si>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</si>
  <si>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</si>
  <si>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</si>
  <si>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</si>
  <si>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</si>
  <si>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</si>
  <si>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</si>
  <si>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</si>
  <si>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</si>
  <si>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</si>
  <si>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</si>
  <si>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</si>
  <si>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</si>
  <si>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</si>
  <si>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</si>
  <si>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</si>
  <si>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</si>
  <si>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</si>
  <si>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</si>
  <si>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</si>
  <si>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YYabs</t>
  </si>
  <si>
    <t>YYrel</t>
  </si>
  <si>
    <t>dic-2021</t>
  </si>
  <si>
    <t>Municipio.x</t>
  </si>
  <si>
    <t>División_económica</t>
  </si>
  <si>
    <t>part.x</t>
  </si>
  <si>
    <t>part.y</t>
  </si>
  <si>
    <t>Febrero
2022</t>
  </si>
  <si>
    <t>CDMX</t>
  </si>
  <si>
    <t>2006/02</t>
  </si>
  <si>
    <t>2007/02</t>
  </si>
  <si>
    <t>2008/02</t>
  </si>
  <si>
    <t>2009/02</t>
  </si>
  <si>
    <t>2010/02</t>
  </si>
  <si>
    <t>2011/02</t>
  </si>
  <si>
    <t>2012/02</t>
  </si>
  <si>
    <t>2013/02</t>
  </si>
  <si>
    <t>2014/02</t>
  </si>
  <si>
    <t>2015/02</t>
  </si>
  <si>
    <t>2016/02</t>
  </si>
  <si>
    <t>2022/02</t>
  </si>
  <si>
    <t>2022-02-01</t>
  </si>
  <si>
    <t>Nuevos21</t>
  </si>
  <si>
    <t>Diciembre 2021-12-01</t>
  </si>
  <si>
    <t>acabs</t>
  </si>
  <si>
    <t>acvar</t>
  </si>
  <si>
    <t>febrero nuevos</t>
  </si>
  <si>
    <t>febrero permanentes</t>
  </si>
  <si>
    <t>TA_feb22</t>
  </si>
  <si>
    <t>TP_feb22</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</si>
  <si>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</si>
  <si>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</si>
  <si>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</si>
  <si>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</si>
  <si>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</si>
  <si>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</si>
  <si>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</si>
  <si>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</si>
  <si>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</si>
  <si>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</si>
  <si>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</si>
  <si>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</si>
  <si>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</si>
  <si>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</si>
  <si>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</si>
  <si>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</si>
  <si>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</si>
  <si>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</si>
  <si>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</si>
  <si>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</si>
  <si>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</si>
  <si>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</si>
  <si>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</si>
  <si>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</si>
  <si>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DMabs</t>
  </si>
  <si>
    <t>DMrel</t>
  </si>
  <si>
    <t>2022/01</t>
  </si>
  <si>
    <t>ENE %</t>
  </si>
  <si>
    <t>ENE PROM</t>
  </si>
  <si>
    <t>ENE $</t>
  </si>
  <si>
    <t>ENE EST</t>
  </si>
  <si>
    <t>En-2022</t>
  </si>
  <si>
    <t>2021-2022</t>
  </si>
  <si>
    <t>Trab_aseg_feb22</t>
  </si>
  <si>
    <t>Variación 2020/ 2021</t>
  </si>
  <si>
    <t xml:space="preserve">Jalisco </t>
  </si>
  <si>
    <t>Tabla 18</t>
  </si>
  <si>
    <t>Tabla 19</t>
  </si>
  <si>
    <t>Tabla 20</t>
  </si>
  <si>
    <t>Tabla 21</t>
  </si>
  <si>
    <t>Tabla 22</t>
  </si>
  <si>
    <t>Tabla 23</t>
  </si>
  <si>
    <t>Tabla 24</t>
  </si>
  <si>
    <t>Tabla 25</t>
  </si>
  <si>
    <t>Tabla 26</t>
  </si>
  <si>
    <t>Tabla 27</t>
  </si>
  <si>
    <t>Figura 60</t>
  </si>
  <si>
    <t>Figura 61</t>
  </si>
  <si>
    <t>Figura 64</t>
  </si>
  <si>
    <t>Figura 65</t>
  </si>
  <si>
    <t>Figura 68</t>
  </si>
  <si>
    <t>Figura 69</t>
  </si>
  <si>
    <t>Figura 144</t>
  </si>
  <si>
    <t>Figura 145</t>
  </si>
  <si>
    <t>Figura 146</t>
  </si>
  <si>
    <r>
      <t>A=Cartera
Vigente</t>
    </r>
    <r>
      <rPr>
        <b/>
        <vertAlign val="superscript"/>
        <sz val="10"/>
        <rFont val="Arial"/>
        <family val="2"/>
      </rPr>
      <t>1</t>
    </r>
  </si>
  <si>
    <r>
      <t>B=Cartera en
Prórroga</t>
    </r>
    <r>
      <rPr>
        <b/>
        <vertAlign val="superscript"/>
        <sz val="10"/>
        <rFont val="Arial"/>
        <family val="2"/>
      </rPr>
      <t>2</t>
    </r>
  </si>
  <si>
    <r>
      <t>C=Cartera 
Vencida</t>
    </r>
    <r>
      <rPr>
        <b/>
        <vertAlign val="superscript"/>
        <sz val="10"/>
        <rFont val="Arial"/>
        <family val="2"/>
      </rPr>
      <t>3</t>
    </r>
  </si>
  <si>
    <r>
      <t xml:space="preserve">Nota 1: Carne en canal se refiere al cuerpo del animal sacrificado, sangrado, desollado, eviscerado, sin cabeza ni extremidades. La canal es el producto primario; es un paso intermedio en la producción de carne, que es el producto terminado. Nota 2: </t>
    </r>
    <r>
      <rPr>
        <sz val="10"/>
        <color rgb="FF000000"/>
        <rFont val="Arial"/>
        <family val="2"/>
      </rPr>
      <t>Cifras preliminares para octubre 2021.</t>
    </r>
  </si>
  <si>
    <t>Marzo
2022</t>
  </si>
  <si>
    <t>Marzo
2021</t>
  </si>
  <si>
    <t>2022/Marzo</t>
  </si>
  <si>
    <t>var  % mar22/dic21</t>
  </si>
  <si>
    <t>var abs mar22/dic21</t>
  </si>
  <si>
    <t>var abs mar 22/dic 21</t>
  </si>
  <si>
    <t>var %  mar 22/dic 21</t>
  </si>
  <si>
    <t>2022/marzo</t>
  </si>
  <si>
    <t>var mar 22/dic 21</t>
  </si>
  <si>
    <t>abs-mar 22/dic 21</t>
  </si>
  <si>
    <t>Ene-Feb 2022 1/</t>
  </si>
  <si>
    <t>% Participación Jalisco en el Nacional                           (Ene-Feb 2022)</t>
  </si>
  <si>
    <t>% Participación Jalisco en el Nacional                             (Ene-Feb 2022)</t>
  </si>
  <si>
    <t>% Participación Jalisco en el Nacional                            (Ene-Feb 2022)</t>
  </si>
  <si>
    <t>ene-feb 2008</t>
  </si>
  <si>
    <t>ene-feb 2009</t>
  </si>
  <si>
    <t>ene-feb 2010</t>
  </si>
  <si>
    <t>ene-feb 2011</t>
  </si>
  <si>
    <t>ene-feb 2012</t>
  </si>
  <si>
    <t>ene-feb 2013</t>
  </si>
  <si>
    <t>ene-feb 2014</t>
  </si>
  <si>
    <t>ene-feb 2015</t>
  </si>
  <si>
    <t>ene-feb 2016</t>
  </si>
  <si>
    <t>ene-feb 2017</t>
  </si>
  <si>
    <t>ene-feb 2018</t>
  </si>
  <si>
    <t>ene-feb 2019</t>
  </si>
  <si>
    <t>ene-feb 2020</t>
  </si>
  <si>
    <t>ene-feb 2021</t>
  </si>
  <si>
    <t>ene-feb 2022</t>
  </si>
  <si>
    <t>Rank Feb 2022</t>
  </si>
  <si>
    <t>Trab_aseg_mar22</t>
  </si>
  <si>
    <t>Cuotas vigentes a partir del 1ro de enero de 2022, Ley del IEPS</t>
  </si>
  <si>
    <t>Tipo</t>
  </si>
  <si>
    <t>Artículo 2o fracción I, D)</t>
  </si>
  <si>
    <t>Artículo 2o fracción I, H)</t>
  </si>
  <si>
    <t>Artículo 2o A</t>
  </si>
  <si>
    <t>Total IEPS</t>
  </si>
  <si>
    <t>Gasolina menor a 91 octanos (regular)</t>
  </si>
  <si>
    <t xml:space="preserve">5.4917 pesos por litro </t>
  </si>
  <si>
    <t>14.5560 centavos por litro</t>
  </si>
  <si>
    <t>48.4720 centavos por litro</t>
  </si>
  <si>
    <t>6.12198 pesos por litro</t>
  </si>
  <si>
    <t>Gasolina mayor o igual a 91 octanos (premium)</t>
  </si>
  <si>
    <t>4.6375 pesos por litro</t>
  </si>
  <si>
    <t>59.1449 centavos por litro</t>
  </si>
  <si>
    <t>5.374509 pesos por litro</t>
  </si>
  <si>
    <t>6.0354 pesos por litro</t>
  </si>
  <si>
    <t>17.6624 centavos por litro</t>
  </si>
  <si>
    <t>40.2288 centavos por litro</t>
  </si>
  <si>
    <t>6.614312 pesos por litro</t>
  </si>
  <si>
    <t>Cuotas aplicadas con estímulo del 8 de enero al 4 de marzo</t>
  </si>
  <si>
    <t>Artículo 2o fracción I, D) vigente 2022</t>
  </si>
  <si>
    <t>Cuota con estímulo del</t>
  </si>
  <si>
    <t>8-14 de enero</t>
  </si>
  <si>
    <t>15-21 de enero</t>
  </si>
  <si>
    <t>22-28 de enero</t>
  </si>
  <si>
    <t>29 enero-4 febrero</t>
  </si>
  <si>
    <t>5-11 febrero</t>
  </si>
  <si>
    <t>12-18 febrero</t>
  </si>
  <si>
    <t>19-25 febrero</t>
  </si>
  <si>
    <t>26 febrero-4 marzo</t>
  </si>
  <si>
    <t>Pesos por litro</t>
  </si>
  <si>
    <t>5-11 de marzo</t>
  </si>
  <si>
    <t>12-18 de marzo</t>
  </si>
  <si>
    <t>19-25 de marzo</t>
  </si>
  <si>
    <t>26 marzo-1  abril</t>
  </si>
  <si>
    <t>2-8 de abril</t>
  </si>
  <si>
    <t>9-22 de abril</t>
  </si>
  <si>
    <t>23-29 de abril</t>
  </si>
  <si>
    <t>Estímulo complementario a la reducción de la cuota</t>
  </si>
  <si>
    <t>Ingresos tributarios del Gobierno Federal, primer trimestre de 2020, 2021 y 2022</t>
  </si>
  <si>
    <t>Millones de pesos</t>
  </si>
  <si>
    <t>Fuente: IIEG con información de la Secretaría de Hacienda y Crédito Público.</t>
  </si>
  <si>
    <t xml:space="preserve"> Millones de pesos </t>
  </si>
  <si>
    <t xml:space="preserve"> Crecimiento real % </t>
  </si>
  <si>
    <t xml:space="preserve"> 2020 </t>
  </si>
  <si>
    <t xml:space="preserve"> 2021 </t>
  </si>
  <si>
    <t xml:space="preserve"> 2022 </t>
  </si>
  <si>
    <t>Tributarios</t>
  </si>
  <si>
    <t>Impuesto sobre la renta</t>
  </si>
  <si>
    <t>Impuesto al valor agregado</t>
  </si>
  <si>
    <t>Impuesto especial sobre producción y servicios</t>
  </si>
  <si>
    <t>IEPS gasolinas y diésel</t>
  </si>
  <si>
    <t xml:space="preserve">          Gasolinas federal </t>
  </si>
  <si>
    <t xml:space="preserve">          Gasolinas estatal (Art. 2o A premium)</t>
  </si>
  <si>
    <t>IEPS distinto de gasolinas y diésel</t>
  </si>
  <si>
    <t>Impuestos a la importación</t>
  </si>
  <si>
    <t>Impuesto por la actividad de exploración y explotación de hidrocarburos</t>
  </si>
  <si>
    <t>Otros impuestos</t>
  </si>
  <si>
    <t>Ingresos tributarios del Gobierno Federal del IEPS en gasolinas y diésel, primer trimestre de 2021 y 2022</t>
  </si>
  <si>
    <t>Primer trimestre</t>
  </si>
  <si>
    <t>Afectación a la RFP, millones de pesos</t>
  </si>
  <si>
    <t>Fondos que integran el Ramo 28 y Ramo 33 de participaciones y aportaciones a entidades federativas y municipios y relación con la Recaudación Federal Participable</t>
  </si>
  <si>
    <t>Fuente: IIEG con base en la Ley de Coordinación Fiscal.</t>
  </si>
  <si>
    <t>Nombre del Fondo</t>
  </si>
  <si>
    <t xml:space="preserve">% de la RFP que se distribuye </t>
  </si>
  <si>
    <t>Afectado directamente por menor recaudación del IEPS en gasolinas y diésel</t>
  </si>
  <si>
    <t>Observaciones</t>
  </si>
  <si>
    <t>Ramo 28 participaciones federales</t>
  </si>
  <si>
    <t>Fondo General de Participaciones</t>
  </si>
  <si>
    <t>Sí</t>
  </si>
  <si>
    <t>Este es el fondo más importante del Ramo 28 para las entidades federativas. Le afecta a Jalisco.</t>
  </si>
  <si>
    <t>Fondo de Fomento Municipal</t>
  </si>
  <si>
    <t>Fondo que va a los municipios. Afecta a los municipios de Jalisco.</t>
  </si>
  <si>
    <t>0.136% de la RFP</t>
  </si>
  <si>
    <t>Este fondo se distribuye a municipios colindantes con la frontera o los litorales por los que se realicen materialmente la entrada al país o la salida de él de los bienes que se importen o exporten. No le afecta a Jalisco.</t>
  </si>
  <si>
    <t>IEPS</t>
  </si>
  <si>
    <t>No</t>
  </si>
  <si>
    <t>Se refiere a la distribución del IEPS diferente a gasolinas y diésel, particularmente al 20% de la recaudación de bebidas alcohólicas, cerveza y bebidas refrescantes, así como el 8% de tabacos labrados.</t>
  </si>
  <si>
    <t>IEPS Gasolinas Artículo 2A Fracción II</t>
  </si>
  <si>
    <t>Los ingresos son de la cuota de ese artículo a la gasolina premium y que no ha sido subsidiada, y cuyo rubro de ingresos se denomina “gasolinas estatal”.</t>
  </si>
  <si>
    <t>Tenencia</t>
  </si>
  <si>
    <t>Impuesto Sobre Automóviles Nuevos (ISAN)</t>
  </si>
  <si>
    <t xml:space="preserve">Los ingresos del ISAN no entran a la RFP y se distribuyen a las entidades a través de este fondo. </t>
  </si>
  <si>
    <t>Fondo de Fiscalización y Recaudación</t>
  </si>
  <si>
    <t>Le afecta a Jalisco.</t>
  </si>
  <si>
    <t>Fondo de Extracción de Hidrocarburos</t>
  </si>
  <si>
    <t>Derecho Adicional sobre la Extracción de Petróleo</t>
  </si>
  <si>
    <t>Fondo de Compensación de Repecos e Intermedios</t>
  </si>
  <si>
    <t>Fondo ISR</t>
  </si>
  <si>
    <t xml:space="preserve">Se refiere al ISR de los servidores públicos que se devuelven íntegros a las entidades federativas y municipios. El resto del ISR entra a la RFP. </t>
  </si>
  <si>
    <t>Incentivos Económicos</t>
  </si>
  <si>
    <t>Derivados de convenios de colaboración administrativa en materia fiscal federal.</t>
  </si>
  <si>
    <t>Ramo 33 aportaciones federales</t>
  </si>
  <si>
    <t>Fondo de Aportaciones para la Nómina Educativa (FONE)</t>
  </si>
  <si>
    <t>Fondo de Aportaciones para los Servicios de Salud (FASSA)</t>
  </si>
  <si>
    <t>Fondo de Aportaciones para la Infraestructura Social (FAIS)</t>
  </si>
  <si>
    <t>El 0.3066% corresponde a las entidades federativas y el 2.2228% para los municipios incluidas las alcaldías de la Ciudad de México. Afecta a Jalisco.</t>
  </si>
  <si>
    <t>Fondo de Aportaciones para el Fortalecimiento de los Municipios y de las Demarcaciones Territoriales del Distrito Federal (FAFM)</t>
  </si>
  <si>
    <t>El 2.35% corresponde a los municipios y el 0.2123% para la Ciudad de México y sus alcaldías. Afecta a Jalisco.</t>
  </si>
  <si>
    <t>Fondo de Aportaciones Múltiples (FAM)</t>
  </si>
  <si>
    <t>Fondo de Aportaciones para la Educación Tecnológica y de Adultos (FAETA)</t>
  </si>
  <si>
    <t>Fondo de Aportaciones para el Fortalecimiento de Entidades Federativas (FAFEF)</t>
  </si>
  <si>
    <t>Fondo de Aportaciones para la Seguridad Pública (FASP)</t>
  </si>
  <si>
    <t>Distribución porcentual de cada fondo por entidad federativa 2021</t>
  </si>
  <si>
    <t>Fuente: IIEG con información de la SHCP.</t>
  </si>
  <si>
    <t>Afectaciones por los estímulos por fondo en el primer trimestre de 2022, por entidad federativa, millones de pesos</t>
  </si>
  <si>
    <t xml:space="preserve"> Fecha(Mensual) </t>
  </si>
  <si>
    <t>XAB2122 - IEPS de gasolinas y diesel</t>
  </si>
  <si>
    <t>10/2014</t>
  </si>
  <si>
    <t>11/2014</t>
  </si>
  <si>
    <t>12/2014</t>
  </si>
  <si>
    <t>01/2015</t>
  </si>
  <si>
    <t>02/2015</t>
  </si>
  <si>
    <t>03/2015</t>
  </si>
  <si>
    <t>04/2015</t>
  </si>
  <si>
    <t>05/2015</t>
  </si>
  <si>
    <t>06/2015</t>
  </si>
  <si>
    <t>07/2015</t>
  </si>
  <si>
    <t>08/2015</t>
  </si>
  <si>
    <t>09/2015</t>
  </si>
  <si>
    <t>10/2015</t>
  </si>
  <si>
    <t>11/2015</t>
  </si>
  <si>
    <t>12/2015</t>
  </si>
  <si>
    <t>01/2016</t>
  </si>
  <si>
    <t>02/2016</t>
  </si>
  <si>
    <t>03/2016</t>
  </si>
  <si>
    <t>04/2016</t>
  </si>
  <si>
    <t>05/2016</t>
  </si>
  <si>
    <t>06/2016</t>
  </si>
  <si>
    <t>07/2016</t>
  </si>
  <si>
    <t>08/2016</t>
  </si>
  <si>
    <t>09/2016</t>
  </si>
  <si>
    <t>10/2016</t>
  </si>
  <si>
    <t>11/2016</t>
  </si>
  <si>
    <t>12/2016</t>
  </si>
  <si>
    <t>01/2017</t>
  </si>
  <si>
    <t>02/2017</t>
  </si>
  <si>
    <t>03/2017</t>
  </si>
  <si>
    <t>04/2017</t>
  </si>
  <si>
    <t>05/2017</t>
  </si>
  <si>
    <t>06/2017</t>
  </si>
  <si>
    <t>07/2017</t>
  </si>
  <si>
    <t>08/2017</t>
  </si>
  <si>
    <t>09/2017</t>
  </si>
  <si>
    <t>10/2017</t>
  </si>
  <si>
    <t>11/2017</t>
  </si>
  <si>
    <t>12/2017</t>
  </si>
  <si>
    <t>01/2018</t>
  </si>
  <si>
    <t>02/2018</t>
  </si>
  <si>
    <t>03/2018</t>
  </si>
  <si>
    <t>04/2018</t>
  </si>
  <si>
    <t>05/2018</t>
  </si>
  <si>
    <t>06/2018</t>
  </si>
  <si>
    <t>07/2018</t>
  </si>
  <si>
    <t>08/2018</t>
  </si>
  <si>
    <t>09/2018</t>
  </si>
  <si>
    <t>10/2018</t>
  </si>
  <si>
    <t>11/2018</t>
  </si>
  <si>
    <t>12/2018</t>
  </si>
  <si>
    <t>01/2019</t>
  </si>
  <si>
    <t>02/2019</t>
  </si>
  <si>
    <t>03/2019</t>
  </si>
  <si>
    <t>04/2019</t>
  </si>
  <si>
    <t>05/2019</t>
  </si>
  <si>
    <t>06/2019</t>
  </si>
  <si>
    <t>07/2019</t>
  </si>
  <si>
    <t>08/2019</t>
  </si>
  <si>
    <t>09/2019</t>
  </si>
  <si>
    <t>10/2019</t>
  </si>
  <si>
    <t>11/2019</t>
  </si>
  <si>
    <t>12/2019</t>
  </si>
  <si>
    <t>01/2020</t>
  </si>
  <si>
    <t>02/2020</t>
  </si>
  <si>
    <t>03/2020</t>
  </si>
  <si>
    <t>04/2020</t>
  </si>
  <si>
    <t>05/2020</t>
  </si>
  <si>
    <t>06/2020</t>
  </si>
  <si>
    <t>07/2020</t>
  </si>
  <si>
    <t>08/2020</t>
  </si>
  <si>
    <t>09/2020</t>
  </si>
  <si>
    <t>10/2020</t>
  </si>
  <si>
    <t>11/2020</t>
  </si>
  <si>
    <t>12/2020</t>
  </si>
  <si>
    <t>01/2021</t>
  </si>
  <si>
    <t>02/2021</t>
  </si>
  <si>
    <t>03/2021</t>
  </si>
  <si>
    <t>04/2021</t>
  </si>
  <si>
    <t>05/2021</t>
  </si>
  <si>
    <t>06/2021</t>
  </si>
  <si>
    <t>07/2021</t>
  </si>
  <si>
    <t>08/2021</t>
  </si>
  <si>
    <t>09/2021</t>
  </si>
  <si>
    <t>10/2021</t>
  </si>
  <si>
    <t>11/2021</t>
  </si>
  <si>
    <t>12/2021</t>
  </si>
  <si>
    <t>01/2022</t>
  </si>
  <si>
    <t>02/2022</t>
  </si>
  <si>
    <t>03/2022</t>
  </si>
  <si>
    <t>Notas: Las sumas parciales y las variaciones pueden no coincidir debido al redondeo.</t>
  </si>
  <si>
    <t>Las cifras son preliminares para 2022.</t>
  </si>
  <si>
    <t>n.s.: no significativo</t>
  </si>
  <si>
    <t>-o-: mayor de 500 o menor de -500 por ciento.</t>
  </si>
  <si>
    <t>n.d.: no disponible</t>
  </si>
  <si>
    <t>n.a.: no aplica</t>
  </si>
  <si>
    <t>La información como porcentaje del PIB, se presenta utilizando el PIB anual con base al cálculo trimestral base 2013.</t>
  </si>
  <si>
    <t>Área: Dirección General de Estadística de la Hacienda Pública. Unidad de Planeación Económica de la Hacienda Pública.</t>
  </si>
  <si>
    <t>Para mayores detalles sobre la información que aparece en este cuadro estadístico, favor de contactar al teléfono (01) (55) 3688,1441.</t>
  </si>
  <si>
    <t>Correo electrónico:</t>
  </si>
  <si>
    <t xml:space="preserve"> shcp_ehacendaria@hacienda.gob.mx </t>
  </si>
  <si>
    <t>2022/Mar</t>
  </si>
  <si>
    <t>2022-03-01</t>
  </si>
  <si>
    <t>FEB %</t>
  </si>
  <si>
    <t>FEB PROM</t>
  </si>
  <si>
    <t>FEB $</t>
  </si>
  <si>
    <t>FEB EST</t>
  </si>
  <si>
    <t>2021-02-01 EST</t>
  </si>
  <si>
    <t>feb-2022</t>
  </si>
  <si>
    <t>Fuente: IIEG, con información del INEGI-ITAEE.</t>
  </si>
  <si>
    <t>Indicador</t>
  </si>
  <si>
    <t>Variación porcentual anual</t>
  </si>
  <si>
    <t>2013 I</t>
  </si>
  <si>
    <t>2013 II</t>
  </si>
  <si>
    <t>2013 III</t>
  </si>
  <si>
    <t>2013 IV</t>
  </si>
  <si>
    <t>2014 I</t>
  </si>
  <si>
    <t>2014 II</t>
  </si>
  <si>
    <t>2014 III</t>
  </si>
  <si>
    <t>2014 IV</t>
  </si>
  <si>
    <t>2015 I</t>
  </si>
  <si>
    <t>2015 II</t>
  </si>
  <si>
    <t>2015 III</t>
  </si>
  <si>
    <t>2015 IV</t>
  </si>
  <si>
    <t>2016 I</t>
  </si>
  <si>
    <t>2016 II</t>
  </si>
  <si>
    <t>2016 III</t>
  </si>
  <si>
    <t>2016 IV</t>
  </si>
  <si>
    <t>2017 I</t>
  </si>
  <si>
    <t>2017 II</t>
  </si>
  <si>
    <t>2017 III</t>
  </si>
  <si>
    <t>2017 IV</t>
  </si>
  <si>
    <t>2018 I</t>
  </si>
  <si>
    <t>2018 II</t>
  </si>
  <si>
    <t>2018 III</t>
  </si>
  <si>
    <t>2018 IV</t>
  </si>
  <si>
    <t>2019 I</t>
  </si>
  <si>
    <t>2019 II</t>
  </si>
  <si>
    <t>2019 III</t>
  </si>
  <si>
    <t>2019 IV</t>
  </si>
  <si>
    <t>2020 I</t>
  </si>
  <si>
    <t>2020 II</t>
  </si>
  <si>
    <t>2020 III</t>
  </si>
  <si>
    <t>2020 IV</t>
  </si>
  <si>
    <t>2021 I</t>
  </si>
  <si>
    <t>2021 II</t>
  </si>
  <si>
    <t>2021 III</t>
  </si>
  <si>
    <t>2021 IV</t>
  </si>
  <si>
    <t>yearq</t>
  </si>
  <si>
    <t>Valor</t>
  </si>
  <si>
    <t xml:space="preserve">Querétaro </t>
  </si>
  <si>
    <t>sector</t>
  </si>
  <si>
    <t>Actividades primarias</t>
  </si>
  <si>
    <t>Actividades terciarias</t>
  </si>
  <si>
    <t>Índice sector construcción</t>
  </si>
  <si>
    <t>Sector construcción, variación anual</t>
  </si>
  <si>
    <t>Índice industrias manufactureras</t>
  </si>
  <si>
    <t>Industrias manufactureras, variación anual</t>
  </si>
  <si>
    <t>Índice sector comercio</t>
  </si>
  <si>
    <t>Sector comercio, variación anual</t>
  </si>
  <si>
    <t>dic 2021 - mar 2022</t>
  </si>
  <si>
    <t>feb 2022 - mar 2022</t>
  </si>
  <si>
    <t>mar 2021 - mar 2022</t>
  </si>
  <si>
    <t>2006/03</t>
  </si>
  <si>
    <t>2007/03</t>
  </si>
  <si>
    <t>2008/03</t>
  </si>
  <si>
    <t>2009/03</t>
  </si>
  <si>
    <t>2010/03</t>
  </si>
  <si>
    <t>2011/03</t>
  </si>
  <si>
    <t>2012/03</t>
  </si>
  <si>
    <t>2013/03</t>
  </si>
  <si>
    <t>2014/03</t>
  </si>
  <si>
    <t>2015/03</t>
  </si>
  <si>
    <t>2016/03</t>
  </si>
  <si>
    <t>2022/03</t>
  </si>
  <si>
    <t>2000-03-01</t>
  </si>
  <si>
    <t>2001-03-01</t>
  </si>
  <si>
    <t>2002-03-01</t>
  </si>
  <si>
    <t>2003-03-01</t>
  </si>
  <si>
    <t>2004-03-01</t>
  </si>
  <si>
    <t>2005-03-01</t>
  </si>
  <si>
    <t>2006-03-01</t>
  </si>
  <si>
    <t>2007-03-01</t>
  </si>
  <si>
    <t>2008-03-01</t>
  </si>
  <si>
    <t>2009-03-01</t>
  </si>
  <si>
    <t>2010-03-01</t>
  </si>
  <si>
    <t>2011-03-01</t>
  </si>
  <si>
    <t>2012-03-01</t>
  </si>
  <si>
    <t>2013-03-01</t>
  </si>
  <si>
    <t>2014-03-01</t>
  </si>
  <si>
    <t>2015-03-01</t>
  </si>
  <si>
    <t>2016-03-01</t>
  </si>
  <si>
    <t>2017-03-01</t>
  </si>
  <si>
    <t>2018-03-01</t>
  </si>
  <si>
    <t>2019-03-01</t>
  </si>
  <si>
    <t>2020-03-01</t>
  </si>
  <si>
    <t>Mes anterior 2022-02-01</t>
  </si>
  <si>
    <t>Mes actual 2022-03-01</t>
  </si>
  <si>
    <t>Hace un Año 2021-03-01</t>
  </si>
  <si>
    <t>marzo nuevos</t>
  </si>
  <si>
    <t>marzo permanentes</t>
  </si>
  <si>
    <t>Nuevos22</t>
  </si>
  <si>
    <t>Mes anterior 2020-10-01</t>
  </si>
  <si>
    <t>Mes actual2020-11-01</t>
  </si>
  <si>
    <t>TA_mar22</t>
  </si>
  <si>
    <t>TP_mar22</t>
  </si>
  <si>
    <t>Empleo turístico</t>
  </si>
  <si>
    <t>% del total</t>
  </si>
  <si>
    <t>Variación porcentual mensual</t>
  </si>
  <si>
    <t>trabajadores</t>
  </si>
  <si>
    <t>Variación absoluta anual</t>
  </si>
  <si>
    <t>Variación absoluta mensual</t>
  </si>
  <si>
    <t>INPC mar=100</t>
  </si>
  <si>
    <t>cnc</t>
  </si>
  <si>
    <t>Month</t>
  </si>
  <si>
    <t>Cdmx</t>
  </si>
  <si>
    <t>EdoMex</t>
  </si>
  <si>
    <t>Jalisco real</t>
  </si>
  <si>
    <t>Nacional real</t>
  </si>
  <si>
    <t>Dec</t>
  </si>
  <si>
    <t>Jan</t>
  </si>
  <si>
    <t>Apr</t>
  </si>
  <si>
    <t>Aug</t>
  </si>
  <si>
    <t>Var % AA</t>
  </si>
  <si>
    <t>Var % MM</t>
  </si>
  <si>
    <t>INPC mar = 100</t>
  </si>
  <si>
    <t>month</t>
  </si>
  <si>
    <t>Salario diario hombres jalisco</t>
  </si>
  <si>
    <t>Salario diario mujeres jalisco</t>
  </si>
  <si>
    <t>Salario diario hombres nacional</t>
  </si>
  <si>
    <t>Salario diario mujeres nacional</t>
  </si>
  <si>
    <t>Jalisco hombres</t>
  </si>
  <si>
    <t>Jalisco mujeres</t>
  </si>
  <si>
    <t>Nacional hombres</t>
  </si>
  <si>
    <t>Nacional mujeres</t>
  </si>
  <si>
    <t>var % AA jal hm</t>
  </si>
  <si>
    <t>var % AA jal mj</t>
  </si>
  <si>
    <t>var % AA nac hm</t>
  </si>
  <si>
    <t>var % MM jal hm</t>
  </si>
  <si>
    <t>var % MM jal mj</t>
  </si>
  <si>
    <t>var % MM nac hm</t>
  </si>
  <si>
    <t>var % MM nac mj</t>
  </si>
  <si>
    <t>Reales</t>
  </si>
  <si>
    <t>Nominales</t>
  </si>
  <si>
    <t>Fuente: IIEG, con información del IMSS-Salario diario base de contización CUBOS.</t>
  </si>
  <si>
    <t>Fuente: IIEG con información de la Ley del Impuesto Especial sobre Producción y Servicios y el “Acuerdo por el que se actualizan las cuotas que se especifican en materia del impuesto especial sobre producción y servicios para 2022”, publicado en el Diario Oficial de la Federación el 23 de diciembre de 2021.</t>
  </si>
  <si>
    <t>Fuente: IIEG con información la SHCP publicada en el Diario Oficial de la Federación cada semana “Acuerdo por el que se dan a conocer los porcentajes, los montos del estímulo fiscal y las cuotas disminuidas del impuesto especial sobre producción y servicios, así como las cantidades por litro aplicables a los combustibles que se indican, correspondientes al periodo que se especifica”.</t>
  </si>
  <si>
    <t xml:space="preserve">Fuente: IIEG con información de la Secretaría de Hacienda y Crédito Público.
Nota: Cifras en millones de pesos corrientes y variación % en términos reales. </t>
  </si>
  <si>
    <t>Fuente: IIEG con información de la Secretaría de Hacienda y Crédito Público.
Nota: Cifras en millones de pesos corrientes y variación % en términos reales.</t>
  </si>
  <si>
    <t>Fuente: IIEG. con información de la SHCP.</t>
  </si>
  <si>
    <t>Tabla 1. Cuotas vigentes a partir del 1ro de enero de 2022, Ley del IEPS</t>
  </si>
  <si>
    <t>Tabla 2. Cuotas aplicadas con estímulo del 8 de enero al 4 de marzo, artículo 2º fracción I inciso D de la LIEPS, pesos por litro</t>
  </si>
  <si>
    <t>Tabla 3. Cuotas aplicadas con estímulo del 5 de marzo al 29 de abril del artículo 2º fracción I inciso D de la LIEPS y estímulos adicionales, pesos por litro</t>
  </si>
  <si>
    <t>Tabla 4. Ingresos tributarios del Gobierno Federal, primer trimestre de 2020, 2021 y 2022</t>
  </si>
  <si>
    <t>Tabla 5. Ingresos tributarios del Gobierno Federal del IEPS en gasolinas y diésel, primer trimestre de 2021 y 2022</t>
  </si>
  <si>
    <t>Tabla 6. Fondos que integran el Ramo 28 y Ramo 33 de participaciones y aportaciones a entidades federativas y municipios y relación con la Recaudación Federal Participable</t>
  </si>
  <si>
    <t>Tabla 7. Distribución porcentual de cada fondo por entidad federativa 2021</t>
  </si>
  <si>
    <t>Tabla 8. Afectaciones por los estímulos por fondo en el primer trimestre de 2022, por entidad federativa, millones de pesos nominales</t>
  </si>
  <si>
    <t>Tabla 9. Indicador de Confianza del Consumidor Jalisciense, nivel del indicador y subíndices a marzo de 2022</t>
  </si>
  <si>
    <t>Tabla 10. Empleo formal del sector turístico por entidad federativa, marzo 2022</t>
  </si>
  <si>
    <t>Tabla 11. Empleos en Jalisco por sector de actividad económica, marzo 2022 vs febrero 2021</t>
  </si>
  <si>
    <t>Tabla 12. Empleos en Jalisco por sector de actividad económica, primer trimestre de 2022</t>
  </si>
  <si>
    <t>Tabla 13. Empleos en Jalisco por sector de actividad económica, marzo 2021 y marzo 2022</t>
  </si>
  <si>
    <t>Tabla 14. Trabajadores asegurados en el IMSS en Jalisco por sector de actividad económica y sexo, febrero y marzo 2022</t>
  </si>
  <si>
    <t>Tabla 15. Empleos en Jalisco por grupos de edad, febrero y marzo 2022</t>
  </si>
  <si>
    <t>Tabla 16. Patrones registrados en el IMSS en Jalisco por división económica, marzo 2022 vs febrero 2022</t>
  </si>
  <si>
    <t>Tabla 17. Patrones registrados en el IMSS en Jalisco por división económica, marzo 2022 vs diciembre 2021</t>
  </si>
  <si>
    <t>Tabla 18. Patrones registrados en el IMSS en Jalisco por división económica, marzo 2022 vs marzo 2021</t>
  </si>
  <si>
    <t>Tabla 19. Patrones registrados en el IMSS en Jalisco por tamaño, marzo 2022 vs febrero de 2022</t>
  </si>
  <si>
    <t>Tabla 20. Patrones registrados en el IMSS en Jalisco por tamaño, marzo 2022 vs marzo 2021</t>
  </si>
  <si>
    <t>Tabla 21. Participación porcentual y variación anual del valor de la producción de principales subsectores manufactureros en Jalisco en términos reales, acumulado de los últimos 12 meses, febrero 2022</t>
  </si>
  <si>
    <t>Tabla 22. Participación porcentual y variación anual del personal ocupado en principales subsectores manufactureros en Jalisco, febrero 2022</t>
  </si>
  <si>
    <t>Tabla 23. Indicadores de empresas comerciales de Jalisco, variación porcentual anual, últimos doce meses</t>
  </si>
  <si>
    <t>Tabla 24. Número de cabezas sacrificadas. Nacional y Jalisco, anual 2020-2021, febrero 2022</t>
  </si>
  <si>
    <t>Tabla 25. Producción de carne en canal. Nacional y Jalisco, anual 2020-2021, febrero 2022, toneladas</t>
  </si>
  <si>
    <t>Tabla 26. Valor de producción de carne en canal, nacional y Jalisco, anual 2020-2021, primer bimestre 2022, miles de pesos</t>
  </si>
  <si>
    <t>Tabla 27. Distribución del total de empleos de municipios, marzo de 2022</t>
  </si>
  <si>
    <t>Figura 1. Recaudación mensual del IEPS, millones de pesos corrientes, octubre de 2014-marzo 2022</t>
  </si>
  <si>
    <t>Figura 2. Variación porcentual anual del ITAEE de Jalisco y promedio nacional, 2013 T1 - 2021 T4, cifras originales</t>
  </si>
  <si>
    <t>Figura 3. Variación porcentual anual del ITAEE de Jalisco, 2013 T1 - 2021 T4, cifras desestacionalizadas</t>
  </si>
  <si>
    <t>Figura 4. Variación porcentual anual del ITAEE por entidad federativa, 2021 T4, cifras originales</t>
  </si>
  <si>
    <t>Figura 5. Variación porcentual anual del ITAEE por entidad federativa, 2021 T4, cifras desestacionalizadas</t>
  </si>
  <si>
    <t>Figura 6. Variación porcentual anual del ITAEE de Jalisco por actividad económica, 2021 T4, cifras originales</t>
  </si>
  <si>
    <t>Figura 7. Variación porcentual anual del ITAEE de Jalisco de las actividades primarias, 2021 T4, cifras originales</t>
  </si>
  <si>
    <t>Figura 8. Variación porcentual anual del ITAEE de las actividades primarias por entidad federativa, 2021 T4, cifras originales</t>
  </si>
  <si>
    <t>Figura 9. Variación porcentual anual del ITAEE de Jalisco de las actividades secundarias, 2021 T4, cifras originales</t>
  </si>
  <si>
    <t>Figura 10. Variación porcentual anual del ITAEE de las actividades secundarias por entidad federativa, 2021 T4, cifras originales</t>
  </si>
  <si>
    <t>Figura 11. Variación porcentual anual del ITAEE de Jalisco de las actividades terciarias, 2021 T4, cifras originales</t>
  </si>
  <si>
    <t>Figura 12. Variación porcentual anual del ITAEE de las actividades terciarias por entidad federativa, 2021 T4, cifras originales</t>
  </si>
  <si>
    <t>Figura 13. Índice y variación anual del indicador del sector construcción de Jalisco, 2021 T4, cifras originales</t>
  </si>
  <si>
    <t>Figura 14. Índice y variación anual del indicador de las industrias manufactureras de Jalisco, 2021 T4, cifras originales</t>
  </si>
  <si>
    <t>Figura 15. Índice y variación anual del indicador del sector comercio de Jalisco, 2021 T4, cifras originales</t>
  </si>
  <si>
    <t>Figura 16. Indicador de Confianza del Consumidor Jalisciense, febrero-2020 a marzo-2022</t>
  </si>
  <si>
    <t>Figura 17. Porcentaje de cuentas Infonavit en cartera vencida en Jalisco y a nivel nacional, enero 2018 – febrero 2022</t>
  </si>
  <si>
    <t>Figura 18. Porcentaje de cuentas en cartera vencida de Infonavit por entidad federativa, febrero 2022</t>
  </si>
  <si>
    <t>Figura 19. Porcentaje de saldos en cartera vencida y prórroga, Jalisco y Nacional, enero 2018 – febrero 2022</t>
  </si>
  <si>
    <t>Figura 20. Porcentaje del saldo en cartera vencida de Infonavit por entidad federativa, febrero 2022</t>
  </si>
  <si>
    <t>Figura 21. Inflación mensual a tasa anual, enero 2013 - marzo 2022</t>
  </si>
  <si>
    <t>Figura 22. Inflación anual por ciudades, marzo 2022</t>
  </si>
  <si>
    <t>Figura 23. Inflación mensual a tasa anual por entidad federativa, marzo 2022</t>
  </si>
  <si>
    <t>Figura 24. Variación anual del índice de precios por objeto de gasto en Jalisco, noviembre 2021 - marzo 2022</t>
  </si>
  <si>
    <t>Figura 25. Inflación anual del rubro de alimentos, bebidas y tabaco por entidad federativa, marzo 2022</t>
  </si>
  <si>
    <t>Figura 26. Inflación anual del rubro de ropa, calzado y accesorios por entidad federativa, marzo 2022</t>
  </si>
  <si>
    <t>Figura 27. Inflación anual del rubro de gasto en vivienda por entidad federativa, marzo 2022</t>
  </si>
  <si>
    <t>Figura 28. Inflación anual del rubro de muebles, aparatos y accesorios domésticos por entidad federativa, marzo 2022</t>
  </si>
  <si>
    <t>Figura 29. Inflación anual del rubro de gasto en salud y cuidado personal por entidad federativa, marzo 2022</t>
  </si>
  <si>
    <t>Figura 30. Inflación anual del rubro de gasto en transporte por entidad federativa, marzo 2022</t>
  </si>
  <si>
    <t>Figura 31. Inflación anual del rubro de educación y esparcimiento por entidad federativa, marzo 2022</t>
  </si>
  <si>
    <t>Figura 32. Inflación anual del rubro de otros servicios por entidad federativa, marzo 2022</t>
  </si>
  <si>
    <t>Figura 33. Precio promedio mensual de la gasolina regular, premium y diésel en Jalisco, febrero- marzo 2022, pesos constantes</t>
  </si>
  <si>
    <t>Figura 40. Precio promedio gasolina regular, premium, diésel, marzo 2022</t>
  </si>
  <si>
    <t>Figura 41. Tasa de desocupación en Jalisco en marzo, 2006-2022</t>
  </si>
  <si>
    <t>Figura 42. Tasa de desocupación mensual por entidad federativa, marzo 2022</t>
  </si>
  <si>
    <t>Figura 43. Variación mensual en puntos porcentuales de la tasa de desocupación por entidad federativa, marzo de 2022</t>
  </si>
  <si>
    <t>Figura 44. Empleos formales totales en Jalisco, enero 2013 - marzo 2022</t>
  </si>
  <si>
    <t>Figura 45. Empleos formales generados en marzo en Jalisco, 2000-2022</t>
  </si>
  <si>
    <t>Figura 46. Empleos formales generados en Jalisco de enero de 2020 a marzo de 2022</t>
  </si>
  <si>
    <t>Figura 47. Empleos formales generados en marzo 2022 por entidad federativa</t>
  </si>
  <si>
    <t>Figura 48. Variación porcentual mensual de empleos generados por entidad federativa, marzo 2022</t>
  </si>
  <si>
    <t>Figura 49. Empleos nuevos en los últimos veinte meses (agosto 2020-marzo 2022) por entidad federativa</t>
  </si>
  <si>
    <t>Figura 50. Variación absoluta anual de empleo formal, marzo 2022</t>
  </si>
  <si>
    <t>Figura 51. Variación porcentual anual de empleo formal, marzo 2022</t>
  </si>
  <si>
    <t>Figura 52. Empleos nuevos formales en Jalisco, primer trimestre 2000 - 2022</t>
  </si>
  <si>
    <t>Figura 53. Empleos generados por entidad federativa, primer trimestre 2022</t>
  </si>
  <si>
    <t>Figura 54. Variación porcentual por entidad federativa, primer trimestre 2022</t>
  </si>
  <si>
    <t>Figura 55. Empleos formales temporales y permanentes por entidad federativa, marzo 2022</t>
  </si>
  <si>
    <t>Figura 60. Empleo formal total en el IMSS del sector turístico de Jalisco, enero 2015 – marzo 2022</t>
  </si>
  <si>
    <t>Figura 61. Empleo formal total en el IMSS del sector turístico de Jalisco en marzo, 2015 - 2022</t>
  </si>
  <si>
    <t>Figura 64. Trabajadores asegurados en Jalisco por sector, cierre 2015-2021, marzo 2022</t>
  </si>
  <si>
    <t>Figura 65. Porcentaje de participación de trabajadores asegurados por división de actividad económica en Jalisco, marzo 2022</t>
  </si>
  <si>
    <t>Figura 66. Serie histórica de trabajadores asegurados del sector agricultura, ganadería, silvicultura, pesca y caza de Jalisco, cierre 2013-2021, marzo 2022</t>
  </si>
  <si>
    <t>Figura 67. Distribución porcentual de los trabajadores asegurados del sector agropecuario de Jalisco por subsector, marzo 2022</t>
  </si>
  <si>
    <t>Figura 68. Serie histórica del empleo formal en el sector industria de la transformación de Jalisco, cierre 2013-2021, marzo 2022</t>
  </si>
  <si>
    <t>Figura 69. Distribución porcentual de los trabajadores asegurados del sector industria de la transformación de Jalisco por subsector, marzo 2022</t>
  </si>
  <si>
    <t>Figura 70. Serie histórica de los trabajadores asegurados en el IMSS del sector comercio de Jalisco, cierre 2013-2021, marzo 2022</t>
  </si>
  <si>
    <t>Figura 71. Distribución porcentual de los trabajadores asegurados del sector comercio de Jalisco por subsector, marzo 2022</t>
  </si>
  <si>
    <t>Figura 72. Serie histórica de los trabajadores asegurados al IMSS del sector servicios de Jalisco, cierre 2013-2021, marzo 2022</t>
  </si>
  <si>
    <t>Figura 73. Porcentaje de participación de los trabajadores asegurados del sector servicios, marzo 2022</t>
  </si>
  <si>
    <t>Figura 74. Distribución porcentual de trabajadores asegurados en el IMSS por sector de actividad económica, marzo 2022 (hombres)</t>
  </si>
  <si>
    <t>Figura 75. Distribución porcentual de trabajadores asegurados en el IMSS por sector de actividad económica, marzo 2022 (mujeres)</t>
  </si>
  <si>
    <t>Figura 76. Distribución porcentual de trabajadores asegurados en el IMSS grupo de edad, marzo 2022</t>
  </si>
  <si>
    <t>Figura 83. Patrones registrados en el IMSS en Jalisco, enero 2013-marzo 2022</t>
  </si>
  <si>
    <t>Figura 84. Patrones registrados en el IMSS en Jalisco, 2013-marzo 2022</t>
  </si>
  <si>
    <t>Figura 85. Patrones de Jalisco registrados en el IMSS, por división económica, marzo 2022</t>
  </si>
  <si>
    <t>Figura 86. Patrones nuevos registrados ante el IMSS, por delegación estatal, marzo de 2022</t>
  </si>
  <si>
    <t>Figura 87. Variación mensual de patrones nuevos registrados ante el IMSS, por delegación estatal, marzo de 2022</t>
  </si>
  <si>
    <t>Figura 88. Variación anual absoluta de patrones nuevos registrados ante el IMSS, por delegación estatal, marzo 2022</t>
  </si>
  <si>
    <t>Figura 89. Variación porcentual anual de patrones nuevos registrados ante el IMSS, por delegación estatal, marzo 2022</t>
  </si>
  <si>
    <t>Figura 90. Patrones nuevos registrados ante el IMSS, por delegación estatal, primer trimestre de 2022</t>
  </si>
  <si>
    <t>Figura 91. Variación porcentual acumulada de patrones nuevos registrados ante el IMSS, por delegación estatal, primer trimestre 2022</t>
  </si>
  <si>
    <t>Figura 92. Indicador Mensual de la Actividad Industrial de Jalisco. Variación porcentual anual y variación promedio anual con cifras originales, enero 2013-diciembre 2021</t>
  </si>
  <si>
    <t>Figura 93. Variación porcentual anual del IMAIEF por entidad federativa con cifras originales, diciembre 2021</t>
  </si>
  <si>
    <t>Figura 94. Indicador Mensual de la Actividad Industrial de Jalisco. Serie desestacionalizada y de tendencia-ciclo, enero 2013-diciembre 2021</t>
  </si>
  <si>
    <t>Figura 95. Variación porcentual anual del IMAIEF por entidad federativa con cifras desestacionalizadas, diciembre 2021</t>
  </si>
  <si>
    <t>Figura 96. Variación porcentual mensual del IMAIEF por entidad federativa con cifras desestacionalizadas, diciembre 2021</t>
  </si>
  <si>
    <t xml:space="preserve">Figura 97. Variación porcentual con respecto al mismo periodo del año anterior del IMAIEF de actividades secundarias, industria de la construcción e industrias manufactureras de Jalisco con cifras originales, diciembre 2021 </t>
  </si>
  <si>
    <t>Figura 98. Indicador Mensual de la Industria de la Construcción de Jalisco, variación porcentual anual y variación promedio anual con cifras originales, enero 2013-diciembre 2021</t>
  </si>
  <si>
    <t>Figura 99. Variación porcentual anual del IMAIEF de la industria de la construcción por entidad federativa con cifras originales, diciembre 2021</t>
  </si>
  <si>
    <t>Figura 100. Indicador Mensual de las Industrias Manufactureras de Jalisco, variación porcentual anual y variación promedio anual con cifras originales, enero 2013-diciembre 2021</t>
  </si>
  <si>
    <t>Figura 101. Variación porcentual anual del IMAIEF de las industrias manufactureras por entidad federativa con cifras originales, diciembre 2021</t>
  </si>
  <si>
    <t>Figura 102. Valor de la producción de la industria de la construcción en Jalisco, cifras mensuales en millones de pesos constantes, febrero 2006-febrero 2022</t>
  </si>
  <si>
    <t>Figura 103. Valor de la producción de la industria de la construcción en Jalisco, cifras mensuales en millones de pesos constantes, enero 2013-febrero 2022</t>
  </si>
  <si>
    <t>Figura 104. Variación porcentual anual de la producción acumulada de los últimos doce meses de la industria de la construcción en Jalisco, enero 2013-febrero 2022</t>
  </si>
  <si>
    <t>Figura 105. Distribución porcentual de la producción de la industria de la construcción por entidad federativa, febrero 2022</t>
  </si>
  <si>
    <t>Figura 106. Variación porcentual anual de la producción de la industria de la construcción por entidad federativa, febrero 2022</t>
  </si>
  <si>
    <t>Figura 107. Variación porcentual mensual de la producción de la industria de la construcción por entidad federativa, febrero 2022</t>
  </si>
  <si>
    <t>Figura 108. Variación porcentual anual del personal ocupado de la industria manufacturera por entidad federativa, febrero 2022</t>
  </si>
  <si>
    <t>Figura 109. Variación porcentual anual de las horas trabajadas por el personal ocupado total en la industria manufacturera por entidad federativa, febrero 2022</t>
  </si>
  <si>
    <t>Figura 110. Ingresos provenientes del mercado extranjero que obtuvieron los establecimientos manufactureros del programa IMMEX en Jalisco. Cifras mensuales en millones de pesos, enero 2013-febrero 2022</t>
  </si>
  <si>
    <t>Figura 111. Ingresos provenientes del mercado extranjero que obtuvieron los establecimientos no manufactureros en el programa IMMEX en Jalisco. Cifras mensuales en millones de pesos, enero 2013-febrero 2022</t>
  </si>
  <si>
    <t>Figura 112. Ingresos provenientes del mercado extranjero que obtuvieron los establecimientos manufactureros y no manufactureros en el programa IMMEX en Jalisco.  Cifras acumuladas anuales en millones de pesos y su variación anual, enero 2013-febrero 2022</t>
  </si>
  <si>
    <t>Figura 113. Número de establecimientos manufactureros y no manufactureros en el programa IMMEX en Jalisco, enero 2013-febrero 2022</t>
  </si>
  <si>
    <t>Figura 114. Distribución porcentual de los establecimientos manufactureros y no manufactureros con programa IMMEX por entidad federativa, febrero 2022</t>
  </si>
  <si>
    <t>Figura 115. Personal ocupado en establecimientos manufactureros y no manufactureros en el programa IMMEX en Jalisco, enero 2013-febrero 2022</t>
  </si>
  <si>
    <t>Figura 116. Variación porcentual anual de personal ocupado en establecimientos manufactureros y no manufactureros en el programa IMMEX en Jalisco, enero 2013-febrero 2022</t>
  </si>
  <si>
    <t>Figura 117. Distribución porcentual del personal ocupado de los establecimientos manufactureros y no manufactureros con programa IMMEX por entidad federativa, febrero 2022</t>
  </si>
  <si>
    <t>Figura 118. Índice de los Ingresos totales y variación mensual del comercio al por mayor, enero 2017 – febrero 2022</t>
  </si>
  <si>
    <t>Figura 119. Variación porcentual anual de los ingresos por suministro de bienes y servicios de empresas de comercio al por mayor por entidad federativa, febrero de 2022</t>
  </si>
  <si>
    <t>Figura 120. Variación porcentual anual del personal ocupado de las empresas de comercio al por mayor, febrero de 2022</t>
  </si>
  <si>
    <t>Figura 121. Índice de los Ingresos totales y variación mensual del comercio al por menor, enero 2017 – febrero 2022</t>
  </si>
  <si>
    <t>Figura 122. Variación porcentual anual de los ingresos por suministro de bienes y servicios de empresas de comercio al por menor por entidad federativa, febrero de 2022</t>
  </si>
  <si>
    <t>Figura 123. Índice de los ingresos totales y variación anual, sector 51, enero 2014 – febrero 2022</t>
  </si>
  <si>
    <t>Figura 124. Variación porcentual anual de los ingresos por suministro de bienes y servicios, sector 51 por entidad federativa, febrero de 2022</t>
  </si>
  <si>
    <t>Figura 125. Índice de personal ocupado y variación anual, sector 51, enero 2014 – febrero 2022</t>
  </si>
  <si>
    <t>Figura 126. Variación porcentual anual del personal ocupado, sector 51 por entidad federativa, febrero de 2022</t>
  </si>
  <si>
    <t>Figura 127. Índice de los ingresos totales y variación anual, sector 56, enero 2014 – febrero 2022</t>
  </si>
  <si>
    <t>Figura 128. Variación porcentual anual de los ingresos por suministro de bienes y servicios, sector 56 por entidad federativa, febrero de 2022</t>
  </si>
  <si>
    <t>Figura 129. Índice de personal ocupado y variación anual, sector 56, enero 2014 – febrero 2022</t>
  </si>
  <si>
    <t>Figura 130. Variación porcentual anual del personal ocupado, sector 56 por entidad federativa, febrero de 2022</t>
  </si>
  <si>
    <t>Figura 131. Índice de los ingresos totales y variación anual, sector 72, enero 2014 – febrero 2022</t>
  </si>
  <si>
    <t>Figura 132. Variación porcentual anual de los ingresos por suministro de bienes y servicios, sector 72 por entidad federativa, febrero de 2022</t>
  </si>
  <si>
    <t>Figura 133. Índice de personal ocupado y variación anual, sector 72, enero 2014 – febrero 2022</t>
  </si>
  <si>
    <t>Figura 134. Variación porcentual anual del personal ocupado, sector 72 por entidad federativa, febrero de 2022</t>
  </si>
  <si>
    <t>Figura 135. Unidades vendidas eléctricas e hibridas (conectables y no conectables) en Jalisco, mensual, enero 2017- enero 2022</t>
  </si>
  <si>
    <t>Figura 136. Distribución porcentual de unidades vendidas de vehículos híbridos (conectables y no conectables) en Jalisco en enero 2022</t>
  </si>
  <si>
    <t>Figura 137. Vehículos híbridos y eléctricos vendidos por entidad federativa, enero 2022</t>
  </si>
  <si>
    <t>Figura 138. Vehículos híbridos y eléctricos vendidos por cada millón de habitantes por entidad federativa, enero 2022</t>
  </si>
  <si>
    <t>Figura 139. Número de cabezas sacrificadas en Jalisco en febrero 2008 – 2022</t>
  </si>
  <si>
    <t>Figura 140. Producción de carne en canal en Jalisco en febrero 2008 – 2022, toneladas</t>
  </si>
  <si>
    <t>Figura 141. Número de cabezas sacrificadas en Jalisco en el primer bimestre, 2008 – 2022</t>
  </si>
  <si>
    <t>Figura 142. Producción de carne en canal en Jalisco en enero-febrero 2008-2022, toneladas</t>
  </si>
  <si>
    <t>Figura 143. Producción de carne en canal de ganado bovino por entidad federativa, febrero 2022, toneladas</t>
  </si>
  <si>
    <t>Figura 144. Producción de carne en canal de ganado porcino por entidad federativa, febrero 2022, toneladas</t>
  </si>
  <si>
    <t>Figura 145. Producción de carne en canal de ganado ovino por entidad federativa, febrero 2022, toneladas</t>
  </si>
  <si>
    <t>Figura 146. Producción de carne en canal de ganado caprino por entidad federativa, febrero 2022, toneladas</t>
  </si>
  <si>
    <t>Figura 148-159. Empleo por municipio abril 2022</t>
  </si>
  <si>
    <t>Figura 147 Bovino. Variación porcentual anual de la producción de carne en canal, Jalisco, enero de 2020 a febrero 2022</t>
  </si>
  <si>
    <t>Figura 147 Caprino. Variación porcentual anual de la producción de carne en canal, Jalisco, enero de 2020 a febrero 2023</t>
  </si>
  <si>
    <t>Figura 147 Ovino. Variación porcentual anual de la producción de carne en canal, Jalisco, enero de 2020 a febrero 2024</t>
  </si>
  <si>
    <t>Figura 147 Porcino. Variación porcentual anual de la producción de carne en canal, Jalisco, enero de 2020 a febrero 2025</t>
  </si>
  <si>
    <t>Figura 77-78. Salario diario base de cotización, Jalisco y nacional, diciembre 2000-marzo 2022, pesos constantes</t>
  </si>
  <si>
    <t>Figura 79-80. Salario diario base de cotización por entidad federativa, marzo de 2022, pesos diarios</t>
  </si>
  <si>
    <t>Figura 81-82. Salario diario base de cotización, Jalisco y nacional por sexo, diciembre 1999-marzo 2022, a pesos constantes</t>
  </si>
  <si>
    <t>Figura 62-63. Variación absoluta y porcentual mensual y anual del empleo en el sector turístico de Jalisco, enero 2016 – marzo 2022</t>
  </si>
  <si>
    <t>Figura 56-59. Los 20 municipios de Jalisco con mayor generación de empleo formal en marzo de 2022</t>
  </si>
  <si>
    <t>Figura 34-35. Precio promedio mensual de la gasolina regular en Jalisco y México, enero 2017 - marzo 2022, a pesos constantes y corrientes</t>
  </si>
  <si>
    <t>Figura 36-37. Precio promedio mensual de la gasolina premium Jalisco y México, enero 2017 a marzo 2022, a pesos constantes y corrientes</t>
  </si>
  <si>
    <t>Figura 38-39. Precio promedio mensual de diésel en Jalisco y México, enero 2017 - marzo 2022, a pesos constantes y corrientes</t>
  </si>
  <si>
    <t>Figura 11</t>
  </si>
  <si>
    <t>Figura 12</t>
  </si>
  <si>
    <t>Figura 13</t>
  </si>
  <si>
    <t>Figura 15</t>
  </si>
  <si>
    <t>Figura 16</t>
  </si>
  <si>
    <t>Figura 17</t>
  </si>
  <si>
    <t>Figura 18</t>
  </si>
  <si>
    <t>Figura 19</t>
  </si>
  <si>
    <t>Figura 22</t>
  </si>
  <si>
    <t>Figura 23</t>
  </si>
  <si>
    <t>Figura 24</t>
  </si>
  <si>
    <t>Figura 25</t>
  </si>
  <si>
    <t>Figura 26</t>
  </si>
  <si>
    <t>Figura 27</t>
  </si>
  <si>
    <t>Figura 28</t>
  </si>
  <si>
    <t>Figura 29</t>
  </si>
  <si>
    <t>Figura 30</t>
  </si>
  <si>
    <t>Figura 31</t>
  </si>
  <si>
    <t>Figura 32</t>
  </si>
  <si>
    <t>Figura 33</t>
  </si>
  <si>
    <t>Figura 34-35</t>
  </si>
  <si>
    <t>Figura 36-37</t>
  </si>
  <si>
    <t>Figura 38-39</t>
  </si>
  <si>
    <t>Figura 40</t>
  </si>
  <si>
    <t>Figura 41</t>
  </si>
  <si>
    <t>Figura 42</t>
  </si>
  <si>
    <t>Figura 43</t>
  </si>
  <si>
    <t>Figura 44</t>
  </si>
  <si>
    <t>Figura 45</t>
  </si>
  <si>
    <t>Figura 56-59</t>
  </si>
  <si>
    <t>Figura 62-63</t>
  </si>
  <si>
    <t>Figura 70</t>
  </si>
  <si>
    <t>Figura 71</t>
  </si>
  <si>
    <t>Figura 72</t>
  </si>
  <si>
    <t>Figura 73</t>
  </si>
  <si>
    <t>Figura 74</t>
  </si>
  <si>
    <t>Figura 75</t>
  </si>
  <si>
    <t>Figura 77-78</t>
  </si>
  <si>
    <t>Figura 79-80</t>
  </si>
  <si>
    <t>Figura 81-82</t>
  </si>
  <si>
    <t>Figura 92</t>
  </si>
  <si>
    <t>Figura 93</t>
  </si>
  <si>
    <t>Figura 94</t>
  </si>
  <si>
    <t>Figura 95</t>
  </si>
  <si>
    <t>Figura 147 Bovino</t>
  </si>
  <si>
    <t>Figura 147 Caprino</t>
  </si>
  <si>
    <t>Figura 147 Ovino</t>
  </si>
  <si>
    <t>Figura 147 Porcino</t>
  </si>
  <si>
    <t>Figura 148-159 empleo</t>
  </si>
  <si>
    <r>
      <t xml:space="preserve"> </t>
    </r>
    <r>
      <rPr>
        <b/>
        <sz val="10"/>
        <rFont val="Arial"/>
        <family val="2"/>
      </rPr>
      <t xml:space="preserve"> Ingresos Presupuestarios del Sector Público Pesos corrientes multianual  (1990-2022), Millones de pesos </t>
    </r>
    <r>
      <rPr>
        <sz val="10"/>
        <rFont val="Arial"/>
        <family val="2"/>
      </rPr>
      <t xml:space="preserve"> Consulta Actual: 29/4/2022 </t>
    </r>
  </si>
  <si>
    <t>IIEG, 02/05/2022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</si>
</sst>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0.000"/>
    <numFmt numFmtId="171" formatCode="_-* #,##0.0_-;\-* #,##0.0_-;_-* &quot;-&quot;??_-;_-@_-"/>
    <numFmt numFmtId="172" formatCode="mm/dd/yyyy"/>
    <numFmt numFmtId="173" formatCode="#,##0.0"/>
    <numFmt numFmtId="174" formatCode="dd\-mm\-yy;@"/>
    <numFmt numFmtId="175" formatCode="0.000%"/>
    <numFmt numFmtId="176" formatCode="&quot;$&quot;#,##0.0000"/>
    <numFmt numFmtId="177" formatCode="0.0000"/>
    <numFmt numFmtId="178" formatCode="0.0000%"/>
    <numFmt numFmtId="179" formatCode="d&quot; de &quot;mmmm&quot; de &quot;yyyy"/>
    <numFmt numFmtId="180" formatCode="&quot; &quot;yyyy"/>
    <numFmt numFmtId="181" formatCode="&quot; &quot;mmm"/>
  </numFmts>
  <fonts count="85" x14ac:knownFonts="1">
    <font>
      <sz val="11"/>
      <name val="Calibri"/>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0"/>
      <color theme="0"/>
      <name val="Arial"/>
      <family val="2"/>
    </font>
    <font>
      <b/>
      <sz val="10"/>
      <color theme="1"/>
      <name val="Arial"/>
      <family val="2"/>
    </font>
    <font>
      <b/>
      <sz val="11"/>
      <color theme="1"/>
      <name val="Calibri"/>
      <family val="2"/>
      <scheme val="minor"/>
    </font>
    <font>
      <b/>
      <sz val="10"/>
      <color rgb="FFFFFFFF"/>
      <name val="Arial"/>
      <family val="2"/>
    </font>
    <font>
      <b/>
      <sz val="10"/>
      <color rgb="FF000000"/>
      <name val="Arial"/>
      <family val="2"/>
    </font>
    <font>
      <sz val="11"/>
      <color theme="0"/>
      <name val="Calibri"/>
      <family val="2"/>
      <scheme val="minor"/>
    </font>
    <font>
      <sz val="10"/>
      <color rgb="FFFFFFFF"/>
      <name val="Arial"/>
      <family val="2"/>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0"/>
      <name val="Arial"/>
      <family val="2"/>
    </font>
    <font>
      <b/>
      <sz val="10"/>
      <name val="Arial"/>
      <family val="2"/>
    </font>
    <font>
      <b/>
      <vertAlign val="superscript"/>
      <sz val="10"/>
      <name val="Arial"/>
      <family val="2"/>
    </font>
    <font>
      <sz val="10"/>
      <color rgb="FF000000"/>
      <name val="Arial"/>
      <family val="2"/>
    </font>
    <font>
      <b/>
      <u/>
      <sz val="10"/>
      <name val="Arial"/>
      <family val="2"/>
    </font>
    <font>
      <sz val="10"/>
      <color indexed="8"/>
      <name val="Arial"/>
      <family val="2"/>
    </font>
    <font>
      <u/>
      <sz val="10"/>
      <color theme="1"/>
      <name val="Arial"/>
      <family val="2"/>
    </font>
    <font>
      <b/>
      <sz val="11"/>
      <name val="Arial"/>
      <family val="2"/>
    </font>
    <font>
      <sz val="11"/>
      <name val="Arial"/>
      <family val="2"/>
    </font>
    <font>
      <sz val="11"/>
      <name val="Calibri"/>
    </font>
  </fonts>
  <fills count="69">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C9C9C9"/>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rgb="FFBF90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CDCDC"/>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808080"/>
        <bgColor indexed="64"/>
      </patternFill>
    </fill>
    <fill>
      <patternFill patternType="solid">
        <fgColor rgb="FFCBCED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249977111117893"/>
        <bgColor indexed="64"/>
      </patternFill>
    </fill>
  </fills>
  <borders count="35">
    <border>
      <left/>
      <right/>
      <top/>
      <bottom/>
      <diagonal/>
    </border>
    <border>
      <left/>
      <right/>
      <top/>
      <bottom/>
      <diagonal/>
    </border>
    <border>
      <left/>
      <right/>
      <top style="medium">
        <color indexed="64"/>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rgb="FFA6A6A6"/>
      </bottom>
      <diagonal/>
    </border>
    <border>
      <left/>
      <right style="thin">
        <color indexed="64"/>
      </right>
      <top/>
      <bottom/>
      <diagonal/>
    </border>
    <border>
      <left/>
      <right/>
      <top style="thin">
        <color auto="1"/>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E4E4E4"/>
      </left>
      <right style="thin">
        <color rgb="FFE4E4E4"/>
      </right>
      <top style="thin">
        <color rgb="FFE4E4E4"/>
      </top>
      <bottom style="thin">
        <color rgb="FFE4E4E4"/>
      </bottom>
      <diagonal/>
    </border>
    <border>
      <left/>
      <right/>
      <top/>
      <bottom style="thin">
        <color rgb="FFE4E4E4"/>
      </bottom>
      <diagonal/>
    </border>
    <border>
      <left style="thin">
        <color rgb="FFE4E4E4"/>
      </left>
      <right style="thin">
        <color rgb="FFE4E4E4"/>
      </right>
      <top/>
      <bottom/>
      <diagonal/>
    </border>
    <border>
      <left style="thin">
        <color rgb="FFE4E4E4"/>
      </left>
      <right/>
      <top style="thin">
        <color rgb="FFE4E4E4"/>
      </top>
      <bottom style="thin">
        <color rgb="FFE4E4E4"/>
      </bottom>
      <diagonal/>
    </border>
    <border>
      <left/>
      <right/>
      <top style="thin">
        <color rgb="FFE4E4E4"/>
      </top>
      <bottom style="thin">
        <color rgb="FFE4E4E4"/>
      </bottom>
      <diagonal/>
    </border>
    <border>
      <left/>
      <right style="thin">
        <color rgb="FFE4E4E4"/>
      </right>
      <top style="thin">
        <color rgb="FFE4E4E4"/>
      </top>
      <bottom style="thin">
        <color rgb="FFE4E4E4"/>
      </bottom>
      <diagonal/>
    </border>
    <border>
      <left style="thin">
        <color rgb="FFE4E4E4"/>
      </left>
      <right style="thin">
        <color rgb="FFE4E4E4"/>
      </right>
      <top style="thin">
        <color rgb="FFE4E4E4"/>
      </top>
      <bottom style="thin">
        <color indexed="64"/>
      </bottom>
      <diagonal/>
    </border>
    <border>
      <left style="thin">
        <color rgb="FFFFFFFF"/>
      </left>
      <right style="thin">
        <color rgb="FFFFFFFF"/>
      </right>
      <top style="thin">
        <color rgb="FFFFFFFF"/>
      </top>
      <bottom style="thin">
        <color rgb="FFFFFFFF"/>
      </bottom>
      <diagonal/>
    </border>
  </borders>
  <cellStyleXfs count="250">
    <xf numFmtId="0" fontId="0" fillId="0" borderId="0"/>
    <xf numFmtId="0" fontId="28" fillId="0" borderId="1"/>
    <xf numFmtId="0" fontId="24" fillId="0" borderId="1"/>
    <xf numFmtId="0" fontId="29" fillId="0" borderId="1" applyNumberFormat="0" applyFill="0" applyBorder="0" applyAlignment="0" applyProtection="0"/>
    <xf numFmtId="9" fontId="24" fillId="0" borderId="1" applyFont="0" applyFill="0" applyBorder="0" applyAlignment="0" applyProtection="0"/>
    <xf numFmtId="9" fontId="28" fillId="0" borderId="1" applyFont="0" applyFill="0" applyBorder="0" applyAlignment="0" applyProtection="0"/>
    <xf numFmtId="165" fontId="24" fillId="0" borderId="1" applyFont="0" applyFill="0" applyBorder="0" applyAlignment="0" applyProtection="0"/>
    <xf numFmtId="0" fontId="31" fillId="0" borderId="1"/>
    <xf numFmtId="0" fontId="32" fillId="0" borderId="1"/>
    <xf numFmtId="0" fontId="24" fillId="0" borderId="1"/>
    <xf numFmtId="0" fontId="24" fillId="0" borderId="1"/>
    <xf numFmtId="9" fontId="24" fillId="0" borderId="1" applyFont="0" applyFill="0" applyBorder="0" applyAlignment="0" applyProtection="0"/>
    <xf numFmtId="0" fontId="24" fillId="0" borderId="1"/>
    <xf numFmtId="0" fontId="26" fillId="0" borderId="1"/>
    <xf numFmtId="9" fontId="26" fillId="0" borderId="1" applyFont="0" applyFill="0" applyBorder="0" applyAlignment="0" applyProtection="0"/>
    <xf numFmtId="0" fontId="31" fillId="0" borderId="1"/>
    <xf numFmtId="0" fontId="33" fillId="0" borderId="0" applyNumberFormat="0" applyFill="0" applyBorder="0" applyAlignment="0" applyProtection="0"/>
    <xf numFmtId="0" fontId="23" fillId="0" borderId="1"/>
    <xf numFmtId="9" fontId="23" fillId="0" borderId="1" applyFont="0" applyFill="0" applyBorder="0" applyAlignment="0" applyProtection="0"/>
    <xf numFmtId="165" fontId="23" fillId="0" borderId="1" applyFont="0" applyFill="0" applyBorder="0" applyAlignment="0" applyProtection="0"/>
    <xf numFmtId="0" fontId="22" fillId="0" borderId="1"/>
    <xf numFmtId="165" fontId="22" fillId="0" borderId="1" applyFont="0" applyFill="0" applyBorder="0" applyAlignment="0" applyProtection="0"/>
    <xf numFmtId="9" fontId="22" fillId="0" borderId="1" applyFont="0" applyFill="0" applyBorder="0" applyAlignment="0" applyProtection="0"/>
    <xf numFmtId="0" fontId="25" fillId="0" borderId="1"/>
    <xf numFmtId="165" fontId="25" fillId="0" borderId="1" applyFont="0" applyFill="0" applyBorder="0" applyAlignment="0" applyProtection="0"/>
    <xf numFmtId="0" fontId="25" fillId="0" borderId="1"/>
    <xf numFmtId="165" fontId="25" fillId="0" borderId="1" applyFont="0" applyFill="0" applyBorder="0" applyAlignment="0" applyProtection="0"/>
    <xf numFmtId="0" fontId="22" fillId="0" borderId="1"/>
    <xf numFmtId="9" fontId="22" fillId="0" borderId="1" applyFont="0" applyFill="0" applyBorder="0" applyAlignment="0" applyProtection="0"/>
    <xf numFmtId="165" fontId="22" fillId="0" borderId="1" applyFont="0" applyFill="0" applyBorder="0" applyAlignment="0" applyProtection="0"/>
    <xf numFmtId="0" fontId="33" fillId="0" borderId="1" applyNumberFormat="0" applyFill="0" applyBorder="0" applyAlignment="0" applyProtection="0"/>
    <xf numFmtId="9" fontId="31" fillId="0" borderId="1" applyFont="0" applyFill="0" applyBorder="0" applyAlignment="0" applyProtection="0"/>
    <xf numFmtId="165" fontId="31" fillId="0" borderId="1" applyFont="0" applyFill="0" applyBorder="0" applyAlignment="0" applyProtection="0"/>
    <xf numFmtId="0" fontId="34" fillId="0" borderId="1"/>
    <xf numFmtId="9" fontId="34" fillId="0" borderId="1" applyFont="0" applyFill="0" applyBorder="0" applyAlignment="0" applyProtection="0"/>
    <xf numFmtId="0" fontId="21" fillId="0" borderId="1"/>
    <xf numFmtId="9" fontId="21" fillId="0" borderId="1" applyFont="0" applyFill="0" applyBorder="0" applyAlignment="0" applyProtection="0"/>
    <xf numFmtId="0" fontId="25" fillId="0" borderId="1"/>
    <xf numFmtId="165" fontId="25" fillId="0" borderId="1" applyFont="0" applyFill="0" applyBorder="0" applyAlignment="0" applyProtection="0"/>
    <xf numFmtId="9" fontId="25" fillId="0" borderId="1" applyFont="0" applyFill="0" applyBorder="0" applyAlignment="0" applyProtection="0"/>
    <xf numFmtId="164" fontId="25" fillId="0" borderId="1" applyFont="0" applyFill="0" applyBorder="0" applyAlignment="0" applyProtection="0"/>
    <xf numFmtId="9" fontId="32" fillId="0" borderId="1" applyFont="0" applyFill="0" applyBorder="0" applyAlignment="0" applyProtection="0"/>
    <xf numFmtId="0" fontId="35" fillId="0" borderId="1"/>
    <xf numFmtId="0" fontId="20" fillId="0" borderId="1"/>
    <xf numFmtId="165" fontId="20" fillId="0" borderId="1" applyFont="0" applyFill="0" applyBorder="0" applyAlignment="0" applyProtection="0"/>
    <xf numFmtId="9" fontId="20" fillId="0" borderId="1" applyFont="0" applyFill="0" applyBorder="0" applyAlignment="0" applyProtection="0"/>
    <xf numFmtId="0" fontId="20" fillId="0" borderId="1"/>
    <xf numFmtId="0" fontId="20" fillId="0" borderId="1"/>
    <xf numFmtId="9" fontId="20" fillId="0" borderId="1" applyFont="0" applyFill="0" applyBorder="0" applyAlignment="0" applyProtection="0"/>
    <xf numFmtId="0" fontId="28" fillId="0" borderId="1"/>
    <xf numFmtId="9" fontId="28" fillId="0" borderId="1" applyFont="0" applyFill="0" applyBorder="0" applyAlignment="0" applyProtection="0"/>
    <xf numFmtId="0" fontId="19" fillId="0" borderId="1"/>
    <xf numFmtId="9" fontId="19" fillId="0" borderId="1" applyFont="0" applyFill="0" applyBorder="0" applyAlignment="0" applyProtection="0"/>
    <xf numFmtId="165" fontId="19" fillId="0" borderId="1" applyFont="0" applyFill="0" applyBorder="0" applyAlignment="0" applyProtection="0"/>
    <xf numFmtId="0" fontId="18" fillId="0" borderId="1"/>
    <xf numFmtId="0" fontId="18" fillId="0" borderId="1"/>
    <xf numFmtId="9" fontId="18" fillId="0" borderId="1" applyFont="0" applyFill="0" applyBorder="0" applyAlignment="0" applyProtection="0"/>
    <xf numFmtId="165" fontId="18" fillId="0" borderId="1" applyFont="0" applyFill="0" applyBorder="0" applyAlignment="0" applyProtection="0"/>
    <xf numFmtId="0" fontId="18" fillId="0" borderId="1"/>
    <xf numFmtId="164" fontId="18" fillId="0" borderId="1" applyFont="0" applyFill="0" applyBorder="0" applyAlignment="0" applyProtection="0"/>
    <xf numFmtId="0" fontId="18" fillId="0" borderId="1"/>
    <xf numFmtId="9" fontId="18" fillId="0" borderId="1" applyFont="0" applyFill="0" applyBorder="0" applyAlignment="0" applyProtection="0"/>
    <xf numFmtId="0" fontId="17" fillId="0" borderId="1"/>
    <xf numFmtId="9" fontId="17" fillId="0" borderId="1" applyFont="0" applyFill="0" applyBorder="0" applyAlignment="0" applyProtection="0"/>
    <xf numFmtId="0" fontId="36" fillId="0" borderId="1"/>
    <xf numFmtId="9" fontId="36" fillId="0" borderId="1" applyFont="0" applyFill="0" applyBorder="0" applyAlignment="0" applyProtection="0"/>
    <xf numFmtId="0" fontId="16" fillId="0" borderId="1"/>
    <xf numFmtId="9" fontId="16" fillId="0" borderId="1" applyFont="0" applyFill="0" applyBorder="0" applyAlignment="0" applyProtection="0"/>
    <xf numFmtId="0" fontId="15" fillId="0" borderId="1"/>
    <xf numFmtId="165" fontId="15" fillId="0" borderId="1" applyFont="0" applyFill="0" applyBorder="0" applyAlignment="0" applyProtection="0"/>
    <xf numFmtId="9" fontId="15" fillId="0" borderId="1" applyFont="0" applyFill="0" applyBorder="0" applyAlignment="0" applyProtection="0"/>
    <xf numFmtId="0" fontId="25" fillId="0" borderId="1"/>
    <xf numFmtId="0" fontId="15" fillId="0" borderId="1"/>
    <xf numFmtId="9" fontId="15" fillId="0" borderId="1" applyFont="0" applyFill="0" applyBorder="0" applyAlignment="0" applyProtection="0"/>
    <xf numFmtId="165" fontId="15" fillId="0" borderId="1" applyFont="0" applyFill="0" applyBorder="0" applyAlignment="0" applyProtection="0"/>
    <xf numFmtId="0" fontId="15" fillId="0" borderId="1"/>
    <xf numFmtId="165" fontId="15" fillId="0" borderId="1" applyFont="0" applyFill="0" applyBorder="0" applyAlignment="0" applyProtection="0"/>
    <xf numFmtId="9" fontId="15" fillId="0" borderId="1" applyFont="0" applyFill="0" applyBorder="0" applyAlignment="0" applyProtection="0"/>
    <xf numFmtId="0" fontId="25" fillId="0" borderId="1"/>
    <xf numFmtId="0" fontId="15" fillId="0" borderId="1"/>
    <xf numFmtId="0" fontId="37" fillId="0" borderId="1"/>
    <xf numFmtId="165" fontId="37" fillId="0" borderId="1" applyFont="0" applyFill="0" applyBorder="0" applyAlignment="0" applyProtection="0"/>
    <xf numFmtId="9" fontId="37" fillId="0" borderId="1" applyFont="0" applyFill="0" applyBorder="0" applyAlignment="0" applyProtection="0"/>
    <xf numFmtId="0" fontId="27" fillId="0" borderId="1"/>
    <xf numFmtId="0" fontId="30" fillId="0" borderId="1" applyNumberFormat="0" applyFill="0" applyBorder="0" applyAlignment="0" applyProtection="0"/>
    <xf numFmtId="0" fontId="15" fillId="0" borderId="1"/>
    <xf numFmtId="0" fontId="13" fillId="0" borderId="1"/>
    <xf numFmtId="9" fontId="13" fillId="0" borderId="1" applyFont="0" applyFill="0" applyBorder="0" applyAlignment="0" applyProtection="0"/>
    <xf numFmtId="165" fontId="13" fillId="0" borderId="1" applyFont="0" applyFill="0" applyBorder="0" applyAlignment="0" applyProtection="0"/>
    <xf numFmtId="0" fontId="14" fillId="0" borderId="1"/>
    <xf numFmtId="9" fontId="14" fillId="0" borderId="1" applyFont="0" applyFill="0" applyBorder="0" applyAlignment="0" applyProtection="0"/>
    <xf numFmtId="0" fontId="27" fillId="0" borderId="1"/>
    <xf numFmtId="9" fontId="27" fillId="0" borderId="1" applyFont="0" applyFill="0" applyBorder="0" applyAlignment="0" applyProtection="0"/>
    <xf numFmtId="0" fontId="13" fillId="20" borderId="1" applyNumberFormat="0" applyBorder="0" applyAlignment="0" applyProtection="0"/>
    <xf numFmtId="0" fontId="38" fillId="0" borderId="1"/>
    <xf numFmtId="0" fontId="13" fillId="0" borderId="1"/>
    <xf numFmtId="9" fontId="13" fillId="0" borderId="1" applyFont="0" applyFill="0" applyBorder="0" applyAlignment="0" applyProtection="0"/>
    <xf numFmtId="165" fontId="13" fillId="0" borderId="1" applyFont="0" applyFill="0" applyBorder="0" applyAlignment="0" applyProtection="0"/>
    <xf numFmtId="9" fontId="13" fillId="0" borderId="1" applyFont="0" applyFill="0" applyBorder="0" applyAlignment="0" applyProtection="0"/>
    <xf numFmtId="0" fontId="13" fillId="0" borderId="1"/>
    <xf numFmtId="9" fontId="13" fillId="0" borderId="1" applyFont="0" applyFill="0" applyBorder="0" applyAlignment="0" applyProtection="0"/>
    <xf numFmtId="0" fontId="13" fillId="0" borderId="1"/>
    <xf numFmtId="0" fontId="14" fillId="0" borderId="1"/>
    <xf numFmtId="0" fontId="12" fillId="0" borderId="1"/>
    <xf numFmtId="0" fontId="12" fillId="0" borderId="1"/>
    <xf numFmtId="9" fontId="12" fillId="0" borderId="1" applyFont="0" applyFill="0" applyBorder="0" applyAlignment="0" applyProtection="0"/>
    <xf numFmtId="0" fontId="12" fillId="0" borderId="1"/>
    <xf numFmtId="9" fontId="14" fillId="0" borderId="1" applyFont="0" applyFill="0" applyBorder="0" applyAlignment="0" applyProtection="0"/>
    <xf numFmtId="165" fontId="12" fillId="0" borderId="1" applyFont="0" applyFill="0" applyBorder="0" applyAlignment="0" applyProtection="0"/>
    <xf numFmtId="0" fontId="12" fillId="0" borderId="1"/>
    <xf numFmtId="9" fontId="12" fillId="0" borderId="1" applyFont="0" applyFill="0" applyBorder="0" applyAlignment="0" applyProtection="0"/>
    <xf numFmtId="165" fontId="12" fillId="0" borderId="1" applyFont="0" applyFill="0" applyBorder="0" applyAlignment="0" applyProtection="0"/>
    <xf numFmtId="164" fontId="12" fillId="0" borderId="1" applyFont="0" applyFill="0" applyBorder="0" applyAlignment="0" applyProtection="0"/>
    <xf numFmtId="0" fontId="12" fillId="0" borderId="1"/>
    <xf numFmtId="9" fontId="12" fillId="0" borderId="1" applyFont="0" applyFill="0" applyBorder="0" applyAlignment="0" applyProtection="0"/>
    <xf numFmtId="0" fontId="12" fillId="0" borderId="1"/>
    <xf numFmtId="0" fontId="12" fillId="20" borderId="1" applyNumberFormat="0" applyBorder="0" applyAlignment="0" applyProtection="0"/>
    <xf numFmtId="0" fontId="27" fillId="0" borderId="1"/>
    <xf numFmtId="0" fontId="12" fillId="0" borderId="1"/>
    <xf numFmtId="9" fontId="12" fillId="0" borderId="1" applyFont="0" applyFill="0" applyBorder="0" applyAlignment="0" applyProtection="0"/>
    <xf numFmtId="9" fontId="12" fillId="0" borderId="1" applyFont="0" applyFill="0" applyBorder="0" applyAlignment="0" applyProtection="0"/>
    <xf numFmtId="0" fontId="39" fillId="0" borderId="1"/>
    <xf numFmtId="9" fontId="39" fillId="0" borderId="1" applyFont="0" applyFill="0" applyBorder="0" applyAlignment="0" applyProtection="0"/>
    <xf numFmtId="0" fontId="40" fillId="0" borderId="1"/>
    <xf numFmtId="0" fontId="10" fillId="0" borderId="1"/>
    <xf numFmtId="0" fontId="11" fillId="0" borderId="1"/>
    <xf numFmtId="0" fontId="10" fillId="0" borderId="1"/>
    <xf numFmtId="9" fontId="10" fillId="0" borderId="1" applyFont="0" applyFill="0" applyBorder="0" applyAlignment="0" applyProtection="0"/>
    <xf numFmtId="9" fontId="11" fillId="0" borderId="1" applyFont="0" applyFill="0" applyBorder="0" applyAlignment="0" applyProtection="0"/>
    <xf numFmtId="0" fontId="27" fillId="0" borderId="1"/>
    <xf numFmtId="0" fontId="42" fillId="0" borderId="1"/>
    <xf numFmtId="9" fontId="42" fillId="0" borderId="1" applyFont="0" applyFill="0" applyBorder="0" applyAlignment="0" applyProtection="0"/>
    <xf numFmtId="0" fontId="41" fillId="0" borderId="1"/>
    <xf numFmtId="0" fontId="10" fillId="0" borderId="1"/>
    <xf numFmtId="9" fontId="10" fillId="0" borderId="1" applyFont="0" applyFill="0" applyBorder="0" applyAlignment="0" applyProtection="0"/>
    <xf numFmtId="165" fontId="10" fillId="0" borderId="1" applyFont="0" applyFill="0" applyBorder="0" applyAlignment="0" applyProtection="0"/>
    <xf numFmtId="165" fontId="41" fillId="0" borderId="1" applyFont="0" applyFill="0" applyBorder="0" applyAlignment="0" applyProtection="0"/>
    <xf numFmtId="9" fontId="41" fillId="0" borderId="1" applyFont="0" applyFill="0" applyBorder="0" applyAlignment="0" applyProtection="0"/>
    <xf numFmtId="9" fontId="43" fillId="0" borderId="0" applyFont="0" applyFill="0" applyBorder="0" applyAlignment="0" applyProtection="0"/>
    <xf numFmtId="0" fontId="43" fillId="0" borderId="1"/>
    <xf numFmtId="165" fontId="43" fillId="0" borderId="1" applyFont="0" applyFill="0" applyBorder="0" applyAlignment="0" applyProtection="0"/>
    <xf numFmtId="9" fontId="43" fillId="0" borderId="1" applyFont="0" applyFill="0" applyBorder="0" applyAlignment="0" applyProtection="0"/>
    <xf numFmtId="0" fontId="10" fillId="0" borderId="1"/>
    <xf numFmtId="164" fontId="10" fillId="0" borderId="1" applyFont="0" applyFill="0" applyBorder="0" applyAlignment="0" applyProtection="0"/>
    <xf numFmtId="0" fontId="10" fillId="0" borderId="1"/>
    <xf numFmtId="164" fontId="27" fillId="0" borderId="1" applyFont="0" applyFill="0" applyBorder="0" applyAlignment="0" applyProtection="0"/>
    <xf numFmtId="164" fontId="27" fillId="0" borderId="1" applyFont="0" applyFill="0" applyBorder="0" applyAlignment="0" applyProtection="0"/>
    <xf numFmtId="165" fontId="10" fillId="0" borderId="1" applyFont="0" applyFill="0" applyBorder="0" applyAlignment="0" applyProtection="0"/>
    <xf numFmtId="0" fontId="9" fillId="0" borderId="1"/>
    <xf numFmtId="9" fontId="9" fillId="0" borderId="1" applyFont="0" applyFill="0" applyBorder="0" applyAlignment="0" applyProtection="0"/>
    <xf numFmtId="0" fontId="44" fillId="0" borderId="1"/>
    <xf numFmtId="1" fontId="37" fillId="0" borderId="1"/>
    <xf numFmtId="0" fontId="45" fillId="0" borderId="1"/>
    <xf numFmtId="165" fontId="45" fillId="0" borderId="1" applyFont="0" applyFill="0" applyBorder="0" applyAlignment="0" applyProtection="0"/>
    <xf numFmtId="9" fontId="45" fillId="0" borderId="1" applyFont="0" applyFill="0" applyBorder="0" applyAlignment="0" applyProtection="0"/>
    <xf numFmtId="0" fontId="9" fillId="0" borderId="1"/>
    <xf numFmtId="9" fontId="9" fillId="0" borderId="1" applyFont="0" applyFill="0" applyBorder="0" applyAlignment="0" applyProtection="0"/>
    <xf numFmtId="165" fontId="9" fillId="0" borderId="1" applyFont="0" applyFill="0" applyBorder="0" applyAlignment="0" applyProtection="0"/>
    <xf numFmtId="0" fontId="8" fillId="0" borderId="1"/>
    <xf numFmtId="9" fontId="8" fillId="0" borderId="1" applyFont="0" applyFill="0" applyBorder="0" applyAlignment="0" applyProtection="0"/>
    <xf numFmtId="165" fontId="8" fillId="0" borderId="1" applyFont="0" applyFill="0" applyBorder="0" applyAlignment="0" applyProtection="0"/>
    <xf numFmtId="165" fontId="7" fillId="0" borderId="1" applyFont="0" applyFill="0" applyBorder="0" applyAlignment="0" applyProtection="0"/>
    <xf numFmtId="9" fontId="7" fillId="0" borderId="1" applyFont="0" applyFill="0" applyBorder="0" applyAlignment="0" applyProtection="0"/>
    <xf numFmtId="9" fontId="6" fillId="0" borderId="1" applyFont="0" applyFill="0" applyBorder="0" applyAlignment="0" applyProtection="0"/>
    <xf numFmtId="165" fontId="6" fillId="0" borderId="1" applyFont="0" applyFill="0" applyBorder="0" applyAlignment="0" applyProtection="0"/>
    <xf numFmtId="0" fontId="5" fillId="0" borderId="1"/>
    <xf numFmtId="0" fontId="5" fillId="0" borderId="1"/>
    <xf numFmtId="44" fontId="27" fillId="0" borderId="1" applyFont="0" applyFill="0" applyBorder="0" applyAlignment="0" applyProtection="0"/>
    <xf numFmtId="44" fontId="27" fillId="0" borderId="1" applyFont="0" applyFill="0" applyBorder="0" applyAlignment="0" applyProtection="0"/>
    <xf numFmtId="9" fontId="5" fillId="0" borderId="1" applyFont="0" applyFill="0" applyBorder="0" applyAlignment="0" applyProtection="0"/>
    <xf numFmtId="0" fontId="5" fillId="0" borderId="1"/>
    <xf numFmtId="9" fontId="5" fillId="0" borderId="1" applyFont="0" applyFill="0" applyBorder="0" applyAlignment="0" applyProtection="0"/>
    <xf numFmtId="43" fontId="5" fillId="0" borderId="1" applyFont="0" applyFill="0" applyBorder="0" applyAlignment="0" applyProtection="0"/>
    <xf numFmtId="43" fontId="31" fillId="0" borderId="1" applyFont="0" applyFill="0" applyBorder="0" applyAlignment="0" applyProtection="0"/>
    <xf numFmtId="0" fontId="46" fillId="0" borderId="1"/>
    <xf numFmtId="43" fontId="45" fillId="0" borderId="1" applyFont="0" applyFill="0" applyBorder="0" applyAlignment="0" applyProtection="0"/>
    <xf numFmtId="0" fontId="45" fillId="0" borderId="1"/>
    <xf numFmtId="0" fontId="32" fillId="0" borderId="1"/>
    <xf numFmtId="0" fontId="5" fillId="0" borderId="1"/>
    <xf numFmtId="43" fontId="5" fillId="0" borderId="1" applyFont="0" applyFill="0" applyBorder="0" applyAlignment="0" applyProtection="0"/>
    <xf numFmtId="43" fontId="25" fillId="0" borderId="1" applyFont="0" applyFill="0" applyBorder="0" applyAlignment="0" applyProtection="0"/>
    <xf numFmtId="0" fontId="32" fillId="0" borderId="1"/>
    <xf numFmtId="0" fontId="47" fillId="0" borderId="1"/>
    <xf numFmtId="43" fontId="47" fillId="0" borderId="1" applyFont="0" applyFill="0" applyBorder="0" applyAlignment="0" applyProtection="0"/>
    <xf numFmtId="9" fontId="47" fillId="0" borderId="1" applyFont="0" applyFill="0" applyBorder="0" applyAlignment="0" applyProtection="0"/>
    <xf numFmtId="0" fontId="48" fillId="0" borderId="1"/>
    <xf numFmtId="0" fontId="49" fillId="0" borderId="1"/>
    <xf numFmtId="0" fontId="5" fillId="0" borderId="1"/>
    <xf numFmtId="0" fontId="50" fillId="0" borderId="1"/>
    <xf numFmtId="43" fontId="49" fillId="0" borderId="1" applyFont="0" applyFill="0" applyBorder="0" applyAlignment="0" applyProtection="0"/>
    <xf numFmtId="0" fontId="4" fillId="0" borderId="1"/>
    <xf numFmtId="0" fontId="49" fillId="0" borderId="1"/>
    <xf numFmtId="0" fontId="51" fillId="0" borderId="1"/>
    <xf numFmtId="9" fontId="51" fillId="0" borderId="1" applyFont="0" applyFill="0" applyBorder="0" applyAlignment="0" applyProtection="0"/>
    <xf numFmtId="43" fontId="51" fillId="0" borderId="1" applyFont="0" applyFill="0" applyBorder="0" applyAlignment="0" applyProtection="0"/>
    <xf numFmtId="43" fontId="52" fillId="0" borderId="0" applyFont="0" applyFill="0" applyBorder="0" applyAlignment="0" applyProtection="0"/>
    <xf numFmtId="0" fontId="3" fillId="0" borderId="1"/>
    <xf numFmtId="9" fontId="3" fillId="0" borderId="1" applyFont="0" applyFill="0" applyBorder="0" applyAlignment="0" applyProtection="0"/>
    <xf numFmtId="0" fontId="52" fillId="0" borderId="1"/>
    <xf numFmtId="43" fontId="52" fillId="0" borderId="1" applyFont="0" applyFill="0" applyBorder="0" applyAlignment="0" applyProtection="0"/>
    <xf numFmtId="9" fontId="52" fillId="0" borderId="1" applyFont="0" applyFill="0" applyBorder="0" applyAlignment="0" applyProtection="0"/>
    <xf numFmtId="0" fontId="52" fillId="0" borderId="1"/>
    <xf numFmtId="0" fontId="2" fillId="0" borderId="1"/>
    <xf numFmtId="9" fontId="2" fillId="0" borderId="1" applyFont="0" applyFill="0" applyBorder="0" applyAlignment="0" applyProtection="0"/>
    <xf numFmtId="43" fontId="2" fillId="0" borderId="1" applyFont="0" applyFill="0" applyBorder="0" applyAlignment="0" applyProtection="0"/>
    <xf numFmtId="0" fontId="61" fillId="0" borderId="1" applyNumberFormat="0" applyFill="0" applyBorder="0" applyAlignment="0" applyProtection="0"/>
    <xf numFmtId="0" fontId="62" fillId="0" borderId="18" applyNumberFormat="0" applyFill="0" applyAlignment="0" applyProtection="0"/>
    <xf numFmtId="0" fontId="63" fillId="0" borderId="19" applyNumberFormat="0" applyFill="0" applyAlignment="0" applyProtection="0"/>
    <xf numFmtId="0" fontId="64" fillId="0" borderId="20" applyNumberFormat="0" applyFill="0" applyAlignment="0" applyProtection="0"/>
    <xf numFmtId="0" fontId="64" fillId="0" borderId="1" applyNumberFormat="0" applyFill="0" applyBorder="0" applyAlignment="0" applyProtection="0"/>
    <xf numFmtId="0" fontId="65" fillId="31" borderId="1" applyNumberFormat="0" applyBorder="0" applyAlignment="0" applyProtection="0"/>
    <xf numFmtId="0" fontId="66" fillId="32" borderId="1" applyNumberFormat="0" applyBorder="0" applyAlignment="0" applyProtection="0"/>
    <xf numFmtId="0" fontId="67" fillId="33" borderId="1" applyNumberFormat="0" applyBorder="0" applyAlignment="0" applyProtection="0"/>
    <xf numFmtId="0" fontId="68" fillId="34" borderId="21" applyNumberFormat="0" applyAlignment="0" applyProtection="0"/>
    <xf numFmtId="0" fontId="69" fillId="35" borderId="22" applyNumberFormat="0" applyAlignment="0" applyProtection="0"/>
    <xf numFmtId="0" fontId="70" fillId="35" borderId="21" applyNumberFormat="0" applyAlignment="0" applyProtection="0"/>
    <xf numFmtId="0" fontId="71" fillId="0" borderId="23" applyNumberFormat="0" applyFill="0" applyAlignment="0" applyProtection="0"/>
    <xf numFmtId="0" fontId="72" fillId="36" borderId="24" applyNumberFormat="0" applyAlignment="0" applyProtection="0"/>
    <xf numFmtId="0" fontId="73" fillId="0" borderId="1" applyNumberFormat="0" applyFill="0" applyBorder="0" applyAlignment="0" applyProtection="0"/>
    <xf numFmtId="0" fontId="5" fillId="37" borderId="25" applyNumberFormat="0" applyFont="0" applyAlignment="0" applyProtection="0"/>
    <xf numFmtId="0" fontId="74" fillId="0" borderId="1" applyNumberFormat="0" applyFill="0" applyBorder="0" applyAlignment="0" applyProtection="0"/>
    <xf numFmtId="0" fontId="55" fillId="0" borderId="26" applyNumberFormat="0" applyFill="0" applyAlignment="0" applyProtection="0"/>
    <xf numFmtId="0" fontId="58" fillId="38" borderId="1" applyNumberFormat="0" applyBorder="0" applyAlignment="0" applyProtection="0"/>
    <xf numFmtId="0" fontId="5" fillId="20" borderId="1" applyNumberFormat="0" applyBorder="0" applyAlignment="0" applyProtection="0"/>
    <xf numFmtId="0" fontId="5" fillId="39" borderId="1" applyNumberFormat="0" applyBorder="0" applyAlignment="0" applyProtection="0"/>
    <xf numFmtId="0" fontId="58" fillId="40" borderId="1" applyNumberFormat="0" applyBorder="0" applyAlignment="0" applyProtection="0"/>
    <xf numFmtId="0" fontId="58" fillId="41" borderId="1" applyNumberFormat="0" applyBorder="0" applyAlignment="0" applyProtection="0"/>
    <xf numFmtId="0" fontId="5" fillId="42" borderId="1" applyNumberFormat="0" applyBorder="0" applyAlignment="0" applyProtection="0"/>
    <xf numFmtId="0" fontId="5" fillId="43" borderId="1" applyNumberFormat="0" applyBorder="0" applyAlignment="0" applyProtection="0"/>
    <xf numFmtId="0" fontId="58" fillId="44" borderId="1" applyNumberFormat="0" applyBorder="0" applyAlignment="0" applyProtection="0"/>
    <xf numFmtId="0" fontId="58" fillId="45" borderId="1" applyNumberFormat="0" applyBorder="0" applyAlignment="0" applyProtection="0"/>
    <xf numFmtId="0" fontId="5" fillId="46" borderId="1" applyNumberFormat="0" applyBorder="0" applyAlignment="0" applyProtection="0"/>
    <xf numFmtId="0" fontId="5" fillId="47" borderId="1" applyNumberFormat="0" applyBorder="0" applyAlignment="0" applyProtection="0"/>
    <xf numFmtId="0" fontId="58" fillId="48" borderId="1" applyNumberFormat="0" applyBorder="0" applyAlignment="0" applyProtection="0"/>
    <xf numFmtId="0" fontId="58" fillId="49" borderId="1" applyNumberFormat="0" applyBorder="0" applyAlignment="0" applyProtection="0"/>
    <xf numFmtId="0" fontId="5" fillId="50" borderId="1" applyNumberFormat="0" applyBorder="0" applyAlignment="0" applyProtection="0"/>
    <xf numFmtId="0" fontId="5" fillId="51" borderId="1" applyNumberFormat="0" applyBorder="0" applyAlignment="0" applyProtection="0"/>
    <xf numFmtId="0" fontId="58" fillId="52" borderId="1" applyNumberFormat="0" applyBorder="0" applyAlignment="0" applyProtection="0"/>
    <xf numFmtId="0" fontId="58" fillId="53" borderId="1" applyNumberFormat="0" applyBorder="0" applyAlignment="0" applyProtection="0"/>
    <xf numFmtId="0" fontId="5" fillId="54" borderId="1" applyNumberFormat="0" applyBorder="0" applyAlignment="0" applyProtection="0"/>
    <xf numFmtId="0" fontId="5" fillId="55" borderId="1" applyNumberFormat="0" applyBorder="0" applyAlignment="0" applyProtection="0"/>
    <xf numFmtId="0" fontId="58" fillId="56" borderId="1" applyNumberFormat="0" applyBorder="0" applyAlignment="0" applyProtection="0"/>
    <xf numFmtId="0" fontId="58" fillId="57" borderId="1" applyNumberFormat="0" applyBorder="0" applyAlignment="0" applyProtection="0"/>
    <xf numFmtId="0" fontId="5" fillId="58" borderId="1" applyNumberFormat="0" applyBorder="0" applyAlignment="0" applyProtection="0"/>
    <xf numFmtId="0" fontId="5" fillId="59" borderId="1" applyNumberFormat="0" applyBorder="0" applyAlignment="0" applyProtection="0"/>
    <xf numFmtId="0" fontId="58" fillId="60" borderId="1" applyNumberFormat="0" applyBorder="0" applyAlignment="0" applyProtection="0"/>
    <xf numFmtId="0" fontId="60" fillId="0" borderId="1" applyNumberFormat="0" applyFill="0" applyBorder="0" applyAlignment="0" applyProtection="0"/>
    <xf numFmtId="0" fontId="84" fillId="0" borderId="1"/>
    <xf numFmtId="0" fontId="1" fillId="0" borderId="1"/>
    <xf numFmtId="9" fontId="1" fillId="0" borderId="1" applyFont="0" applyFill="0" applyBorder="0" applyAlignment="0" applyProtection="0"/>
  </cellStyleXfs>
  <cellXfs count="467">
    <xf numFmtId="0" fontId="0" fillId="0" borderId="0" xfId="0"/>
    <xf numFmtId="0" fontId="56" fillId="12" borderId="1" xfId="187" applyFont="1" applyFill="1" applyAlignment="1">
      <alignment horizontal="center"/>
    </xf>
    <xf numFmtId="0" fontId="59" fillId="23" borderId="1" xfId="187" applyFont="1" applyFill="1"/>
    <xf numFmtId="0" fontId="59" fillId="24" borderId="1" xfId="187" applyFont="1" applyFill="1"/>
    <xf numFmtId="0" fontId="76" fillId="22" borderId="6" xfId="0" applyFont="1" applyFill="1" applyBorder="1" applyAlignment="1">
      <alignment horizontal="left" vertical="center"/>
    </xf>
    <xf numFmtId="0" fontId="76" fillId="22" borderId="6" xfId="0" applyFont="1" applyFill="1" applyBorder="1" applyAlignment="1">
      <alignment horizontal="center" vertical="center" wrapText="1"/>
    </xf>
    <xf numFmtId="0" fontId="76" fillId="22" borderId="6" xfId="0" applyFont="1" applyFill="1" applyBorder="1" applyAlignment="1">
      <alignment horizontal="center" vertical="center"/>
    </xf>
    <xf numFmtId="0" fontId="76" fillId="22" borderId="11" xfId="0" applyFont="1" applyFill="1" applyBorder="1" applyAlignment="1">
      <alignment horizontal="center" vertical="center" wrapText="1"/>
    </xf>
    <xf numFmtId="3" fontId="27" fillId="0" borderId="7" xfId="0" applyNumberFormat="1" applyFont="1" applyBorder="1"/>
    <xf numFmtId="3" fontId="27" fillId="0" borderId="9" xfId="0" applyNumberFormat="1" applyFont="1" applyBorder="1"/>
    <xf numFmtId="3" fontId="76" fillId="19" borderId="6" xfId="0" applyNumberFormat="1" applyFont="1" applyFill="1" applyBorder="1" applyAlignment="1">
      <alignment vertical="center"/>
    </xf>
    <xf numFmtId="10" fontId="57" fillId="19" borderId="6" xfId="0" applyNumberFormat="1" applyFont="1" applyFill="1" applyBorder="1" applyAlignment="1">
      <alignment horizontal="center" vertical="center"/>
    </xf>
    <xf numFmtId="0" fontId="78" fillId="0" borderId="0" xfId="0" applyFont="1" applyAlignment="1">
      <alignment vertical="center"/>
    </xf>
    <xf numFmtId="3" fontId="79" fillId="19" borderId="6" xfId="0" applyNumberFormat="1" applyFont="1" applyFill="1" applyBorder="1" applyAlignment="1">
      <alignment vertical="center"/>
    </xf>
    <xf numFmtId="0" fontId="78" fillId="30" borderId="0" xfId="0" applyFont="1" applyFill="1" applyAlignment="1">
      <alignment vertical="center"/>
    </xf>
    <xf numFmtId="10" fontId="78" fillId="30" borderId="0" xfId="0" applyNumberFormat="1" applyFont="1" applyFill="1" applyAlignment="1">
      <alignment vertical="center"/>
    </xf>
    <xf numFmtId="0" fontId="78" fillId="30" borderId="1" xfId="0" applyFont="1" applyFill="1" applyBorder="1" applyAlignment="1">
      <alignment vertical="center"/>
    </xf>
    <xf numFmtId="0" fontId="27" fillId="0" borderId="0" xfId="0" applyFont="1"/>
    <xf numFmtId="0" fontId="78" fillId="0" borderId="1" xfId="187" applyFont="1" applyAlignment="1">
      <alignment horizontal="left" vertical="center"/>
    </xf>
    <xf numFmtId="0" fontId="57" fillId="0" borderId="1" xfId="187" applyFont="1" applyAlignment="1">
      <alignment horizontal="left" vertical="center"/>
    </xf>
    <xf numFmtId="0" fontId="54" fillId="0" borderId="1" xfId="187" applyFont="1"/>
    <xf numFmtId="49" fontId="54" fillId="0" borderId="1" xfId="187" applyNumberFormat="1" applyFont="1" applyAlignment="1">
      <alignment horizontal="left"/>
    </xf>
    <xf numFmtId="0" fontId="53" fillId="27" borderId="6" xfId="187" applyFont="1" applyFill="1" applyBorder="1" applyAlignment="1">
      <alignment horizontal="center"/>
    </xf>
    <xf numFmtId="0" fontId="30" fillId="0" borderId="1" xfId="187" applyFont="1"/>
    <xf numFmtId="0" fontId="53" fillId="26" borderId="6" xfId="187" applyFont="1" applyFill="1" applyBorder="1" applyAlignment="1">
      <alignment vertical="center"/>
    </xf>
    <xf numFmtId="0" fontId="53" fillId="26" borderId="6" xfId="187" applyFont="1" applyFill="1" applyBorder="1" applyAlignment="1">
      <alignment horizontal="center" vertical="center" wrapText="1"/>
    </xf>
    <xf numFmtId="0" fontId="54" fillId="9" borderId="6" xfId="187" applyFont="1" applyFill="1" applyBorder="1"/>
    <xf numFmtId="166" fontId="54" fillId="9" borderId="6" xfId="171" applyNumberFormat="1" applyFont="1" applyFill="1" applyBorder="1"/>
    <xf numFmtId="0" fontId="53" fillId="26" borderId="6" xfId="187" applyFont="1" applyFill="1" applyBorder="1"/>
    <xf numFmtId="3" fontId="53" fillId="26" borderId="6" xfId="187" applyNumberFormat="1" applyFont="1" applyFill="1" applyBorder="1"/>
    <xf numFmtId="9" fontId="53" fillId="26" borderId="6" xfId="187" applyNumberFormat="1" applyFont="1" applyFill="1" applyBorder="1"/>
    <xf numFmtId="3" fontId="54" fillId="9" borderId="6" xfId="187" applyNumberFormat="1" applyFont="1" applyFill="1" applyBorder="1"/>
    <xf numFmtId="9" fontId="27" fillId="0" borderId="1" xfId="171" applyFont="1"/>
    <xf numFmtId="166" fontId="27" fillId="0" borderId="1" xfId="171" applyNumberFormat="1" applyFont="1"/>
    <xf numFmtId="0" fontId="78" fillId="0" borderId="0" xfId="0" applyFont="1" applyAlignment="1">
      <alignment horizontal="left" vertical="center"/>
    </xf>
    <xf numFmtId="0" fontId="78" fillId="0" borderId="1" xfId="15" applyFont="1"/>
    <xf numFmtId="0" fontId="75" fillId="0" borderId="1" xfId="187" applyFont="1"/>
    <xf numFmtId="0" fontId="27" fillId="0" borderId="1" xfId="191" applyFont="1"/>
    <xf numFmtId="1" fontId="27" fillId="0" borderId="1" xfId="0" applyNumberFormat="1" applyFont="1" applyBorder="1"/>
    <xf numFmtId="14" fontId="27" fillId="0" borderId="1" xfId="0" applyNumberFormat="1" applyFont="1" applyBorder="1"/>
    <xf numFmtId="3" fontId="27" fillId="0" borderId="1" xfId="0" applyNumberFormat="1" applyFont="1" applyBorder="1"/>
    <xf numFmtId="0" fontId="30" fillId="0" borderId="1" xfId="191" applyFont="1"/>
    <xf numFmtId="43" fontId="27" fillId="0" borderId="1" xfId="180" applyFont="1" applyBorder="1"/>
    <xf numFmtId="171" fontId="27" fillId="0" borderId="1" xfId="180" applyNumberFormat="1" applyFont="1" applyBorder="1"/>
    <xf numFmtId="43" fontId="27" fillId="0" borderId="1" xfId="195" applyFont="1" applyBorder="1"/>
    <xf numFmtId="3" fontId="27" fillId="0" borderId="1" xfId="191" applyNumberFormat="1" applyFont="1" applyBorder="1"/>
    <xf numFmtId="14" fontId="27" fillId="0" borderId="1" xfId="191" applyNumberFormat="1" applyFont="1" applyBorder="1"/>
    <xf numFmtId="166" fontId="27" fillId="0" borderId="1" xfId="39" applyNumberFormat="1" applyFont="1"/>
    <xf numFmtId="2" fontId="27" fillId="0" borderId="0" xfId="0" applyNumberFormat="1" applyFont="1"/>
    <xf numFmtId="0" fontId="27" fillId="0" borderId="1" xfId="23" applyFont="1"/>
    <xf numFmtId="1" fontId="27" fillId="0" borderId="1" xfId="23" applyNumberFormat="1" applyFont="1" applyBorder="1"/>
    <xf numFmtId="0" fontId="30" fillId="0" borderId="1" xfId="23" applyFont="1"/>
    <xf numFmtId="167" fontId="27" fillId="0" borderId="1" xfId="189" applyNumberFormat="1" applyFont="1" applyBorder="1"/>
    <xf numFmtId="0" fontId="78" fillId="0" borderId="1" xfId="7" applyFont="1"/>
    <xf numFmtId="168" fontId="78" fillId="0" borderId="1" xfId="7" applyNumberFormat="1" applyFont="1"/>
    <xf numFmtId="3" fontId="78" fillId="0" borderId="1" xfId="7" applyNumberFormat="1" applyFont="1"/>
    <xf numFmtId="10" fontId="78" fillId="0" borderId="1" xfId="7" applyNumberFormat="1" applyFont="1"/>
    <xf numFmtId="10" fontId="27" fillId="0" borderId="1" xfId="107" applyNumberFormat="1" applyFont="1"/>
    <xf numFmtId="166" fontId="27" fillId="0" borderId="1" xfId="107" applyNumberFormat="1" applyFont="1"/>
    <xf numFmtId="0" fontId="54" fillId="0" borderId="1" xfId="102" applyFont="1"/>
    <xf numFmtId="0" fontId="30" fillId="0" borderId="1" xfId="102" applyFont="1"/>
    <xf numFmtId="3" fontId="27" fillId="0" borderId="1" xfId="107" applyNumberFormat="1" applyFont="1"/>
    <xf numFmtId="172" fontId="78" fillId="0" borderId="1" xfId="7" applyNumberFormat="1" applyFont="1"/>
    <xf numFmtId="0" fontId="56" fillId="6" borderId="3" xfId="10" applyFont="1" applyFill="1" applyBorder="1" applyAlignment="1">
      <alignment horizontal="center" vertical="center" wrapText="1"/>
    </xf>
    <xf numFmtId="17" fontId="56" fillId="6" borderId="3" xfId="10" quotePrefix="1" applyNumberFormat="1" applyFont="1" applyFill="1" applyBorder="1" applyAlignment="1">
      <alignment horizontal="center" vertical="center" wrapText="1"/>
    </xf>
    <xf numFmtId="0" fontId="54" fillId="0" borderId="1" xfId="104" applyFont="1"/>
    <xf numFmtId="0" fontId="54" fillId="2" borderId="3" xfId="10" applyFont="1" applyFill="1" applyBorder="1" applyAlignment="1"/>
    <xf numFmtId="3" fontId="54" fillId="2" borderId="3" xfId="10" applyNumberFormat="1" applyFont="1" applyFill="1" applyBorder="1"/>
    <xf numFmtId="3" fontId="54" fillId="2" borderId="2" xfId="10" applyNumberFormat="1" applyFont="1" applyFill="1" applyBorder="1"/>
    <xf numFmtId="10" fontId="54" fillId="2" borderId="3" xfId="138" applyNumberFormat="1" applyFont="1" applyFill="1" applyBorder="1"/>
    <xf numFmtId="0" fontId="56" fillId="6" borderId="1" xfId="104" applyFont="1" applyFill="1" applyAlignment="1">
      <alignment horizontal="center" vertical="center" wrapText="1"/>
    </xf>
    <xf numFmtId="17" fontId="56" fillId="6" borderId="1" xfId="104" quotePrefix="1" applyNumberFormat="1" applyFont="1" applyFill="1" applyAlignment="1">
      <alignment horizontal="center" vertical="center" wrapText="1"/>
    </xf>
    <xf numFmtId="17" fontId="56" fillId="0" borderId="1" xfId="104" quotePrefix="1" applyNumberFormat="1" applyFont="1" applyAlignment="1">
      <alignment horizontal="center" vertical="center" wrapText="1"/>
    </xf>
    <xf numFmtId="0" fontId="56" fillId="0" borderId="1" xfId="104" applyFont="1" applyAlignment="1">
      <alignment horizontal="center" vertical="center" wrapText="1"/>
    </xf>
    <xf numFmtId="0" fontId="54" fillId="2" borderId="2" xfId="104" applyFont="1" applyFill="1" applyBorder="1"/>
    <xf numFmtId="10" fontId="54" fillId="2" borderId="2" xfId="105" applyNumberFormat="1" applyFont="1" applyFill="1" applyBorder="1"/>
    <xf numFmtId="3" fontId="54" fillId="0" borderId="1" xfId="104" applyNumberFormat="1" applyFont="1"/>
    <xf numFmtId="3" fontId="54" fillId="0" borderId="1" xfId="104" applyNumberFormat="1" applyFont="1" applyAlignment="1">
      <alignment horizontal="right" vertical="center"/>
    </xf>
    <xf numFmtId="10" fontId="54" fillId="0" borderId="1" xfId="104" applyNumberFormat="1" applyFont="1" applyAlignment="1">
      <alignment horizontal="right" vertical="center"/>
    </xf>
    <xf numFmtId="0" fontId="30" fillId="0" borderId="1" xfId="104" applyFont="1"/>
    <xf numFmtId="166" fontId="27" fillId="0" borderId="1" xfId="23" applyNumberFormat="1" applyFont="1"/>
    <xf numFmtId="10" fontId="27" fillId="0" borderId="1" xfId="107" applyNumberFormat="1" applyFont="1" applyAlignment="1">
      <alignment horizontal="center"/>
    </xf>
    <xf numFmtId="3" fontId="27" fillId="0" borderId="1" xfId="23" applyNumberFormat="1" applyFont="1"/>
    <xf numFmtId="0" fontId="54" fillId="0" borderId="1" xfId="102" applyFont="1" applyAlignment="1">
      <alignment horizontal="center"/>
    </xf>
    <xf numFmtId="0" fontId="30" fillId="0" borderId="1" xfId="30" applyFont="1" applyFill="1" applyBorder="1" applyAlignment="1"/>
    <xf numFmtId="3" fontId="54" fillId="0" borderId="1" xfId="102" applyNumberFormat="1" applyFont="1"/>
    <xf numFmtId="0" fontId="27" fillId="0" borderId="0" xfId="0" applyFont="1" applyAlignment="1">
      <alignment horizontal="center"/>
    </xf>
    <xf numFmtId="3" fontId="27" fillId="0" borderId="0" xfId="0" applyNumberFormat="1" applyFont="1" applyAlignment="1">
      <alignment wrapText="1"/>
    </xf>
    <xf numFmtId="0" fontId="27" fillId="0" borderId="1" xfId="23" applyFont="1" applyAlignment="1">
      <alignment horizontal="left"/>
    </xf>
    <xf numFmtId="0" fontId="30" fillId="0" borderId="1" xfId="3" applyFont="1" applyFill="1" applyAlignment="1"/>
    <xf numFmtId="10" fontId="76" fillId="0" borderId="1" xfId="107" applyNumberFormat="1" applyFont="1"/>
    <xf numFmtId="3" fontId="57" fillId="0" borderId="1" xfId="102" applyNumberFormat="1" applyFont="1" applyAlignment="1">
      <alignment horizontal="right" vertical="center"/>
    </xf>
    <xf numFmtId="10" fontId="27" fillId="0" borderId="1" xfId="31" applyNumberFormat="1" applyFont="1"/>
    <xf numFmtId="174" fontId="78" fillId="0" borderId="1" xfId="7" applyNumberFormat="1" applyFont="1"/>
    <xf numFmtId="166" fontId="78" fillId="0" borderId="1" xfId="7" applyNumberFormat="1" applyFont="1"/>
    <xf numFmtId="167" fontId="27" fillId="0" borderId="1" xfId="173" applyNumberFormat="1" applyFont="1"/>
    <xf numFmtId="0" fontId="78" fillId="0" borderId="1" xfId="7" applyNumberFormat="1" applyFont="1"/>
    <xf numFmtId="3" fontId="78" fillId="0" borderId="1" xfId="173" applyNumberFormat="1" applyFont="1"/>
    <xf numFmtId="3" fontId="27" fillId="0" borderId="1" xfId="173" applyNumberFormat="1" applyFont="1"/>
    <xf numFmtId="10" fontId="78" fillId="0" borderId="1" xfId="31" applyNumberFormat="1" applyFont="1"/>
    <xf numFmtId="174" fontId="78" fillId="0" borderId="1" xfId="173" applyNumberFormat="1" applyFont="1"/>
    <xf numFmtId="174" fontId="27" fillId="0" borderId="1" xfId="173" applyNumberFormat="1" applyFont="1"/>
    <xf numFmtId="0" fontId="30" fillId="0" borderId="1" xfId="178" applyFont="1"/>
    <xf numFmtId="0" fontId="80" fillId="0" borderId="1" xfId="178" applyFont="1" applyFill="1" applyBorder="1" applyAlignment="1">
      <alignment horizontal="left" vertical="center" wrapText="1"/>
    </xf>
    <xf numFmtId="168" fontId="27" fillId="0" borderId="1" xfId="23" applyNumberFormat="1" applyFont="1"/>
    <xf numFmtId="2" fontId="78" fillId="0" borderId="1" xfId="7" applyNumberFormat="1" applyFont="1"/>
    <xf numFmtId="10" fontId="27" fillId="0" borderId="1" xfId="171" applyNumberFormat="1" applyFont="1"/>
    <xf numFmtId="167" fontId="27" fillId="0" borderId="1" xfId="179" applyNumberFormat="1" applyFont="1"/>
    <xf numFmtId="0" fontId="27" fillId="0" borderId="1" xfId="171" applyNumberFormat="1" applyFont="1"/>
    <xf numFmtId="0" fontId="27" fillId="0" borderId="1" xfId="179" applyNumberFormat="1" applyFont="1"/>
    <xf numFmtId="0" fontId="27" fillId="0" borderId="0" xfId="0" applyFont="1" applyAlignment="1">
      <alignment horizontal="left" vertical="center"/>
    </xf>
    <xf numFmtId="3" fontId="27" fillId="0" borderId="1" xfId="0" applyNumberFormat="1" applyFont="1" applyFill="1" applyBorder="1"/>
    <xf numFmtId="3" fontId="27" fillId="0" borderId="1" xfId="0" applyNumberFormat="1" applyFont="1" applyFill="1" applyBorder="1" applyAlignment="1">
      <alignment vertical="center"/>
    </xf>
    <xf numFmtId="0" fontId="30" fillId="0" borderId="1" xfId="109" applyFont="1"/>
    <xf numFmtId="10" fontId="27" fillId="0" borderId="1" xfId="134" applyNumberFormat="1" applyFont="1"/>
    <xf numFmtId="3" fontId="27" fillId="0" borderId="1" xfId="109" applyNumberFormat="1" applyFont="1" applyFill="1" applyBorder="1"/>
    <xf numFmtId="3" fontId="27" fillId="0" borderId="1" xfId="109" applyNumberFormat="1" applyFont="1" applyFill="1" applyBorder="1" applyAlignment="1">
      <alignment vertical="center"/>
    </xf>
    <xf numFmtId="0" fontId="81" fillId="0" borderId="0" xfId="0" applyFont="1"/>
    <xf numFmtId="0" fontId="27" fillId="0" borderId="1" xfId="123" applyFont="1"/>
    <xf numFmtId="0" fontId="76" fillId="25" borderId="0" xfId="0" applyFont="1" applyFill="1" applyAlignment="1">
      <alignment horizontal="center" vertical="center" wrapText="1"/>
    </xf>
    <xf numFmtId="2" fontId="76" fillId="7" borderId="1" xfId="81" applyNumberFormat="1" applyFont="1" applyFill="1" applyAlignment="1">
      <alignment horizontal="center" vertical="center"/>
    </xf>
    <xf numFmtId="0" fontId="30" fillId="0" borderId="1" xfId="123" applyFont="1"/>
    <xf numFmtId="0" fontId="27" fillId="0" borderId="1" xfId="121" applyFont="1"/>
    <xf numFmtId="0" fontId="27" fillId="0" borderId="1" xfId="121" applyFont="1" applyAlignment="1">
      <alignment horizontal="left" vertical="center"/>
    </xf>
    <xf numFmtId="0" fontId="56" fillId="14" borderId="1" xfId="121" applyFont="1" applyFill="1" applyAlignment="1">
      <alignment horizontal="center" vertical="center"/>
    </xf>
    <xf numFmtId="0" fontId="27" fillId="14" borderId="1" xfId="121" applyFont="1" applyFill="1" applyAlignment="1">
      <alignment horizontal="justify" vertical="center"/>
    </xf>
    <xf numFmtId="0" fontId="27" fillId="3" borderId="1" xfId="121" applyFont="1" applyFill="1" applyAlignment="1">
      <alignment horizontal="center" vertical="center"/>
    </xf>
    <xf numFmtId="3" fontId="27" fillId="3" borderId="1" xfId="121" applyNumberFormat="1" applyFont="1" applyFill="1" applyAlignment="1">
      <alignment horizontal="center" vertical="center"/>
    </xf>
    <xf numFmtId="0" fontId="27" fillId="11" borderId="1" xfId="121" applyFont="1" applyFill="1" applyAlignment="1">
      <alignment horizontal="center" vertical="center"/>
    </xf>
    <xf numFmtId="3" fontId="27" fillId="11" borderId="1" xfId="121" applyNumberFormat="1" applyFont="1" applyFill="1" applyAlignment="1">
      <alignment horizontal="center" vertical="center"/>
    </xf>
    <xf numFmtId="0" fontId="30" fillId="0" borderId="1" xfId="121" applyFont="1"/>
    <xf numFmtId="0" fontId="53" fillId="12" borderId="0" xfId="0" applyFont="1" applyFill="1" applyAlignment="1">
      <alignment horizontal="center" vertical="center" wrapText="1"/>
    </xf>
    <xf numFmtId="0" fontId="53" fillId="12" borderId="15" xfId="0" applyFont="1" applyFill="1" applyBorder="1" applyAlignment="1">
      <alignment horizontal="center" vertical="center" wrapText="1"/>
    </xf>
    <xf numFmtId="0" fontId="76" fillId="9" borderId="0" xfId="0" applyFont="1" applyFill="1" applyAlignment="1">
      <alignment horizontal="center" vertical="center" wrapText="1"/>
    </xf>
    <xf numFmtId="0" fontId="30" fillId="0" borderId="1" xfId="7" applyFont="1"/>
    <xf numFmtId="0" fontId="56" fillId="6" borderId="4" xfId="0" applyFont="1" applyFill="1" applyBorder="1" applyAlignment="1">
      <alignment horizontal="center" vertical="center"/>
    </xf>
    <xf numFmtId="3" fontId="78" fillId="7" borderId="1" xfId="0" applyNumberFormat="1" applyFont="1" applyFill="1" applyBorder="1" applyAlignment="1">
      <alignment horizontal="right" vertical="center"/>
    </xf>
    <xf numFmtId="3" fontId="78" fillId="7" borderId="5" xfId="0" applyNumberFormat="1" applyFont="1" applyFill="1" applyBorder="1" applyAlignment="1">
      <alignment horizontal="center" vertical="center"/>
    </xf>
    <xf numFmtId="10" fontId="78" fillId="7" borderId="1" xfId="0" applyNumberFormat="1" applyFont="1" applyFill="1" applyBorder="1" applyAlignment="1">
      <alignment horizontal="center" vertical="center"/>
    </xf>
    <xf numFmtId="3" fontId="78" fillId="7" borderId="5" xfId="0" applyNumberFormat="1" applyFont="1" applyFill="1" applyBorder="1" applyAlignment="1">
      <alignment horizontal="right" vertical="center"/>
    </xf>
    <xf numFmtId="10" fontId="78" fillId="7" borderId="5" xfId="0" applyNumberFormat="1" applyFont="1" applyFill="1" applyBorder="1" applyAlignment="1">
      <alignment horizontal="center" vertical="center"/>
    </xf>
    <xf numFmtId="0" fontId="57" fillId="2" borderId="5" xfId="0" applyFont="1" applyFill="1" applyBorder="1" applyAlignment="1">
      <alignment horizontal="left" vertical="center"/>
    </xf>
    <xf numFmtId="3" fontId="57" fillId="2" borderId="5" xfId="0" applyNumberFormat="1" applyFont="1" applyFill="1" applyBorder="1" applyAlignment="1">
      <alignment horizontal="right" vertical="center"/>
    </xf>
    <xf numFmtId="3" fontId="57" fillId="2" borderId="5" xfId="0" applyNumberFormat="1" applyFont="1" applyFill="1" applyBorder="1" applyAlignment="1">
      <alignment horizontal="center" vertical="center"/>
    </xf>
    <xf numFmtId="10" fontId="57" fillId="2" borderId="5" xfId="0" applyNumberFormat="1" applyFont="1" applyFill="1" applyBorder="1" applyAlignment="1">
      <alignment horizontal="center" vertical="center"/>
    </xf>
    <xf numFmtId="10" fontId="78" fillId="7" borderId="1" xfId="0" applyNumberFormat="1" applyFont="1" applyFill="1" applyBorder="1" applyAlignment="1">
      <alignment horizontal="right" vertical="center"/>
    </xf>
    <xf numFmtId="10" fontId="78" fillId="7" borderId="5" xfId="0" applyNumberFormat="1" applyFont="1" applyFill="1" applyBorder="1" applyAlignment="1">
      <alignment horizontal="right" vertical="center"/>
    </xf>
    <xf numFmtId="0" fontId="57" fillId="2" borderId="5" xfId="0" applyFont="1" applyFill="1" applyBorder="1" applyAlignment="1">
      <alignment horizontal="right" vertical="center"/>
    </xf>
    <xf numFmtId="10" fontId="57" fillId="2" borderId="5" xfId="0" applyNumberFormat="1" applyFont="1" applyFill="1" applyBorder="1" applyAlignment="1">
      <alignment horizontal="right" vertical="center"/>
    </xf>
    <xf numFmtId="0" fontId="56" fillId="6" borderId="4" xfId="0" applyFont="1" applyFill="1" applyBorder="1" applyAlignment="1">
      <alignment horizontal="center" vertical="center" wrapText="1"/>
    </xf>
    <xf numFmtId="17" fontId="56" fillId="6" borderId="1" xfId="9" quotePrefix="1" applyNumberFormat="1" applyFont="1" applyFill="1" applyAlignment="1">
      <alignment horizontal="center" vertical="center" wrapText="1"/>
    </xf>
    <xf numFmtId="0" fontId="54" fillId="2" borderId="3" xfId="9" applyFont="1" applyFill="1" applyBorder="1" applyAlignment="1">
      <alignment horizontal="left" vertical="center"/>
    </xf>
    <xf numFmtId="3" fontId="54" fillId="2" borderId="3" xfId="9" applyNumberFormat="1" applyFont="1" applyFill="1" applyBorder="1" applyAlignment="1">
      <alignment horizontal="right" vertical="center"/>
    </xf>
    <xf numFmtId="3" fontId="54" fillId="2" borderId="2" xfId="9" applyNumberFormat="1" applyFont="1" applyFill="1" applyBorder="1" applyAlignment="1">
      <alignment horizontal="right" vertical="center"/>
    </xf>
    <xf numFmtId="0" fontId="56" fillId="6" borderId="0" xfId="0" applyFont="1" applyFill="1" applyAlignment="1">
      <alignment horizontal="center" vertical="center" wrapText="1"/>
    </xf>
    <xf numFmtId="3" fontId="78" fillId="3" borderId="2" xfId="0" applyNumberFormat="1" applyFont="1" applyFill="1" applyBorder="1" applyAlignment="1">
      <alignment horizontal="right" vertical="center"/>
    </xf>
    <xf numFmtId="10" fontId="78" fillId="3" borderId="2" xfId="0" applyNumberFormat="1" applyFont="1" applyFill="1" applyBorder="1" applyAlignment="1">
      <alignment horizontal="right" vertical="center"/>
    </xf>
    <xf numFmtId="0" fontId="57" fillId="2" borderId="3" xfId="0" applyFont="1" applyFill="1" applyBorder="1" applyAlignment="1">
      <alignment horizontal="left" vertical="center"/>
    </xf>
    <xf numFmtId="3" fontId="57" fillId="2" borderId="3" xfId="0" applyNumberFormat="1" applyFont="1" applyFill="1" applyBorder="1" applyAlignment="1">
      <alignment horizontal="right" vertical="center"/>
    </xf>
    <xf numFmtId="3" fontId="57" fillId="2" borderId="2" xfId="0" applyNumberFormat="1" applyFont="1" applyFill="1" applyBorder="1" applyAlignment="1">
      <alignment horizontal="right" vertical="center"/>
    </xf>
    <xf numFmtId="10" fontId="57" fillId="2" borderId="2" xfId="0" applyNumberFormat="1" applyFont="1" applyFill="1" applyBorder="1" applyAlignment="1">
      <alignment horizontal="right" vertical="center"/>
    </xf>
    <xf numFmtId="10" fontId="54" fillId="2" borderId="2" xfId="9" applyNumberFormat="1" applyFont="1" applyFill="1" applyBorder="1" applyAlignment="1">
      <alignment horizontal="right" vertical="center"/>
    </xf>
    <xf numFmtId="0" fontId="30" fillId="0" borderId="0" xfId="0" applyFont="1"/>
    <xf numFmtId="0" fontId="76" fillId="0" borderId="0" xfId="0" applyFont="1"/>
    <xf numFmtId="0" fontId="27" fillId="5" borderId="0" xfId="0" applyFont="1" applyFill="1"/>
    <xf numFmtId="0" fontId="30" fillId="0" borderId="0" xfId="16" applyFont="1"/>
    <xf numFmtId="0" fontId="27" fillId="4" borderId="0" xfId="0" applyFont="1" applyFill="1"/>
    <xf numFmtId="0" fontId="82" fillId="0" borderId="0" xfId="0" applyFont="1"/>
    <xf numFmtId="0" fontId="83" fillId="0" borderId="0" xfId="0" applyFont="1" applyAlignment="1">
      <alignment horizontal="center"/>
    </xf>
    <xf numFmtId="0" fontId="33" fillId="0" borderId="0" xfId="16"/>
    <xf numFmtId="0" fontId="76" fillId="0" borderId="1" xfId="23" applyFont="1"/>
    <xf numFmtId="3" fontId="76" fillId="0" borderId="1" xfId="23" applyNumberFormat="1" applyFont="1"/>
    <xf numFmtId="0" fontId="76" fillId="61" borderId="27" xfId="187" applyFont="1" applyFill="1" applyBorder="1" applyAlignment="1" applyProtection="1">
      <alignment horizontal="left" vertical="top" wrapText="1"/>
    </xf>
    <xf numFmtId="0" fontId="27" fillId="61" borderId="27" xfId="187" applyFont="1" applyFill="1" applyBorder="1" applyAlignment="1" applyProtection="1">
      <alignment horizontal="center" vertical="top" wrapText="1"/>
    </xf>
    <xf numFmtId="0" fontId="76" fillId="7" borderId="27" xfId="187" applyFont="1" applyFill="1" applyBorder="1" applyAlignment="1" applyProtection="1">
      <alignment horizontal="left" vertical="top" wrapText="1"/>
    </xf>
    <xf numFmtId="0" fontId="27" fillId="7" borderId="27" xfId="187" applyFont="1" applyFill="1" applyBorder="1" applyAlignment="1" applyProtection="1">
      <alignment horizontal="center" vertical="top" wrapText="1"/>
    </xf>
    <xf numFmtId="176" fontId="27" fillId="61" borderId="27" xfId="187" applyNumberFormat="1" applyFont="1" applyFill="1" applyBorder="1" applyAlignment="1" applyProtection="1">
      <alignment horizontal="center" vertical="top" wrapText="1"/>
    </xf>
    <xf numFmtId="176" fontId="27" fillId="61" borderId="29" xfId="187" applyNumberFormat="1" applyFont="1" applyFill="1" applyBorder="1" applyAlignment="1" applyProtection="1">
      <alignment horizontal="center" vertical="top" wrapText="1"/>
    </xf>
    <xf numFmtId="176" fontId="27" fillId="7" borderId="27" xfId="187" applyNumberFormat="1" applyFont="1" applyFill="1" applyBorder="1" applyAlignment="1" applyProtection="1">
      <alignment horizontal="center" vertical="top" wrapText="1"/>
    </xf>
    <xf numFmtId="176" fontId="27" fillId="7" borderId="29" xfId="187" applyNumberFormat="1" applyFont="1" applyFill="1" applyBorder="1" applyAlignment="1" applyProtection="1">
      <alignment horizontal="center" vertical="top" wrapText="1"/>
    </xf>
    <xf numFmtId="0" fontId="54" fillId="63" borderId="1" xfId="187" applyFont="1" applyFill="1" applyAlignment="1">
      <alignment horizontal="left" vertical="center"/>
    </xf>
    <xf numFmtId="0" fontId="76" fillId="61" borderId="27" xfId="187" applyFont="1" applyFill="1" applyBorder="1" applyAlignment="1" applyProtection="1">
      <alignment horizontal="left" vertical="top"/>
    </xf>
    <xf numFmtId="166" fontId="76" fillId="61" borderId="27" xfId="171" applyNumberFormat="1" applyFont="1" applyFill="1" applyBorder="1" applyAlignment="1" applyProtection="1">
      <alignment horizontal="right" vertical="top"/>
    </xf>
    <xf numFmtId="0" fontId="53" fillId="16" borderId="0" xfId="0" applyFont="1" applyFill="1" applyAlignment="1">
      <alignment horizontal="center" vertical="center" wrapText="1"/>
    </xf>
    <xf numFmtId="0" fontId="56" fillId="6" borderId="1" xfId="9" applyFont="1" applyFill="1" applyAlignment="1">
      <alignment horizontal="center" vertical="center" wrapText="1"/>
    </xf>
    <xf numFmtId="0" fontId="56" fillId="6" borderId="5" xfId="0" applyFont="1" applyFill="1" applyBorder="1" applyAlignment="1">
      <alignment horizontal="center" vertical="center"/>
    </xf>
    <xf numFmtId="0" fontId="53" fillId="12" borderId="0" xfId="0" applyFont="1" applyFill="1" applyAlignment="1">
      <alignment horizontal="center" vertical="center"/>
    </xf>
    <xf numFmtId="0" fontId="1" fillId="10" borderId="1" xfId="187" applyFont="1" applyFill="1"/>
    <xf numFmtId="3" fontId="1" fillId="10" borderId="1" xfId="187" applyNumberFormat="1" applyFont="1" applyFill="1"/>
    <xf numFmtId="0" fontId="1" fillId="3" borderId="1" xfId="187" applyFont="1" applyFill="1"/>
    <xf numFmtId="3" fontId="1" fillId="3" borderId="1" xfId="187" applyNumberFormat="1" applyFont="1" applyFill="1"/>
    <xf numFmtId="2" fontId="1" fillId="3" borderId="1" xfId="187" applyNumberFormat="1" applyFont="1" applyFill="1"/>
    <xf numFmtId="2" fontId="1" fillId="10" borderId="1" xfId="187" applyNumberFormat="1" applyFont="1" applyFill="1"/>
    <xf numFmtId="0" fontId="59" fillId="9" borderId="1" xfId="187" applyFont="1" applyFill="1" applyAlignment="1">
      <alignment vertical="center"/>
    </xf>
    <xf numFmtId="0" fontId="1" fillId="0" borderId="1" xfId="187" applyFont="1"/>
    <xf numFmtId="0" fontId="1" fillId="9" borderId="1" xfId="187" applyFont="1" applyFill="1"/>
    <xf numFmtId="0" fontId="54" fillId="0" borderId="10" xfId="187" applyFont="1" applyBorder="1"/>
    <xf numFmtId="169" fontId="54" fillId="0" borderId="10" xfId="187" applyNumberFormat="1" applyFont="1" applyBorder="1"/>
    <xf numFmtId="3" fontId="1" fillId="0" borderId="1" xfId="187" applyNumberFormat="1" applyFont="1"/>
    <xf numFmtId="2" fontId="1" fillId="0" borderId="1" xfId="187" applyNumberFormat="1" applyFont="1"/>
    <xf numFmtId="3" fontId="1" fillId="0" borderId="1" xfId="187" applyNumberFormat="1" applyFont="1" applyBorder="1"/>
    <xf numFmtId="2" fontId="1" fillId="0" borderId="1" xfId="187" applyNumberFormat="1" applyFont="1" applyBorder="1"/>
    <xf numFmtId="0" fontId="54" fillId="0" borderId="5" xfId="187" applyFont="1" applyBorder="1"/>
    <xf numFmtId="3" fontId="54" fillId="0" borderId="5" xfId="187" applyNumberFormat="1" applyFont="1" applyBorder="1"/>
    <xf numFmtId="169" fontId="54" fillId="0" borderId="5" xfId="187" applyNumberFormat="1" applyFont="1" applyBorder="1"/>
    <xf numFmtId="2" fontId="54" fillId="0" borderId="5" xfId="187" applyNumberFormat="1" applyFont="1" applyBorder="1"/>
    <xf numFmtId="3" fontId="54" fillId="0" borderId="10" xfId="187" applyNumberFormat="1" applyFont="1" applyBorder="1"/>
    <xf numFmtId="2" fontId="54" fillId="0" borderId="10" xfId="187" applyNumberFormat="1" applyFont="1" applyBorder="1"/>
    <xf numFmtId="170" fontId="1" fillId="0" borderId="1" xfId="187" applyNumberFormat="1" applyFont="1"/>
    <xf numFmtId="177" fontId="1" fillId="0" borderId="1" xfId="187" applyNumberFormat="1" applyFont="1"/>
    <xf numFmtId="0" fontId="1" fillId="0" borderId="1" xfId="178" applyFont="1"/>
    <xf numFmtId="2" fontId="1" fillId="0" borderId="1" xfId="178" applyNumberFormat="1" applyFont="1"/>
    <xf numFmtId="10" fontId="27" fillId="66" borderId="1" xfId="249" applyNumberFormat="1" applyFont="1" applyFill="1"/>
    <xf numFmtId="0" fontId="1" fillId="0" borderId="6" xfId="0" applyFont="1" applyFill="1" applyBorder="1" applyAlignment="1">
      <alignment horizontal="center" wrapText="1"/>
    </xf>
    <xf numFmtId="3" fontId="1" fillId="0" borderId="6" xfId="0" applyNumberFormat="1" applyFont="1" applyBorder="1" applyAlignment="1">
      <alignment horizontal="right" wrapText="1"/>
    </xf>
    <xf numFmtId="166" fontId="1" fillId="0" borderId="6" xfId="171" applyNumberFormat="1" applyFont="1" applyBorder="1"/>
    <xf numFmtId="0" fontId="1" fillId="0" borderId="1" xfId="187" applyFont="1" applyAlignment="1"/>
    <xf numFmtId="166" fontId="1" fillId="0" borderId="1" xfId="171" applyNumberFormat="1" applyFont="1"/>
    <xf numFmtId="9" fontId="1" fillId="0" borderId="1" xfId="171" applyFont="1"/>
    <xf numFmtId="3" fontId="1" fillId="0" borderId="6" xfId="0" applyNumberFormat="1" applyFont="1" applyFill="1" applyBorder="1" applyAlignment="1">
      <alignment horizontal="right" wrapText="1"/>
    </xf>
    <xf numFmtId="0" fontId="1" fillId="0" borderId="1" xfId="187" applyFont="1" applyFill="1" applyBorder="1"/>
    <xf numFmtId="0" fontId="1" fillId="0" borderId="6" xfId="187" applyFont="1" applyFill="1" applyBorder="1" applyAlignment="1">
      <alignment horizontal="center" wrapText="1"/>
    </xf>
    <xf numFmtId="0" fontId="1" fillId="0" borderId="0" xfId="0" applyFont="1"/>
    <xf numFmtId="0" fontId="1" fillId="0" borderId="6" xfId="187" applyFont="1" applyFill="1" applyBorder="1"/>
    <xf numFmtId="0" fontId="1" fillId="0" borderId="6" xfId="187" applyFont="1" applyBorder="1"/>
    <xf numFmtId="166" fontId="1" fillId="0" borderId="6" xfId="171" applyNumberFormat="1" applyFont="1" applyFill="1" applyBorder="1"/>
    <xf numFmtId="3" fontId="1" fillId="0" borderId="6" xfId="187" applyNumberFormat="1" applyFont="1" applyFill="1" applyBorder="1"/>
    <xf numFmtId="3" fontId="1" fillId="0" borderId="6" xfId="187" applyNumberFormat="1" applyFont="1" applyBorder="1"/>
    <xf numFmtId="17" fontId="1" fillId="0" borderId="1" xfId="187" applyNumberFormat="1" applyFont="1" applyFill="1"/>
    <xf numFmtId="3" fontId="1" fillId="0" borderId="1" xfId="187" applyNumberFormat="1" applyFont="1" applyFill="1"/>
    <xf numFmtId="17" fontId="1" fillId="0" borderId="0" xfId="0" applyNumberFormat="1" applyFont="1"/>
    <xf numFmtId="3" fontId="1" fillId="0" borderId="0" xfId="0" applyNumberFormat="1" applyFont="1"/>
    <xf numFmtId="17" fontId="1" fillId="0" borderId="1" xfId="187" applyNumberFormat="1" applyFont="1"/>
    <xf numFmtId="17" fontId="1" fillId="0" borderId="0" xfId="0" applyNumberFormat="1" applyFont="1" applyFill="1"/>
    <xf numFmtId="3" fontId="1" fillId="0" borderId="0" xfId="0" applyNumberFormat="1" applyFont="1" applyFill="1"/>
    <xf numFmtId="0" fontId="1" fillId="0" borderId="0" xfId="0" applyFont="1" applyFill="1"/>
    <xf numFmtId="0" fontId="1" fillId="0" borderId="1" xfId="187" applyNumberFormat="1" applyFont="1"/>
    <xf numFmtId="0" fontId="1" fillId="0" borderId="1" xfId="187" applyFont="1" applyFill="1"/>
    <xf numFmtId="0" fontId="1" fillId="0" borderId="1" xfId="102" applyFont="1"/>
    <xf numFmtId="0" fontId="1" fillId="0" borderId="1" xfId="102" applyFont="1" applyAlignment="1">
      <alignment horizontal="center"/>
    </xf>
    <xf numFmtId="166" fontId="1" fillId="0" borderId="1" xfId="102" applyNumberFormat="1" applyFont="1"/>
    <xf numFmtId="3" fontId="1" fillId="0" borderId="1" xfId="102" applyNumberFormat="1" applyFont="1"/>
    <xf numFmtId="17" fontId="1" fillId="0" borderId="1" xfId="102" applyNumberFormat="1" applyFont="1"/>
    <xf numFmtId="0" fontId="1" fillId="0" borderId="1" xfId="248" applyFont="1"/>
    <xf numFmtId="14" fontId="1" fillId="0" borderId="1" xfId="248" applyNumberFormat="1" applyFont="1"/>
    <xf numFmtId="2" fontId="1" fillId="0" borderId="1" xfId="248" applyNumberFormat="1" applyFont="1"/>
    <xf numFmtId="2" fontId="1" fillId="5" borderId="1" xfId="248" applyNumberFormat="1" applyFont="1" applyFill="1"/>
    <xf numFmtId="0" fontId="1" fillId="0" borderId="1" xfId="104" applyFont="1"/>
    <xf numFmtId="0" fontId="1" fillId="7" borderId="2" xfId="10" applyFont="1" applyFill="1" applyBorder="1"/>
    <xf numFmtId="3" fontId="1" fillId="7" borderId="2" xfId="10" applyNumberFormat="1" applyFont="1" applyFill="1" applyBorder="1"/>
    <xf numFmtId="10" fontId="1" fillId="7" borderId="2" xfId="138" applyNumberFormat="1" applyFont="1" applyFill="1" applyBorder="1"/>
    <xf numFmtId="10" fontId="1" fillId="3" borderId="2" xfId="105" applyNumberFormat="1" applyFont="1" applyFill="1" applyBorder="1" applyAlignment="1">
      <alignment horizontal="right" vertical="center"/>
    </xf>
    <xf numFmtId="166" fontId="1" fillId="0" borderId="1" xfId="39" applyNumberFormat="1" applyFont="1" applyBorder="1" applyAlignment="1">
      <alignment horizontal="right" vertical="center"/>
    </xf>
    <xf numFmtId="3" fontId="1" fillId="0" borderId="1" xfId="104" applyNumberFormat="1" applyFont="1" applyAlignment="1">
      <alignment horizontal="right" vertical="center"/>
    </xf>
    <xf numFmtId="10" fontId="1" fillId="0" borderId="1" xfId="104" applyNumberFormat="1" applyFont="1" applyAlignment="1">
      <alignment horizontal="right" vertical="center"/>
    </xf>
    <xf numFmtId="3" fontId="1" fillId="0" borderId="1" xfId="104" applyNumberFormat="1" applyFont="1"/>
    <xf numFmtId="166" fontId="1" fillId="0" borderId="1" xfId="39" applyNumberFormat="1" applyFont="1" applyBorder="1"/>
    <xf numFmtId="0" fontId="1" fillId="0" borderId="1" xfId="106" applyFont="1"/>
    <xf numFmtId="17" fontId="1" fillId="0" borderId="1" xfId="106" applyNumberFormat="1" applyFont="1" applyAlignment="1">
      <alignment horizontal="center"/>
    </xf>
    <xf numFmtId="0" fontId="1" fillId="0" borderId="1" xfId="102" applyFont="1" applyAlignment="1">
      <alignment horizontal="left"/>
    </xf>
    <xf numFmtId="10" fontId="1" fillId="0" borderId="1" xfId="102" applyNumberFormat="1" applyFont="1"/>
    <xf numFmtId="10" fontId="1" fillId="0" borderId="1" xfId="39" applyNumberFormat="1" applyFont="1" applyBorder="1"/>
    <xf numFmtId="10" fontId="1" fillId="0" borderId="1" xfId="138" applyNumberFormat="1" applyFont="1" applyBorder="1"/>
    <xf numFmtId="0" fontId="1" fillId="0" borderId="1" xfId="106" applyFont="1" applyAlignment="1">
      <alignment horizontal="center"/>
    </xf>
    <xf numFmtId="0" fontId="1" fillId="0" borderId="1" xfId="103" applyFont="1" applyAlignment="1">
      <alignment vertical="center"/>
    </xf>
    <xf numFmtId="0" fontId="1" fillId="0" borderId="1" xfId="109" applyFont="1"/>
    <xf numFmtId="10" fontId="1" fillId="0" borderId="1" xfId="0" applyNumberFormat="1" applyFont="1" applyFill="1" applyBorder="1" applyAlignment="1">
      <alignment horizontal="center"/>
    </xf>
    <xf numFmtId="10" fontId="1" fillId="0" borderId="1" xfId="0" applyNumberFormat="1" applyFont="1" applyFill="1" applyBorder="1" applyAlignment="1">
      <alignment horizontal="center" vertical="center"/>
    </xf>
    <xf numFmtId="10" fontId="1" fillId="0" borderId="1" xfId="109" applyNumberFormat="1" applyFont="1"/>
    <xf numFmtId="10" fontId="1" fillId="0" borderId="1" xfId="109" applyNumberFormat="1" applyFont="1" applyFill="1" applyBorder="1" applyAlignment="1">
      <alignment horizontal="center"/>
    </xf>
    <xf numFmtId="10" fontId="1" fillId="0" borderId="1" xfId="109" applyNumberFormat="1" applyFont="1" applyFill="1" applyBorder="1" applyAlignment="1">
      <alignment horizontal="center" vertical="center"/>
    </xf>
    <xf numFmtId="0" fontId="1" fillId="0" borderId="0" xfId="0" applyFont="1" applyAlignment="1">
      <alignment vertical="center"/>
    </xf>
    <xf numFmtId="10" fontId="1" fillId="22" borderId="7" xfId="0" applyNumberFormat="1" applyFont="1" applyFill="1" applyBorder="1" applyAlignment="1">
      <alignment horizontal="center"/>
    </xf>
    <xf numFmtId="3" fontId="1" fillId="0" borderId="7" xfId="0" applyNumberFormat="1" applyFont="1" applyBorder="1"/>
    <xf numFmtId="0" fontId="1" fillId="7" borderId="0" xfId="0" applyFont="1" applyFill="1"/>
    <xf numFmtId="10" fontId="1" fillId="7" borderId="0" xfId="0" applyNumberFormat="1" applyFont="1" applyFill="1"/>
    <xf numFmtId="1" fontId="1" fillId="0" borderId="1" xfId="187" applyNumberFormat="1" applyFont="1"/>
    <xf numFmtId="0" fontId="1" fillId="0" borderId="4" xfId="102" applyFont="1" applyBorder="1"/>
    <xf numFmtId="0" fontId="1" fillId="0" borderId="1" xfId="104" applyFont="1" applyBorder="1"/>
    <xf numFmtId="0" fontId="1" fillId="3" borderId="2" xfId="9" applyFont="1" applyFill="1" applyBorder="1" applyAlignment="1">
      <alignment horizontal="left" vertical="center" wrapText="1"/>
    </xf>
    <xf numFmtId="3" fontId="1" fillId="3" borderId="2" xfId="9" applyNumberFormat="1" applyFont="1" applyFill="1" applyBorder="1" applyAlignment="1">
      <alignment horizontal="right" vertical="center"/>
    </xf>
    <xf numFmtId="0" fontId="1" fillId="3" borderId="3" xfId="9" applyFont="1" applyFill="1" applyBorder="1" applyAlignment="1">
      <alignment horizontal="left" vertical="center"/>
    </xf>
    <xf numFmtId="3" fontId="1" fillId="3" borderId="3" xfId="9" applyNumberFormat="1" applyFont="1" applyFill="1" applyBorder="1" applyAlignment="1">
      <alignment horizontal="right" vertical="center"/>
    </xf>
    <xf numFmtId="0" fontId="1" fillId="3" borderId="3" xfId="9" applyFont="1" applyFill="1" applyBorder="1" applyAlignment="1">
      <alignment horizontal="left" vertical="center" wrapText="1"/>
    </xf>
    <xf numFmtId="10" fontId="1" fillId="3" borderId="2" xfId="9" applyNumberFormat="1" applyFont="1" applyFill="1" applyBorder="1" applyAlignment="1">
      <alignment horizontal="right" vertical="center"/>
    </xf>
    <xf numFmtId="166" fontId="27" fillId="0" borderId="1" xfId="249" applyNumberFormat="1" applyFont="1"/>
    <xf numFmtId="10" fontId="27" fillId="0" borderId="1" xfId="249" applyNumberFormat="1" applyFont="1"/>
    <xf numFmtId="10" fontId="27" fillId="67" borderId="1" xfId="249" applyNumberFormat="1" applyFont="1" applyFill="1"/>
    <xf numFmtId="166" fontId="27" fillId="68" borderId="1" xfId="249" applyNumberFormat="1" applyFont="1" applyFill="1"/>
    <xf numFmtId="179" fontId="1" fillId="0" borderId="1" xfId="187" applyNumberFormat="1" applyFont="1"/>
    <xf numFmtId="180" fontId="1" fillId="0" borderId="1" xfId="187" applyNumberFormat="1" applyFont="1"/>
    <xf numFmtId="181" fontId="1" fillId="0" borderId="1" xfId="187" applyNumberFormat="1" applyFont="1"/>
    <xf numFmtId="167" fontId="1" fillId="0" borderId="1" xfId="187" applyNumberFormat="1" applyFont="1"/>
    <xf numFmtId="0" fontId="1" fillId="0" borderId="1" xfId="187" applyFont="1" applyAlignment="1">
      <alignment vertical="center"/>
    </xf>
    <xf numFmtId="10" fontId="1" fillId="0" borderId="1" xfId="187" applyNumberFormat="1" applyFont="1"/>
    <xf numFmtId="0" fontId="1" fillId="0" borderId="1" xfId="187" applyFont="1" applyAlignment="1">
      <alignment wrapText="1"/>
    </xf>
    <xf numFmtId="0" fontId="27" fillId="0" borderId="1" xfId="247" applyFont="1"/>
    <xf numFmtId="14" fontId="27" fillId="0" borderId="1" xfId="247" applyNumberFormat="1" applyFont="1" applyBorder="1"/>
    <xf numFmtId="1" fontId="27" fillId="0" borderId="1" xfId="247" applyNumberFormat="1" applyFont="1" applyBorder="1"/>
    <xf numFmtId="0" fontId="27" fillId="0" borderId="32" xfId="187" applyFont="1" applyFill="1" applyBorder="1" applyAlignment="1" applyProtection="1">
      <alignment vertical="top"/>
    </xf>
    <xf numFmtId="0" fontId="27" fillId="0" borderId="27" xfId="187" applyFont="1" applyFill="1" applyBorder="1" applyAlignment="1" applyProtection="1">
      <alignment vertical="top"/>
    </xf>
    <xf numFmtId="0" fontId="27" fillId="64" borderId="27" xfId="187" applyFont="1" applyFill="1" applyBorder="1" applyAlignment="1" applyProtection="1">
      <alignment horizontal="center" wrapText="1"/>
    </xf>
    <xf numFmtId="0" fontId="76" fillId="64" borderId="27" xfId="187" applyFont="1" applyFill="1" applyBorder="1" applyAlignment="1" applyProtection="1">
      <alignment horizontal="center" wrapText="1"/>
    </xf>
    <xf numFmtId="0" fontId="27" fillId="3" borderId="27" xfId="187" applyFont="1" applyFill="1" applyBorder="1" applyAlignment="1" applyProtection="1">
      <alignment horizontal="right" vertical="top"/>
    </xf>
    <xf numFmtId="173" fontId="27" fillId="3" borderId="27" xfId="187" applyNumberFormat="1" applyFont="1" applyFill="1" applyBorder="1" applyAlignment="1" applyProtection="1">
      <alignment horizontal="right" vertical="top"/>
    </xf>
    <xf numFmtId="173" fontId="27" fillId="0" borderId="27" xfId="187" applyNumberFormat="1" applyFont="1" applyFill="1" applyBorder="1" applyAlignment="1" applyProtection="1">
      <alignment vertical="top"/>
    </xf>
    <xf numFmtId="0" fontId="27" fillId="61" borderId="27" xfId="187" applyFont="1" applyFill="1" applyBorder="1" applyAlignment="1" applyProtection="1">
      <alignment horizontal="right" vertical="top"/>
    </xf>
    <xf numFmtId="173" fontId="27" fillId="61" borderId="27" xfId="187" applyNumberFormat="1" applyFont="1" applyFill="1" applyBorder="1" applyAlignment="1" applyProtection="1">
      <alignment horizontal="right" vertical="top"/>
    </xf>
    <xf numFmtId="0" fontId="27" fillId="3" borderId="34" xfId="187" applyFont="1" applyFill="1" applyBorder="1" applyAlignment="1" applyProtection="1">
      <alignment horizontal="left" vertical="center" wrapText="1"/>
    </xf>
    <xf numFmtId="0" fontId="76" fillId="9" borderId="1" xfId="0" applyFont="1" applyFill="1" applyBorder="1" applyAlignment="1">
      <alignment horizontal="center" vertical="center"/>
    </xf>
    <xf numFmtId="0" fontId="76" fillId="0" borderId="1" xfId="0" applyFont="1" applyFill="1" applyBorder="1"/>
    <xf numFmtId="3" fontId="1" fillId="0" borderId="1" xfId="0" applyNumberFormat="1" applyFont="1" applyFill="1" applyBorder="1"/>
    <xf numFmtId="166" fontId="1" fillId="0" borderId="1" xfId="171" applyNumberFormat="1" applyFont="1" applyFill="1" applyBorder="1" applyAlignment="1">
      <alignment horizontal="center"/>
    </xf>
    <xf numFmtId="0" fontId="76" fillId="13" borderId="1" xfId="0" applyFont="1" applyFill="1" applyBorder="1"/>
    <xf numFmtId="3" fontId="1" fillId="13" borderId="1" xfId="0" applyNumberFormat="1" applyFont="1" applyFill="1" applyBorder="1"/>
    <xf numFmtId="166" fontId="1" fillId="13" borderId="1" xfId="171" applyNumberFormat="1" applyFont="1" applyFill="1" applyBorder="1" applyAlignment="1">
      <alignment horizontal="center"/>
    </xf>
    <xf numFmtId="0" fontId="76" fillId="0" borderId="8" xfId="0" applyFont="1" applyFill="1" applyBorder="1"/>
    <xf numFmtId="3" fontId="54" fillId="0" borderId="8" xfId="0" applyNumberFormat="1" applyFont="1" applyFill="1" applyBorder="1"/>
    <xf numFmtId="166" fontId="54" fillId="0" borderId="8" xfId="171" applyNumberFormat="1" applyFont="1" applyFill="1" applyBorder="1" applyAlignment="1">
      <alignment horizontal="center"/>
    </xf>
    <xf numFmtId="10" fontId="27" fillId="28" borderId="0" xfId="138" applyNumberFormat="1" applyFont="1" applyFill="1" applyAlignment="1">
      <alignment horizontal="center" vertical="center" wrapText="1"/>
    </xf>
    <xf numFmtId="10" fontId="27" fillId="28" borderId="15" xfId="138" applyNumberFormat="1" applyFont="1" applyFill="1" applyBorder="1" applyAlignment="1">
      <alignment horizontal="center" vertical="center" wrapText="1"/>
    </xf>
    <xf numFmtId="10" fontId="27" fillId="29" borderId="0" xfId="138" applyNumberFormat="1" applyFont="1" applyFill="1" applyAlignment="1">
      <alignment horizontal="center" vertical="center" wrapText="1"/>
    </xf>
    <xf numFmtId="10" fontId="27" fillId="29" borderId="15" xfId="138" applyNumberFormat="1" applyFont="1" applyFill="1" applyBorder="1" applyAlignment="1">
      <alignment horizontal="center" vertical="center" wrapText="1"/>
    </xf>
    <xf numFmtId="0" fontId="56" fillId="8" borderId="0" xfId="0" applyFont="1" applyFill="1" applyAlignment="1">
      <alignment horizontal="center" vertical="center" wrapText="1"/>
    </xf>
    <xf numFmtId="0" fontId="57" fillId="9" borderId="0" xfId="0" applyFont="1" applyFill="1" applyAlignment="1">
      <alignment horizontal="left" vertical="center" wrapText="1"/>
    </xf>
    <xf numFmtId="166" fontId="78" fillId="10" borderId="0" xfId="0" applyNumberFormat="1" applyFont="1" applyFill="1" applyAlignment="1">
      <alignment horizontal="center" vertical="center" wrapText="1"/>
    </xf>
    <xf numFmtId="3" fontId="78" fillId="10" borderId="0" xfId="0" applyNumberFormat="1" applyFont="1" applyFill="1" applyAlignment="1">
      <alignment horizontal="center" vertical="center" wrapText="1"/>
    </xf>
    <xf numFmtId="0" fontId="57" fillId="15" borderId="0" xfId="0" applyFont="1" applyFill="1" applyAlignment="1">
      <alignment horizontal="left" vertical="center" wrapText="1"/>
    </xf>
    <xf numFmtId="166" fontId="78" fillId="3" borderId="0" xfId="0" applyNumberFormat="1" applyFont="1" applyFill="1" applyAlignment="1">
      <alignment horizontal="center" vertical="center" wrapText="1"/>
    </xf>
    <xf numFmtId="3" fontId="78" fillId="3" borderId="0" xfId="0" applyNumberFormat="1" applyFont="1" applyFill="1" applyAlignment="1">
      <alignment horizontal="center" vertical="center" wrapText="1"/>
    </xf>
    <xf numFmtId="0" fontId="57" fillId="11" borderId="0" xfId="0" applyFont="1" applyFill="1" applyAlignment="1">
      <alignment horizontal="center" vertical="center" wrapText="1"/>
    </xf>
    <xf numFmtId="166" fontId="57" fillId="11" borderId="0" xfId="0" applyNumberFormat="1" applyFont="1" applyFill="1" applyAlignment="1">
      <alignment horizontal="center" vertical="center" wrapText="1"/>
    </xf>
    <xf numFmtId="3" fontId="57" fillId="11" borderId="0" xfId="0" applyNumberFormat="1" applyFont="1" applyFill="1" applyAlignment="1">
      <alignment horizontal="center" vertical="center" wrapText="1"/>
    </xf>
    <xf numFmtId="0" fontId="78" fillId="7" borderId="1" xfId="0" applyFont="1" applyFill="1" applyBorder="1" applyAlignment="1">
      <alignment horizontal="left" vertical="center"/>
    </xf>
    <xf numFmtId="0" fontId="78" fillId="7" borderId="5" xfId="0" applyFont="1" applyFill="1" applyBorder="1" applyAlignment="1">
      <alignment horizontal="left" vertical="center"/>
    </xf>
    <xf numFmtId="0" fontId="78" fillId="7" borderId="1" xfId="0" applyFont="1" applyFill="1" applyBorder="1" applyAlignment="1">
      <alignment horizontal="right" vertical="center"/>
    </xf>
    <xf numFmtId="0" fontId="78" fillId="7" borderId="5" xfId="0" applyFont="1" applyFill="1" applyBorder="1" applyAlignment="1">
      <alignment horizontal="right" vertical="center"/>
    </xf>
    <xf numFmtId="0" fontId="56" fillId="6" borderId="10" xfId="0" applyFont="1" applyFill="1" applyBorder="1" applyAlignment="1">
      <alignment horizontal="center" vertical="center"/>
    </xf>
    <xf numFmtId="0" fontId="78" fillId="7" borderId="1" xfId="0" applyFont="1" applyFill="1" applyBorder="1" applyAlignment="1">
      <alignment horizontal="left" vertical="center" wrapText="1"/>
    </xf>
    <xf numFmtId="0" fontId="78" fillId="7" borderId="5" xfId="0" applyFont="1" applyFill="1" applyBorder="1" applyAlignment="1">
      <alignment horizontal="left" vertical="center" wrapText="1"/>
    </xf>
    <xf numFmtId="3" fontId="27" fillId="7" borderId="3" xfId="0" applyNumberFormat="1" applyFont="1" applyFill="1" applyBorder="1" applyAlignment="1">
      <alignment vertical="center"/>
    </xf>
    <xf numFmtId="0" fontId="56" fillId="6" borderId="1" xfId="0" applyFont="1" applyFill="1" applyBorder="1" applyAlignment="1">
      <alignment horizontal="center" vertical="center" wrapText="1"/>
    </xf>
    <xf numFmtId="0" fontId="78" fillId="3" borderId="2" xfId="0" applyFont="1" applyFill="1" applyBorder="1" applyAlignment="1">
      <alignment horizontal="left" vertical="center" wrapText="1"/>
    </xf>
    <xf numFmtId="0" fontId="78" fillId="3" borderId="3" xfId="0" applyFont="1" applyFill="1" applyBorder="1" applyAlignment="1">
      <alignment horizontal="left" vertical="center"/>
    </xf>
    <xf numFmtId="3" fontId="78" fillId="3" borderId="3" xfId="0" applyNumberFormat="1" applyFont="1" applyFill="1" applyBorder="1" applyAlignment="1">
      <alignment horizontal="right" vertical="center"/>
    </xf>
    <xf numFmtId="3" fontId="1" fillId="0" borderId="2" xfId="0" applyNumberFormat="1" applyFont="1" applyBorder="1"/>
    <xf numFmtId="0" fontId="78" fillId="3" borderId="3" xfId="0" applyFont="1" applyFill="1" applyBorder="1" applyAlignment="1">
      <alignment horizontal="left" vertical="center" wrapText="1"/>
    </xf>
    <xf numFmtId="0" fontId="76" fillId="9" borderId="0" xfId="0" applyFont="1" applyFill="1" applyAlignment="1">
      <alignment horizontal="center" vertical="center"/>
    </xf>
    <xf numFmtId="3" fontId="78" fillId="65" borderId="0" xfId="0" applyNumberFormat="1" applyFont="1" applyFill="1" applyAlignment="1">
      <alignment horizontal="center" vertical="center"/>
    </xf>
    <xf numFmtId="10" fontId="78" fillId="65" borderId="0" xfId="0" applyNumberFormat="1" applyFont="1" applyFill="1" applyAlignment="1">
      <alignment horizontal="center" vertical="center"/>
    </xf>
    <xf numFmtId="3" fontId="78" fillId="0" borderId="0" xfId="0" applyNumberFormat="1" applyFont="1" applyAlignment="1">
      <alignment horizontal="center" vertical="center"/>
    </xf>
    <xf numFmtId="10" fontId="78" fillId="0" borderId="0" xfId="0" applyNumberFormat="1" applyFont="1" applyAlignment="1">
      <alignment horizontal="center" vertical="center"/>
    </xf>
    <xf numFmtId="3" fontId="57" fillId="65" borderId="0" xfId="0" applyNumberFormat="1" applyFont="1" applyFill="1" applyAlignment="1">
      <alignment horizontal="center" vertical="center"/>
    </xf>
    <xf numFmtId="10" fontId="57" fillId="65" borderId="0" xfId="0" applyNumberFormat="1" applyFont="1" applyFill="1" applyAlignment="1">
      <alignment horizontal="center" vertical="center"/>
    </xf>
    <xf numFmtId="10" fontId="76" fillId="7" borderId="1" xfId="82" applyNumberFormat="1" applyFont="1" applyFill="1" applyAlignment="1">
      <alignment horizontal="center" vertical="center"/>
    </xf>
    <xf numFmtId="0" fontId="27" fillId="17" borderId="0" xfId="0" applyFont="1" applyFill="1" applyAlignment="1">
      <alignment vertical="center" wrapText="1"/>
    </xf>
    <xf numFmtId="2" fontId="27" fillId="18" borderId="1" xfId="81" applyNumberFormat="1" applyFont="1" applyFill="1" applyAlignment="1">
      <alignment horizontal="center" vertical="center"/>
    </xf>
    <xf numFmtId="10" fontId="27" fillId="18" borderId="1" xfId="82" applyNumberFormat="1" applyFont="1" applyFill="1" applyAlignment="1">
      <alignment horizontal="center" vertical="center"/>
    </xf>
    <xf numFmtId="0" fontId="27" fillId="25" borderId="0" xfId="0" applyFont="1" applyFill="1" applyAlignment="1">
      <alignment vertical="center" wrapText="1"/>
    </xf>
    <xf numFmtId="2" fontId="27" fillId="7" borderId="1" xfId="81" applyNumberFormat="1" applyFont="1" applyFill="1" applyAlignment="1">
      <alignment horizontal="center" vertical="center"/>
    </xf>
    <xf numFmtId="10" fontId="27" fillId="7" borderId="1" xfId="82" applyNumberFormat="1" applyFont="1" applyFill="1" applyAlignment="1">
      <alignment horizontal="center" vertical="center"/>
    </xf>
    <xf numFmtId="0" fontId="76" fillId="2" borderId="27" xfId="187" applyFont="1" applyFill="1" applyBorder="1" applyAlignment="1" applyProtection="1">
      <alignment horizontal="center" vertical="center" wrapText="1"/>
    </xf>
    <xf numFmtId="0" fontId="76" fillId="2" borderId="29" xfId="187" applyFont="1" applyFill="1" applyBorder="1" applyAlignment="1" applyProtection="1">
      <alignment horizontal="center" vertical="center" wrapText="1"/>
    </xf>
    <xf numFmtId="0" fontId="76" fillId="61" borderId="27" xfId="187" applyFont="1" applyFill="1" applyBorder="1" applyAlignment="1" applyProtection="1">
      <alignment horizontal="center" vertical="center" wrapText="1"/>
    </xf>
    <xf numFmtId="4" fontId="76" fillId="61" borderId="27" xfId="179" applyNumberFormat="1" applyFont="1" applyFill="1" applyBorder="1" applyAlignment="1" applyProtection="1">
      <alignment horizontal="right" vertical="center" wrapText="1"/>
    </xf>
    <xf numFmtId="0" fontId="27" fillId="3" borderId="27" xfId="187" applyFont="1" applyFill="1" applyBorder="1" applyAlignment="1" applyProtection="1">
      <alignment horizontal="left" vertical="top"/>
    </xf>
    <xf numFmtId="4" fontId="27" fillId="3" borderId="27" xfId="179" applyNumberFormat="1" applyFont="1" applyFill="1" applyBorder="1" applyAlignment="1" applyProtection="1">
      <alignment horizontal="right" vertical="top"/>
    </xf>
    <xf numFmtId="0" fontId="27" fillId="61" borderId="27" xfId="187" applyFont="1" applyFill="1" applyBorder="1" applyAlignment="1" applyProtection="1">
      <alignment horizontal="left" vertical="top"/>
    </xf>
    <xf numFmtId="4" fontId="27" fillId="61" borderId="27" xfId="179" applyNumberFormat="1" applyFont="1" applyFill="1" applyBorder="1" applyAlignment="1" applyProtection="1">
      <alignment horizontal="right" vertical="top"/>
    </xf>
    <xf numFmtId="4" fontId="76" fillId="61" borderId="27" xfId="179" applyNumberFormat="1" applyFont="1" applyFill="1" applyBorder="1" applyAlignment="1" applyProtection="1">
      <alignment horizontal="right" vertical="top"/>
    </xf>
    <xf numFmtId="166" fontId="76" fillId="61" borderId="27" xfId="171" applyNumberFormat="1" applyFont="1" applyFill="1" applyBorder="1" applyAlignment="1" applyProtection="1">
      <alignment horizontal="right" vertical="center" wrapText="1"/>
    </xf>
    <xf numFmtId="166" fontId="27" fillId="3" borderId="27" xfId="171" applyNumberFormat="1" applyFont="1" applyFill="1" applyBorder="1" applyAlignment="1" applyProtection="1">
      <alignment horizontal="right" vertical="top"/>
    </xf>
    <xf numFmtId="166" fontId="27" fillId="61" borderId="27" xfId="171" applyNumberFormat="1" applyFont="1" applyFill="1" applyBorder="1" applyAlignment="1" applyProtection="1">
      <alignment horizontal="right" vertical="top"/>
    </xf>
    <xf numFmtId="0" fontId="54" fillId="2" borderId="1" xfId="187" applyFont="1" applyFill="1" applyAlignment="1">
      <alignment horizontal="center" vertical="center" wrapText="1"/>
    </xf>
    <xf numFmtId="0" fontId="54" fillId="63" borderId="1" xfId="187" applyFont="1" applyFill="1" applyAlignment="1">
      <alignment horizontal="center" vertical="center"/>
    </xf>
    <xf numFmtId="0" fontId="54" fillId="63" borderId="1" xfId="187" applyFont="1" applyFill="1" applyAlignment="1">
      <alignment horizontal="center" vertical="center" wrapText="1"/>
    </xf>
    <xf numFmtId="0" fontId="76" fillId="61" borderId="27" xfId="187" applyFont="1" applyFill="1" applyBorder="1" applyAlignment="1" applyProtection="1">
      <alignment horizontal="center" vertical="top" wrapText="1"/>
    </xf>
    <xf numFmtId="9" fontId="27" fillId="61" borderId="27" xfId="171" applyNumberFormat="1" applyFont="1" applyFill="1" applyBorder="1" applyAlignment="1" applyProtection="1">
      <alignment horizontal="center" vertical="top" wrapText="1"/>
    </xf>
    <xf numFmtId="0" fontId="27" fillId="61" borderId="27" xfId="187" applyFont="1" applyFill="1" applyBorder="1" applyAlignment="1" applyProtection="1">
      <alignment horizontal="left" vertical="top" wrapText="1"/>
    </xf>
    <xf numFmtId="0" fontId="76" fillId="7" borderId="27" xfId="187" applyFont="1" applyFill="1" applyBorder="1" applyAlignment="1" applyProtection="1">
      <alignment horizontal="center" vertical="top" wrapText="1"/>
    </xf>
    <xf numFmtId="9" fontId="27" fillId="7" borderId="27" xfId="171" applyNumberFormat="1" applyFont="1" applyFill="1" applyBorder="1" applyAlignment="1" applyProtection="1">
      <alignment horizontal="center" vertical="top" wrapText="1"/>
    </xf>
    <xf numFmtId="0" fontId="27" fillId="7" borderId="27" xfId="187" applyFont="1" applyFill="1" applyBorder="1" applyAlignment="1" applyProtection="1">
      <alignment horizontal="left" vertical="top" wrapText="1"/>
    </xf>
    <xf numFmtId="175" fontId="27" fillId="61" borderId="27" xfId="171" applyNumberFormat="1" applyFont="1" applyFill="1" applyBorder="1" applyAlignment="1" applyProtection="1">
      <alignment horizontal="center" vertical="top" wrapText="1"/>
    </xf>
    <xf numFmtId="10" fontId="27" fillId="7" borderId="27" xfId="171" applyNumberFormat="1" applyFont="1" applyFill="1" applyBorder="1" applyAlignment="1" applyProtection="1">
      <alignment horizontal="center" vertical="top" wrapText="1"/>
    </xf>
    <xf numFmtId="178" fontId="27" fillId="61" borderId="27" xfId="171" applyNumberFormat="1" applyFont="1" applyFill="1" applyBorder="1" applyAlignment="1" applyProtection="1">
      <alignment horizontal="center" vertical="top" wrapText="1"/>
    </xf>
    <xf numFmtId="178" fontId="27" fillId="7" borderId="27" xfId="171" applyNumberFormat="1" applyFont="1" applyFill="1" applyBorder="1" applyAlignment="1" applyProtection="1">
      <alignment horizontal="center" vertical="top" wrapText="1"/>
    </xf>
    <xf numFmtId="10" fontId="27" fillId="61" borderId="27" xfId="171" applyNumberFormat="1" applyFont="1" applyFill="1" applyBorder="1" applyAlignment="1" applyProtection="1">
      <alignment horizontal="center" vertical="top" wrapText="1"/>
    </xf>
    <xf numFmtId="0" fontId="76" fillId="7" borderId="33" xfId="187" applyFont="1" applyFill="1" applyBorder="1" applyAlignment="1" applyProtection="1">
      <alignment horizontal="center" vertical="top" wrapText="1"/>
    </xf>
    <xf numFmtId="0" fontId="76" fillId="7" borderId="33" xfId="187" applyFont="1" applyFill="1" applyBorder="1" applyAlignment="1" applyProtection="1">
      <alignment horizontal="left" vertical="top" wrapText="1"/>
    </xf>
    <xf numFmtId="9" fontId="27" fillId="7" borderId="33" xfId="171" applyNumberFormat="1" applyFont="1" applyFill="1" applyBorder="1" applyAlignment="1" applyProtection="1">
      <alignment horizontal="center" vertical="top" wrapText="1"/>
    </xf>
    <xf numFmtId="0" fontId="27" fillId="7" borderId="33" xfId="187" applyFont="1" applyFill="1" applyBorder="1" applyAlignment="1" applyProtection="1">
      <alignment horizontal="center" vertical="top" wrapText="1"/>
    </xf>
    <xf numFmtId="0" fontId="27" fillId="7" borderId="33" xfId="187" applyFont="1" applyFill="1" applyBorder="1" applyAlignment="1" applyProtection="1">
      <alignment horizontal="left" vertical="top" wrapText="1"/>
    </xf>
    <xf numFmtId="0" fontId="1" fillId="0" borderId="1" xfId="187" applyFont="1" applyAlignment="1">
      <alignment horizontal="left" vertical="center" indent="2"/>
    </xf>
    <xf numFmtId="0" fontId="1" fillId="2" borderId="1" xfId="187" applyFont="1" applyFill="1"/>
    <xf numFmtId="0" fontId="76" fillId="2" borderId="27" xfId="187" applyFont="1" applyFill="1" applyBorder="1" applyAlignment="1" applyProtection="1">
      <alignment horizontal="center" wrapText="1"/>
    </xf>
    <xf numFmtId="173" fontId="76" fillId="7" borderId="27" xfId="187" applyNumberFormat="1" applyFont="1" applyFill="1" applyBorder="1" applyAlignment="1" applyProtection="1">
      <alignment horizontal="right" vertical="top"/>
    </xf>
    <xf numFmtId="0" fontId="27" fillId="62" borderId="27" xfId="187" applyFont="1" applyFill="1" applyBorder="1" applyAlignment="1" applyProtection="1">
      <alignment horizontal="left" vertical="top" wrapText="1"/>
    </xf>
    <xf numFmtId="173" fontId="27" fillId="62" borderId="27" xfId="187" applyNumberFormat="1" applyFont="1" applyFill="1" applyBorder="1" applyAlignment="1" applyProtection="1">
      <alignment horizontal="right" vertical="top"/>
    </xf>
    <xf numFmtId="173" fontId="27" fillId="7" borderId="33" xfId="187" applyNumberFormat="1" applyFont="1" applyFill="1" applyBorder="1" applyAlignment="1" applyProtection="1">
      <alignment horizontal="right" vertical="top"/>
    </xf>
    <xf numFmtId="0" fontId="1" fillId="0" borderId="1" xfId="187" applyFont="1" applyAlignment="1">
      <alignment horizontal="left"/>
    </xf>
    <xf numFmtId="0" fontId="76" fillId="61" borderId="27" xfId="187" applyFont="1" applyFill="1" applyBorder="1" applyAlignment="1" applyProtection="1">
      <alignment horizontal="left" vertical="top" indent="4"/>
    </xf>
    <xf numFmtId="173" fontId="76" fillId="61" borderId="27" xfId="187" applyNumberFormat="1" applyFont="1" applyFill="1" applyBorder="1" applyAlignment="1" applyProtection="1">
      <alignment horizontal="right" vertical="top"/>
    </xf>
    <xf numFmtId="0" fontId="27" fillId="3" borderId="27" xfId="187" applyFont="1" applyFill="1" applyBorder="1" applyAlignment="1" applyProtection="1">
      <alignment horizontal="left" vertical="top" wrapText="1" indent="5"/>
    </xf>
    <xf numFmtId="0" fontId="27" fillId="61" borderId="27" xfId="187" applyFont="1" applyFill="1" applyBorder="1" applyAlignment="1" applyProtection="1">
      <alignment horizontal="left" vertical="top" wrapText="1" indent="5"/>
    </xf>
    <xf numFmtId="0" fontId="27" fillId="62" borderId="27" xfId="187" applyFont="1" applyFill="1" applyBorder="1" applyAlignment="1" applyProtection="1">
      <alignment horizontal="left" vertical="top" wrapText="1" indent="6"/>
    </xf>
    <xf numFmtId="171" fontId="27" fillId="0" borderId="1" xfId="179" applyNumberFormat="1" applyFont="1"/>
    <xf numFmtId="0" fontId="27" fillId="3" borderId="27" xfId="187" applyFont="1" applyFill="1" applyBorder="1" applyAlignment="1" applyProtection="1">
      <alignment horizontal="left" vertical="top" wrapText="1" indent="6"/>
    </xf>
    <xf numFmtId="0" fontId="54" fillId="2" borderId="1" xfId="187" applyFont="1" applyFill="1" applyAlignment="1">
      <alignment horizontal="center" vertical="center"/>
    </xf>
    <xf numFmtId="0" fontId="33" fillId="4" borderId="1" xfId="16" applyFill="1" applyBorder="1" applyAlignment="1">
      <alignment horizontal="center"/>
    </xf>
    <xf numFmtId="0" fontId="54" fillId="2" borderId="1" xfId="187" applyFont="1" applyFill="1" applyAlignment="1">
      <alignment horizontal="center" vertical="center"/>
    </xf>
    <xf numFmtId="0" fontId="54" fillId="2" borderId="28" xfId="187" applyFont="1" applyFill="1" applyBorder="1" applyAlignment="1">
      <alignment horizontal="center" vertical="center"/>
    </xf>
    <xf numFmtId="0" fontId="54" fillId="2" borderId="1" xfId="187" applyFont="1" applyFill="1" applyAlignment="1">
      <alignment horizontal="center" vertical="center" wrapText="1"/>
    </xf>
    <xf numFmtId="0" fontId="54" fillId="2" borderId="28" xfId="187" applyFont="1" applyFill="1" applyBorder="1" applyAlignment="1">
      <alignment horizontal="center" vertical="center" wrapText="1"/>
    </xf>
    <xf numFmtId="0" fontId="76" fillId="2" borderId="30" xfId="187" applyFont="1" applyFill="1" applyBorder="1" applyAlignment="1" applyProtection="1">
      <alignment horizontal="center" wrapText="1"/>
    </xf>
    <xf numFmtId="0" fontId="76" fillId="2" borderId="31" xfId="187" applyFont="1" applyFill="1" applyBorder="1" applyAlignment="1" applyProtection="1">
      <alignment horizontal="center" wrapText="1"/>
    </xf>
    <xf numFmtId="0" fontId="76" fillId="2" borderId="32" xfId="187" applyFont="1" applyFill="1" applyBorder="1" applyAlignment="1" applyProtection="1">
      <alignment horizontal="center" wrapText="1"/>
    </xf>
    <xf numFmtId="0" fontId="76" fillId="2" borderId="30" xfId="187" applyFont="1" applyFill="1" applyBorder="1" applyAlignment="1" applyProtection="1">
      <alignment horizontal="center" vertical="center" wrapText="1"/>
    </xf>
    <xf numFmtId="0" fontId="76" fillId="2" borderId="32" xfId="187" applyFont="1" applyFill="1" applyBorder="1" applyAlignment="1" applyProtection="1">
      <alignment horizontal="center" vertical="center" wrapText="1"/>
    </xf>
    <xf numFmtId="0" fontId="33" fillId="4" borderId="0" xfId="16" applyFill="1" applyAlignment="1">
      <alignment horizontal="center"/>
    </xf>
    <xf numFmtId="0" fontId="53" fillId="16" borderId="0" xfId="0" applyFont="1" applyFill="1" applyAlignment="1">
      <alignment horizontal="center" vertical="center" wrapText="1"/>
    </xf>
    <xf numFmtId="0" fontId="53" fillId="16" borderId="0" xfId="0" applyFont="1" applyFill="1" applyAlignment="1">
      <alignment horizontal="center" vertical="center"/>
    </xf>
    <xf numFmtId="1" fontId="53" fillId="16" borderId="0" xfId="0" quotePrefix="1" applyNumberFormat="1" applyFont="1" applyFill="1" applyAlignment="1">
      <alignment horizontal="center" vertical="center" wrapText="1"/>
    </xf>
    <xf numFmtId="0" fontId="53" fillId="12" borderId="0" xfId="0" applyFont="1" applyFill="1" applyAlignment="1">
      <alignment horizontal="center" vertical="center"/>
    </xf>
    <xf numFmtId="0" fontId="1" fillId="0" borderId="1" xfId="102" applyFont="1"/>
    <xf numFmtId="0" fontId="56" fillId="6" borderId="1" xfId="9" applyFont="1" applyFill="1" applyAlignment="1">
      <alignment horizontal="center" vertical="center" wrapText="1"/>
    </xf>
    <xf numFmtId="0" fontId="56" fillId="6" borderId="3" xfId="9" applyFont="1" applyFill="1" applyBorder="1" applyAlignment="1">
      <alignment horizontal="center" vertical="center" wrapText="1"/>
    </xf>
    <xf numFmtId="17" fontId="56" fillId="6" borderId="4" xfId="9" quotePrefix="1" applyNumberFormat="1" applyFont="1" applyFill="1" applyBorder="1" applyAlignment="1">
      <alignment horizontal="center" vertical="center" wrapText="1"/>
    </xf>
    <xf numFmtId="0" fontId="56" fillId="6" borderId="4" xfId="9" applyFont="1" applyFill="1" applyBorder="1" applyAlignment="1">
      <alignment horizontal="center" vertical="center" wrapText="1"/>
    </xf>
    <xf numFmtId="0" fontId="30" fillId="4" borderId="1" xfId="16" applyFont="1" applyFill="1" applyBorder="1" applyAlignment="1">
      <alignment horizontal="center"/>
    </xf>
    <xf numFmtId="0" fontId="56" fillId="6" borderId="10" xfId="0" applyFont="1" applyFill="1" applyBorder="1" applyAlignment="1">
      <alignment horizontal="center" vertical="center" wrapText="1"/>
    </xf>
    <xf numFmtId="0" fontId="56" fillId="6" borderId="4" xfId="0" applyFont="1" applyFill="1" applyBorder="1" applyAlignment="1">
      <alignment horizontal="center" vertical="center" wrapText="1"/>
    </xf>
    <xf numFmtId="0" fontId="56" fillId="6" borderId="10" xfId="0" applyFont="1" applyFill="1" applyBorder="1" applyAlignment="1">
      <alignment horizontal="center" vertical="center"/>
    </xf>
    <xf numFmtId="0" fontId="56" fillId="6" borderId="4" xfId="0" applyFont="1" applyFill="1" applyBorder="1" applyAlignment="1">
      <alignment horizontal="center" vertical="center"/>
    </xf>
    <xf numFmtId="0" fontId="56" fillId="6" borderId="5" xfId="0" applyFont="1" applyFill="1" applyBorder="1" applyAlignment="1">
      <alignment horizontal="center" vertical="center"/>
    </xf>
    <xf numFmtId="0" fontId="56" fillId="6" borderId="11" xfId="0" applyFont="1" applyFill="1" applyBorder="1" applyAlignment="1">
      <alignment horizontal="center" vertical="center"/>
    </xf>
    <xf numFmtId="0" fontId="56" fillId="6" borderId="16" xfId="0" applyFont="1" applyFill="1" applyBorder="1" applyAlignment="1">
      <alignment horizontal="center" vertical="center"/>
    </xf>
    <xf numFmtId="0" fontId="53" fillId="12" borderId="13" xfId="0" applyFont="1" applyFill="1" applyBorder="1" applyAlignment="1">
      <alignment horizontal="center" vertical="center"/>
    </xf>
    <xf numFmtId="0" fontId="53" fillId="12" borderId="14" xfId="0" applyFont="1" applyFill="1" applyBorder="1" applyAlignment="1">
      <alignment horizontal="center" vertical="center"/>
    </xf>
    <xf numFmtId="0" fontId="76" fillId="9" borderId="1" xfId="0" applyFont="1" applyFill="1" applyBorder="1" applyAlignment="1">
      <alignment horizontal="center" vertical="center" wrapText="1"/>
    </xf>
    <xf numFmtId="49" fontId="76" fillId="9" borderId="1" xfId="0" applyNumberFormat="1" applyFont="1" applyFill="1" applyBorder="1" applyAlignment="1">
      <alignment horizontal="center" vertical="center"/>
    </xf>
    <xf numFmtId="49" fontId="76" fillId="9" borderId="1" xfId="0" applyNumberFormat="1" applyFont="1" applyFill="1" applyBorder="1" applyAlignment="1">
      <alignment horizontal="center" vertical="center" wrapText="1"/>
    </xf>
    <xf numFmtId="0" fontId="1" fillId="0" borderId="1" xfId="187" applyFont="1" applyAlignment="1">
      <alignment horizontal="left" wrapText="1"/>
    </xf>
    <xf numFmtId="49" fontId="27" fillId="0" borderId="1" xfId="187" applyNumberFormat="1" applyFont="1" applyFill="1" applyBorder="1" applyAlignment="1" applyProtection="1">
      <alignment horizontal="center" vertical="center" wrapText="1"/>
    </xf>
    <xf numFmtId="0" fontId="33" fillId="4" borderId="30" xfId="16" applyFill="1" applyBorder="1" applyAlignment="1" applyProtection="1">
      <alignment horizontal="center" vertical="top"/>
    </xf>
    <xf numFmtId="0" fontId="33" fillId="4" borderId="32" xfId="16" applyFill="1" applyBorder="1" applyAlignment="1" applyProtection="1">
      <alignment horizontal="center" vertical="top"/>
    </xf>
    <xf numFmtId="17" fontId="53" fillId="16" borderId="0" xfId="0" applyNumberFormat="1" applyFont="1" applyFill="1" applyAlignment="1">
      <alignment horizontal="center" vertical="center" wrapText="1"/>
    </xf>
    <xf numFmtId="17" fontId="53" fillId="16" borderId="0" xfId="0" quotePrefix="1" applyNumberFormat="1" applyFont="1" applyFill="1" applyAlignment="1">
      <alignment horizontal="center" vertical="center" wrapText="1"/>
    </xf>
    <xf numFmtId="0" fontId="54" fillId="21" borderId="4" xfId="0" applyFont="1" applyFill="1" applyBorder="1" applyAlignment="1">
      <alignment horizontal="center"/>
    </xf>
    <xf numFmtId="0" fontId="54" fillId="0" borderId="1" xfId="187" applyFont="1" applyAlignment="1">
      <alignment horizontal="center"/>
    </xf>
    <xf numFmtId="0" fontId="30" fillId="0" borderId="1" xfId="30" applyFont="1" applyFill="1" applyBorder="1" applyAlignment="1">
      <alignment horizontal="center"/>
    </xf>
    <xf numFmtId="0" fontId="30" fillId="7" borderId="1" xfId="30" applyFont="1" applyFill="1" applyBorder="1" applyAlignment="1">
      <alignment horizontal="center"/>
    </xf>
    <xf numFmtId="0" fontId="1" fillId="0" borderId="1" xfId="102" applyFont="1" applyAlignment="1">
      <alignment horizontal="center"/>
    </xf>
    <xf numFmtId="0" fontId="30" fillId="0" borderId="1" xfId="30" applyFont="1" applyFill="1" applyAlignment="1">
      <alignment horizontal="center"/>
    </xf>
    <xf numFmtId="0" fontId="1" fillId="0" borderId="1" xfId="248" applyFont="1" applyAlignment="1">
      <alignment horizontal="center"/>
    </xf>
    <xf numFmtId="0" fontId="59" fillId="9" borderId="1" xfId="187" applyFont="1" applyFill="1" applyAlignment="1">
      <alignment horizontal="center" vertical="center"/>
    </xf>
    <xf numFmtId="0" fontId="59" fillId="9" borderId="1" xfId="187" applyFont="1" applyFill="1" applyAlignment="1">
      <alignment horizontal="center" vertical="center" textRotation="90"/>
    </xf>
    <xf numFmtId="0" fontId="54" fillId="0" borderId="17" xfId="0" applyFont="1" applyFill="1" applyBorder="1" applyAlignment="1">
      <alignment horizontal="center" vertical="center"/>
    </xf>
    <xf numFmtId="0" fontId="54" fillId="0" borderId="7" xfId="0" applyFont="1" applyFill="1" applyBorder="1" applyAlignment="1">
      <alignment horizontal="center" vertical="center"/>
    </xf>
    <xf numFmtId="0" fontId="54" fillId="0" borderId="12" xfId="0" applyFont="1" applyFill="1" applyBorder="1" applyAlignment="1">
      <alignment horizontal="center" vertical="center"/>
    </xf>
    <xf numFmtId="0" fontId="54" fillId="0" borderId="17" xfId="187" applyFont="1" applyFill="1" applyBorder="1" applyAlignment="1">
      <alignment horizontal="center" vertical="center"/>
    </xf>
    <xf numFmtId="0" fontId="54" fillId="0" borderId="7" xfId="187" applyFont="1" applyFill="1" applyBorder="1" applyAlignment="1">
      <alignment horizontal="center" vertical="center"/>
    </xf>
    <xf numFmtId="0" fontId="54" fillId="0" borderId="12" xfId="187" applyFont="1" applyFill="1" applyBorder="1" applyAlignment="1">
      <alignment horizontal="center" vertical="center"/>
    </xf>
    <xf numFmtId="0" fontId="54" fillId="0" borderId="17" xfId="187" applyFont="1" applyFill="1" applyBorder="1" applyAlignment="1">
      <alignment horizontal="center" vertical="center" wrapText="1"/>
    </xf>
    <xf numFmtId="0" fontId="54" fillId="0" borderId="7" xfId="187" applyFont="1" applyFill="1" applyBorder="1" applyAlignment="1">
      <alignment horizontal="center" vertical="center" wrapText="1"/>
    </xf>
    <xf numFmtId="0" fontId="54" fillId="0" borderId="12" xfId="187" applyFont="1" applyFill="1" applyBorder="1" applyAlignment="1">
      <alignment horizontal="center" vertical="center" wrapText="1"/>
    </xf>
    <xf numFmtId="0" fontId="54" fillId="0" borderId="6" xfId="187" applyFont="1" applyFill="1" applyBorder="1" applyAlignment="1">
      <alignment horizontal="center" vertical="center"/>
    </xf>
    <xf numFmtId="0" fontId="54" fillId="0" borderId="6" xfId="187" applyFont="1" applyFill="1" applyBorder="1" applyAlignment="1">
      <alignment horizontal="center" vertical="center" wrapText="1"/>
    </xf>
  </cellXfs>
  <cellStyles count="250">
    <cellStyle name="0" xfId="151" xr:uid="{00000000-0005-0000-0000-000000000000}"/>
    <cellStyle name="20% - Énfasis1 2" xfId="93" xr:uid="{00000000-0005-0000-0000-000001000000}"/>
    <cellStyle name="20% - Énfasis1 3" xfId="116" xr:uid="{00000000-0005-0000-0000-000002000000}"/>
    <cellStyle name="20% - Énfasis1 4" xfId="223" xr:uid="{00000000-0005-0000-0000-000003000000}"/>
    <cellStyle name="20% - Énfasis2 2" xfId="227" xr:uid="{00000000-0005-0000-0000-000004000000}"/>
    <cellStyle name="20% - Énfasis3 2" xfId="231" xr:uid="{00000000-0005-0000-0000-000005000000}"/>
    <cellStyle name="20% - Énfasis4 2" xfId="235" xr:uid="{00000000-0005-0000-0000-000006000000}"/>
    <cellStyle name="20% - Énfasis5 2" xfId="239" xr:uid="{00000000-0005-0000-0000-000007000000}"/>
    <cellStyle name="20% - Énfasis6 2" xfId="243" xr:uid="{00000000-0005-0000-0000-000008000000}"/>
    <cellStyle name="40% - Énfasis1 2" xfId="224" xr:uid="{00000000-0005-0000-0000-000009000000}"/>
    <cellStyle name="40% - Énfasis2 2" xfId="228" xr:uid="{00000000-0005-0000-0000-00000A000000}"/>
    <cellStyle name="40% - Énfasis3 2" xfId="232" xr:uid="{00000000-0005-0000-0000-00000B000000}"/>
    <cellStyle name="40% - Énfasis4 2" xfId="236" xr:uid="{00000000-0005-0000-0000-00000C000000}"/>
    <cellStyle name="40% - Énfasis5 2" xfId="240" xr:uid="{00000000-0005-0000-0000-00000D000000}"/>
    <cellStyle name="40% - Énfasis6 2" xfId="244" xr:uid="{00000000-0005-0000-0000-00000E000000}"/>
    <cellStyle name="60% - Énfasis1 2" xfId="225" xr:uid="{00000000-0005-0000-0000-00000F000000}"/>
    <cellStyle name="60% - Énfasis2 2" xfId="229" xr:uid="{00000000-0005-0000-0000-000010000000}"/>
    <cellStyle name="60% - Énfasis3 2" xfId="233" xr:uid="{00000000-0005-0000-0000-000011000000}"/>
    <cellStyle name="60% - Énfasis4 2" xfId="237" xr:uid="{00000000-0005-0000-0000-000012000000}"/>
    <cellStyle name="60% - Énfasis5 2" xfId="241" xr:uid="{00000000-0005-0000-0000-000013000000}"/>
    <cellStyle name="60% - Énfasis6 2" xfId="245" xr:uid="{00000000-0005-0000-0000-000014000000}"/>
    <cellStyle name="Bueno 2" xfId="210" xr:uid="{00000000-0005-0000-0000-000015000000}"/>
    <cellStyle name="Cálculo 2" xfId="215" xr:uid="{00000000-0005-0000-0000-000016000000}"/>
    <cellStyle name="Celda de comprobación 2" xfId="217" xr:uid="{00000000-0005-0000-0000-000017000000}"/>
    <cellStyle name="Celda vinculada 2" xfId="216" xr:uid="{00000000-0005-0000-0000-000018000000}"/>
    <cellStyle name="Encabezado 1 2" xfId="206" xr:uid="{00000000-0005-0000-0000-000019000000}"/>
    <cellStyle name="Encabezado 4 2" xfId="209" xr:uid="{00000000-0005-0000-0000-00001A000000}"/>
    <cellStyle name="Énfasis1 2" xfId="222" xr:uid="{00000000-0005-0000-0000-00001B000000}"/>
    <cellStyle name="Énfasis2 2" xfId="226" xr:uid="{00000000-0005-0000-0000-00001C000000}"/>
    <cellStyle name="Énfasis3 2" xfId="230" xr:uid="{00000000-0005-0000-0000-00001D000000}"/>
    <cellStyle name="Énfasis4 2" xfId="234" xr:uid="{00000000-0005-0000-0000-00001E000000}"/>
    <cellStyle name="Énfasis5 2" xfId="238" xr:uid="{00000000-0005-0000-0000-00001F000000}"/>
    <cellStyle name="Énfasis6 2" xfId="242" xr:uid="{00000000-0005-0000-0000-000020000000}"/>
    <cellStyle name="Entrada 2" xfId="213"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1" xr:uid="{00000000-0005-0000-0000-000026000000}"/>
    <cellStyle name="Millares" xfId="195" builtinId="3"/>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5" xfId="161" xr:uid="{00000000-0005-0000-0000-00002D000000}"/>
    <cellStyle name="Millares 16" xfId="6" xr:uid="{00000000-0005-0000-0000-00002E000000}"/>
    <cellStyle name="Millares 16 2" xfId="29" xr:uid="{00000000-0005-0000-0000-00002F000000}"/>
    <cellStyle name="Millares 16 3" xfId="74" xr:uid="{00000000-0005-0000-0000-000030000000}"/>
    <cellStyle name="Millares 17" xfId="164" xr:uid="{00000000-0005-0000-0000-000031000000}"/>
    <cellStyle name="Millares 18" xfId="173" xr:uid="{00000000-0005-0000-0000-000032000000}"/>
    <cellStyle name="Millares 19" xfId="175" xr:uid="{00000000-0005-0000-0000-000033000000}"/>
    <cellStyle name="Millares 2" xfId="19" xr:uid="{00000000-0005-0000-0000-000034000000}"/>
    <cellStyle name="Millares 2 2" xfId="24" xr:uid="{00000000-0005-0000-0000-000035000000}"/>
    <cellStyle name="Millares 2 3" xfId="44" xr:uid="{00000000-0005-0000-0000-000036000000}"/>
    <cellStyle name="Millares 2 3 2" xfId="57" xr:uid="{00000000-0005-0000-0000-000037000000}"/>
    <cellStyle name="Millares 2 3 2 2" xfId="97" xr:uid="{00000000-0005-0000-0000-000038000000}"/>
    <cellStyle name="Millares 2 3 2 2 2" xfId="111" xr:uid="{00000000-0005-0000-0000-000039000000}"/>
    <cellStyle name="Millares 2 4" xfId="53" xr:uid="{00000000-0005-0000-0000-00003A000000}"/>
    <cellStyle name="Millares 2 5" xfId="76" xr:uid="{00000000-0005-0000-0000-00003B000000}"/>
    <cellStyle name="Millares 2 6" xfId="135" xr:uid="{00000000-0005-0000-0000-00003C000000}"/>
    <cellStyle name="Millares 2 6 2" xfId="179" xr:uid="{00000000-0005-0000-0000-00003D000000}"/>
    <cellStyle name="Millares 2 7" xfId="157" xr:uid="{00000000-0005-0000-0000-00003E000000}"/>
    <cellStyle name="Millares 2 8" xfId="172" xr:uid="{00000000-0005-0000-0000-00003F000000}"/>
    <cellStyle name="Millares 20" xfId="180" xr:uid="{00000000-0005-0000-0000-000040000000}"/>
    <cellStyle name="Millares 21" xfId="183" xr:uid="{00000000-0005-0000-0000-000041000000}"/>
    <cellStyle name="Millares 22" xfId="189" xr:uid="{00000000-0005-0000-0000-000042000000}"/>
    <cellStyle name="Millares 23" xfId="194" xr:uid="{00000000-0005-0000-0000-000043000000}"/>
    <cellStyle name="Millares 24" xfId="199" xr:uid="{00000000-0005-0000-0000-000044000000}"/>
    <cellStyle name="Millares 25" xfId="204" xr:uid="{00000000-0005-0000-0000-000045000000}"/>
    <cellStyle name="Millares 3" xfId="21" xr:uid="{00000000-0005-0000-0000-000046000000}"/>
    <cellStyle name="Millares 3 2" xfId="38" xr:uid="{00000000-0005-0000-0000-000047000000}"/>
    <cellStyle name="Millares 4" xfId="32" xr:uid="{00000000-0005-0000-0000-000048000000}"/>
    <cellStyle name="Millares 5" xfId="69" xr:uid="{00000000-0005-0000-0000-000049000000}"/>
    <cellStyle name="Millares 6" xfId="81" xr:uid="{00000000-0005-0000-0000-00004A000000}"/>
    <cellStyle name="Millares 7" xfId="88" xr:uid="{00000000-0005-0000-0000-00004B000000}"/>
    <cellStyle name="Millares 8" xfId="108" xr:uid="{00000000-0005-0000-0000-00004C000000}"/>
    <cellStyle name="Millares 9" xfId="136" xr:uid="{00000000-0005-0000-0000-00004D000000}"/>
    <cellStyle name="Moneda 2" xfId="40" xr:uid="{00000000-0005-0000-0000-00004E000000}"/>
    <cellStyle name="Moneda 2 2" xfId="145" xr:uid="{00000000-0005-0000-0000-00004F000000}"/>
    <cellStyle name="Moneda 2 3" xfId="167" xr:uid="{00000000-0005-0000-0000-000050000000}"/>
    <cellStyle name="Moneda 2 5" xfId="146" xr:uid="{00000000-0005-0000-0000-000051000000}"/>
    <cellStyle name="Moneda 2 5 2" xfId="168" xr:uid="{00000000-0005-0000-0000-000052000000}"/>
    <cellStyle name="Moneda 3" xfId="59" xr:uid="{00000000-0005-0000-0000-000053000000}"/>
    <cellStyle name="Moneda 4" xfId="112" xr:uid="{00000000-0005-0000-0000-000054000000}"/>
    <cellStyle name="Moneda 5" xfId="143" xr:uid="{00000000-0005-0000-0000-000055000000}"/>
    <cellStyle name="Neutral 2" xfId="212" xr:uid="{00000000-0005-0000-0000-000056000000}"/>
    <cellStyle name="Normal" xfId="0" builtinId="0"/>
    <cellStyle name="Normal 10" xfId="35" xr:uid="{00000000-0005-0000-0000-000058000000}"/>
    <cellStyle name="Normal 10 2" xfId="42" xr:uid="{00000000-0005-0000-0000-000059000000}"/>
    <cellStyle name="Normal 11" xfId="54" xr:uid="{00000000-0005-0000-0000-00005A000000}"/>
    <cellStyle name="Normal 12" xfId="62" xr:uid="{00000000-0005-0000-0000-00005B000000}"/>
    <cellStyle name="Normal 12 2" xfId="176" xr:uid="{00000000-0005-0000-0000-00005C000000}"/>
    <cellStyle name="Normal 12 3" xfId="191" xr:uid="{00000000-0005-0000-0000-00005D000000}"/>
    <cellStyle name="Normal 12 4" xfId="201" xr:uid="{00000000-0005-0000-0000-00005E000000}"/>
    <cellStyle name="Normal 13" xfId="64" xr:uid="{00000000-0005-0000-0000-00005F000000}"/>
    <cellStyle name="Normal 14" xfId="66" xr:uid="{00000000-0005-0000-0000-000060000000}"/>
    <cellStyle name="Normal 15" xfId="68" xr:uid="{00000000-0005-0000-0000-000061000000}"/>
    <cellStyle name="Normal 16" xfId="80" xr:uid="{00000000-0005-0000-0000-000062000000}"/>
    <cellStyle name="Normal 17" xfId="83" xr:uid="{00000000-0005-0000-0000-000063000000}"/>
    <cellStyle name="Normal 18" xfId="12" xr:uid="{00000000-0005-0000-0000-000064000000}"/>
    <cellStyle name="Normal 18 2" xfId="106" xr:uid="{00000000-0005-0000-0000-000065000000}"/>
    <cellStyle name="Normal 19" xfId="86" xr:uid="{00000000-0005-0000-0000-000066000000}"/>
    <cellStyle name="Normal 19 2" xfId="109" xr:uid="{00000000-0005-0000-0000-000067000000}"/>
    <cellStyle name="Normal 2" xfId="1" xr:uid="{00000000-0005-0000-0000-000068000000}"/>
    <cellStyle name="Normal 2 10" xfId="130" xr:uid="{00000000-0005-0000-0000-000069000000}"/>
    <cellStyle name="Normal 2 11" xfId="174" xr:uid="{00000000-0005-0000-0000-00006A000000}"/>
    <cellStyle name="Normal 2 12" xfId="181" xr:uid="{00000000-0005-0000-0000-00006B000000}"/>
    <cellStyle name="Normal 2 13" xfId="185" xr:uid="{00000000-0005-0000-0000-00006C000000}"/>
    <cellStyle name="Normal 2 14" xfId="187" xr:uid="{00000000-0005-0000-0000-00006D000000}"/>
    <cellStyle name="Normal 2 15" xfId="188" xr:uid="{00000000-0005-0000-0000-00006E000000}"/>
    <cellStyle name="Normal 2 2" xfId="23" xr:uid="{00000000-0005-0000-0000-00006F000000}"/>
    <cellStyle name="Normal 2 2 2" xfId="117" xr:uid="{00000000-0005-0000-0000-000070000000}"/>
    <cellStyle name="Normal 2 3" xfId="9" xr:uid="{00000000-0005-0000-0000-000071000000}"/>
    <cellStyle name="Normal 2 3 2" xfId="103" xr:uid="{00000000-0005-0000-0000-000072000000}"/>
    <cellStyle name="Normal 2 3 3" xfId="10" xr:uid="{00000000-0005-0000-0000-000073000000}"/>
    <cellStyle name="Normal 2 3 3 2" xfId="104" xr:uid="{00000000-0005-0000-0000-000074000000}"/>
    <cellStyle name="Normal 2 3 4" xfId="126" xr:uid="{00000000-0005-0000-0000-000075000000}"/>
    <cellStyle name="Normal 2 4" xfId="85" xr:uid="{00000000-0005-0000-0000-000076000000}"/>
    <cellStyle name="Normal 2 5" xfId="91" xr:uid="{00000000-0005-0000-0000-000077000000}"/>
    <cellStyle name="Normal 2 6" xfId="94" xr:uid="{00000000-0005-0000-0000-000078000000}"/>
    <cellStyle name="Normal 2 7" xfId="49" xr:uid="{00000000-0005-0000-0000-000079000000}"/>
    <cellStyle name="Normal 2 8" xfId="101" xr:uid="{00000000-0005-0000-0000-00007A000000}"/>
    <cellStyle name="Normal 2 9" xfId="102" xr:uid="{00000000-0005-0000-0000-00007B000000}"/>
    <cellStyle name="Normal 2 9 2" xfId="125" xr:uid="{00000000-0005-0000-0000-00007C000000}"/>
    <cellStyle name="Normal 20" xfId="89" xr:uid="{00000000-0005-0000-0000-00007D000000}"/>
    <cellStyle name="Normal 21" xfId="25" xr:uid="{00000000-0005-0000-0000-00007E000000}"/>
    <cellStyle name="Normal 22" xfId="121" xr:uid="{00000000-0005-0000-0000-00007F000000}"/>
    <cellStyle name="Normal 23" xfId="123" xr:uid="{00000000-0005-0000-0000-000080000000}"/>
    <cellStyle name="Normal 24" xfId="2" xr:uid="{00000000-0005-0000-0000-000081000000}"/>
    <cellStyle name="Normal 24 2" xfId="27" xr:uid="{00000000-0005-0000-0000-000082000000}"/>
    <cellStyle name="Normal 24 2 2" xfId="46" xr:uid="{00000000-0005-0000-0000-000083000000}"/>
    <cellStyle name="Normal 24 2 2 2" xfId="58" xr:uid="{00000000-0005-0000-0000-000084000000}"/>
    <cellStyle name="Normal 24 3" xfId="72" xr:uid="{00000000-0005-0000-0000-000085000000}"/>
    <cellStyle name="Normal 25" xfId="124" xr:uid="{00000000-0005-0000-0000-000086000000}"/>
    <cellStyle name="Normal 26" xfId="132" xr:uid="{00000000-0005-0000-0000-000087000000}"/>
    <cellStyle name="Normal 27" xfId="139" xr:uid="{00000000-0005-0000-0000-000088000000}"/>
    <cellStyle name="Normal 28" xfId="148" xr:uid="{00000000-0005-0000-0000-000089000000}"/>
    <cellStyle name="Normal 29" xfId="150" xr:uid="{00000000-0005-0000-0000-00008A000000}"/>
    <cellStyle name="Normal 3" xfId="7" xr:uid="{00000000-0005-0000-0000-00008B000000}"/>
    <cellStyle name="Normal 3 2" xfId="43" xr:uid="{00000000-0005-0000-0000-00008C000000}"/>
    <cellStyle name="Normal 3 2 2" xfId="55" xr:uid="{00000000-0005-0000-0000-00008D000000}"/>
    <cellStyle name="Normal 3 3" xfId="71" xr:uid="{00000000-0005-0000-0000-00008E000000}"/>
    <cellStyle name="Normal 3 4" xfId="79" xr:uid="{00000000-0005-0000-0000-00008F000000}"/>
    <cellStyle name="Normal 3 5" xfId="115" xr:uid="{00000000-0005-0000-0000-000090000000}"/>
    <cellStyle name="Normal 3 6" xfId="129" xr:uid="{00000000-0005-0000-0000-000091000000}"/>
    <cellStyle name="Normal 3 7" xfId="142" xr:uid="{00000000-0005-0000-0000-000092000000}"/>
    <cellStyle name="Normal 3 7 2" xfId="178" xr:uid="{00000000-0005-0000-0000-000093000000}"/>
    <cellStyle name="Normal 30" xfId="152" xr:uid="{00000000-0005-0000-0000-000094000000}"/>
    <cellStyle name="Normal 31" xfId="158" xr:uid="{00000000-0005-0000-0000-000095000000}"/>
    <cellStyle name="Normal 32" xfId="165" xr:uid="{00000000-0005-0000-0000-000096000000}"/>
    <cellStyle name="Normal 33" xfId="182" xr:uid="{00000000-0005-0000-0000-000097000000}"/>
    <cellStyle name="Normal 34" xfId="186" xr:uid="{00000000-0005-0000-0000-000098000000}"/>
    <cellStyle name="Normal 35" xfId="190" xr:uid="{00000000-0005-0000-0000-000099000000}"/>
    <cellStyle name="Normal 36" xfId="192" xr:uid="{00000000-0005-0000-0000-00009A000000}"/>
    <cellStyle name="Normal 37" xfId="196" xr:uid="{00000000-0005-0000-0000-00009B000000}"/>
    <cellStyle name="Normal 38" xfId="198" xr:uid="{00000000-0005-0000-0000-00009C000000}"/>
    <cellStyle name="Normal 39" xfId="202" xr:uid="{00000000-0005-0000-0000-00009D000000}"/>
    <cellStyle name="Normal 4" xfId="8" xr:uid="{00000000-0005-0000-0000-00009E000000}"/>
    <cellStyle name="Normal 4 10" xfId="170" xr:uid="{00000000-0005-0000-0000-00009F000000}"/>
    <cellStyle name="Normal 4 2" xfId="37" xr:uid="{00000000-0005-0000-0000-0000A0000000}"/>
    <cellStyle name="Normal 4 2 2" xfId="177" xr:uid="{00000000-0005-0000-0000-0000A1000000}"/>
    <cellStyle name="Normal 4 3" xfId="47" xr:uid="{00000000-0005-0000-0000-0000A2000000}"/>
    <cellStyle name="Normal 4 4" xfId="51" xr:uid="{00000000-0005-0000-0000-0000A3000000}"/>
    <cellStyle name="Normal 4 5" xfId="75" xr:uid="{00000000-0005-0000-0000-0000A4000000}"/>
    <cellStyle name="Normal 4 6" xfId="99" xr:uid="{00000000-0005-0000-0000-0000A5000000}"/>
    <cellStyle name="Normal 4 7" xfId="113" xr:uid="{00000000-0005-0000-0000-0000A6000000}"/>
    <cellStyle name="Normal 4 8" xfId="133" xr:uid="{00000000-0005-0000-0000-0000A7000000}"/>
    <cellStyle name="Normal 4 9" xfId="155" xr:uid="{00000000-0005-0000-0000-0000A8000000}"/>
    <cellStyle name="Normal 40" xfId="247" xr:uid="{0A36D9DA-1859-4C50-9D57-F52807415C25}"/>
    <cellStyle name="Normal 41" xfId="248" xr:uid="{CEB10CE8-B428-4047-8763-093F0A1CACB8}"/>
    <cellStyle name="Normal 5" xfId="13" xr:uid="{00000000-0005-0000-0000-0000A9000000}"/>
    <cellStyle name="Normal 5 2" xfId="78" xr:uid="{00000000-0005-0000-0000-0000AA000000}"/>
    <cellStyle name="Normal 6" xfId="17" xr:uid="{00000000-0005-0000-0000-0000AB000000}"/>
    <cellStyle name="Normal 6 2" xfId="60" xr:uid="{00000000-0005-0000-0000-0000AC000000}"/>
    <cellStyle name="Normal 6 2 2" xfId="95" xr:uid="{00000000-0005-0000-0000-0000AD000000}"/>
    <cellStyle name="Normal 6 2 2 2" xfId="118" xr:uid="{00000000-0005-0000-0000-0000AE000000}"/>
    <cellStyle name="Normal 7" xfId="20" xr:uid="{00000000-0005-0000-0000-0000AF000000}"/>
    <cellStyle name="Normal 7 2" xfId="144" xr:uid="{00000000-0005-0000-0000-0000B0000000}"/>
    <cellStyle name="Normal 7 3" xfId="166" xr:uid="{00000000-0005-0000-0000-0000B1000000}"/>
    <cellStyle name="Normal 8" xfId="33" xr:uid="{00000000-0005-0000-0000-0000B2000000}"/>
    <cellStyle name="Normal 9" xfId="15" xr:uid="{00000000-0005-0000-0000-0000B3000000}"/>
    <cellStyle name="Notas 2" xfId="219" xr:uid="{00000000-0005-0000-0000-0000B4000000}"/>
    <cellStyle name="Porcentaje" xfId="138" builtinId="5"/>
    <cellStyle name="Porcentaje 10" xfId="45" xr:uid="{00000000-0005-0000-0000-0000B6000000}"/>
    <cellStyle name="Porcentaje 10 2" xfId="56" xr:uid="{00000000-0005-0000-0000-0000B7000000}"/>
    <cellStyle name="Porcentaje 10 2 2" xfId="98" xr:uid="{00000000-0005-0000-0000-0000B8000000}"/>
    <cellStyle name="Porcentaje 10 2 2 2" xfId="110" xr:uid="{00000000-0005-0000-0000-0000B9000000}"/>
    <cellStyle name="Porcentaje 11" xfId="63" xr:uid="{00000000-0005-0000-0000-0000BA000000}"/>
    <cellStyle name="Porcentaje 12" xfId="65" xr:uid="{00000000-0005-0000-0000-0000BB000000}"/>
    <cellStyle name="Porcentaje 13" xfId="67" xr:uid="{00000000-0005-0000-0000-0000BC000000}"/>
    <cellStyle name="Porcentaje 14" xfId="70" xr:uid="{00000000-0005-0000-0000-0000BD000000}"/>
    <cellStyle name="Porcentaje 15" xfId="82" xr:uid="{00000000-0005-0000-0000-0000BE000000}"/>
    <cellStyle name="Porcentaje 16" xfId="87" xr:uid="{00000000-0005-0000-0000-0000BF000000}"/>
    <cellStyle name="Porcentaje 16 2" xfId="119" xr:uid="{00000000-0005-0000-0000-0000C0000000}"/>
    <cellStyle name="Porcentaje 17" xfId="90" xr:uid="{00000000-0005-0000-0000-0000C1000000}"/>
    <cellStyle name="Porcentaje 18" xfId="11" xr:uid="{00000000-0005-0000-0000-0000C2000000}"/>
    <cellStyle name="Porcentaje 18 2" xfId="105" xr:uid="{00000000-0005-0000-0000-0000C3000000}"/>
    <cellStyle name="Porcentaje 19" xfId="92" xr:uid="{00000000-0005-0000-0000-0000C4000000}"/>
    <cellStyle name="Porcentaje 2" xfId="5" xr:uid="{00000000-0005-0000-0000-0000C5000000}"/>
    <cellStyle name="Porcentaje 2 10" xfId="131" xr:uid="{00000000-0005-0000-0000-0000C6000000}"/>
    <cellStyle name="Porcentaje 2 11" xfId="134" xr:uid="{00000000-0005-0000-0000-0000C7000000}"/>
    <cellStyle name="Porcentaje 2 12" xfId="156" xr:uid="{00000000-0005-0000-0000-0000C8000000}"/>
    <cellStyle name="Porcentaje 2 13" xfId="171" xr:uid="{00000000-0005-0000-0000-0000C9000000}"/>
    <cellStyle name="Porcentaje 2 2" xfId="48" xr:uid="{00000000-0005-0000-0000-0000CA000000}"/>
    <cellStyle name="Porcentaje 2 3" xfId="52" xr:uid="{00000000-0005-0000-0000-0000CB000000}"/>
    <cellStyle name="Porcentaje 2 4" xfId="77" xr:uid="{00000000-0005-0000-0000-0000CC000000}"/>
    <cellStyle name="Porcentaje 2 5" xfId="50" xr:uid="{00000000-0005-0000-0000-0000CD000000}"/>
    <cellStyle name="Porcentaje 2 6" xfId="100" xr:uid="{00000000-0005-0000-0000-0000CE000000}"/>
    <cellStyle name="Porcentaje 2 7" xfId="107" xr:uid="{00000000-0005-0000-0000-0000CF000000}"/>
    <cellStyle name="Porcentaje 2 8" xfId="114" xr:uid="{00000000-0005-0000-0000-0000D0000000}"/>
    <cellStyle name="Porcentaje 2 9" xfId="128" xr:uid="{00000000-0005-0000-0000-0000D1000000}"/>
    <cellStyle name="Porcentaje 20" xfId="122" xr:uid="{00000000-0005-0000-0000-0000D2000000}"/>
    <cellStyle name="Porcentaje 21" xfId="127" xr:uid="{00000000-0005-0000-0000-0000D3000000}"/>
    <cellStyle name="Porcentaje 22" xfId="4" xr:uid="{00000000-0005-0000-0000-0000D4000000}"/>
    <cellStyle name="Porcentaje 22 2" xfId="28" xr:uid="{00000000-0005-0000-0000-0000D5000000}"/>
    <cellStyle name="Porcentaje 22 3" xfId="73" xr:uid="{00000000-0005-0000-0000-0000D6000000}"/>
    <cellStyle name="Porcentaje 23" xfId="137" xr:uid="{00000000-0005-0000-0000-0000D7000000}"/>
    <cellStyle name="Porcentaje 24" xfId="141" xr:uid="{00000000-0005-0000-0000-0000D8000000}"/>
    <cellStyle name="Porcentaje 25" xfId="149" xr:uid="{00000000-0005-0000-0000-0000D9000000}"/>
    <cellStyle name="Porcentaje 26" xfId="154" xr:uid="{00000000-0005-0000-0000-0000DA000000}"/>
    <cellStyle name="Porcentaje 27" xfId="159" xr:uid="{00000000-0005-0000-0000-0000DB000000}"/>
    <cellStyle name="Porcentaje 28" xfId="162" xr:uid="{00000000-0005-0000-0000-0000DC000000}"/>
    <cellStyle name="Porcentaje 29" xfId="163" xr:uid="{00000000-0005-0000-0000-0000DD000000}"/>
    <cellStyle name="Porcentaje 3" xfId="14" xr:uid="{00000000-0005-0000-0000-0000DE000000}"/>
    <cellStyle name="Porcentaje 3 2" xfId="39" xr:uid="{00000000-0005-0000-0000-0000DF000000}"/>
    <cellStyle name="Porcentaje 30" xfId="169" xr:uid="{00000000-0005-0000-0000-0000E0000000}"/>
    <cellStyle name="Porcentaje 31" xfId="184" xr:uid="{00000000-0005-0000-0000-0000E1000000}"/>
    <cellStyle name="Porcentaje 32" xfId="193" xr:uid="{00000000-0005-0000-0000-0000E2000000}"/>
    <cellStyle name="Porcentaje 33" xfId="197" xr:uid="{00000000-0005-0000-0000-0000E3000000}"/>
    <cellStyle name="Porcentaje 34" xfId="200" xr:uid="{00000000-0005-0000-0000-0000E4000000}"/>
    <cellStyle name="Porcentaje 35" xfId="203" xr:uid="{00000000-0005-0000-0000-0000E5000000}"/>
    <cellStyle name="Porcentaje 36" xfId="249" xr:uid="{B5D67B9B-AFBB-49D1-9348-D789AC8FDF90}"/>
    <cellStyle name="Porcentaje 4" xfId="18" xr:uid="{00000000-0005-0000-0000-0000E6000000}"/>
    <cellStyle name="Porcentaje 4 2" xfId="61" xr:uid="{00000000-0005-0000-0000-0000E7000000}"/>
    <cellStyle name="Porcentaje 4 2 2" xfId="96" xr:uid="{00000000-0005-0000-0000-0000E8000000}"/>
    <cellStyle name="Porcentaje 4 2 2 2" xfId="120" xr:uid="{00000000-0005-0000-0000-0000E9000000}"/>
    <cellStyle name="Porcentaje 5" xfId="22" xr:uid="{00000000-0005-0000-0000-0000EA000000}"/>
    <cellStyle name="Porcentaje 6" xfId="31" xr:uid="{00000000-0005-0000-0000-0000EB000000}"/>
    <cellStyle name="Porcentaje 7" xfId="34" xr:uid="{00000000-0005-0000-0000-0000EC000000}"/>
    <cellStyle name="Porcentaje 8" xfId="36" xr:uid="{00000000-0005-0000-0000-0000ED000000}"/>
    <cellStyle name="Porcentaje 9" xfId="41" xr:uid="{00000000-0005-0000-0000-0000EE000000}"/>
    <cellStyle name="Salida 2" xfId="214" xr:uid="{00000000-0005-0000-0000-0000EF000000}"/>
    <cellStyle name="Texto de advertencia 2" xfId="218" xr:uid="{00000000-0005-0000-0000-0000F0000000}"/>
    <cellStyle name="Texto explicativo 2" xfId="220" xr:uid="{00000000-0005-0000-0000-0000F1000000}"/>
    <cellStyle name="Título 2 2" xfId="207" xr:uid="{00000000-0005-0000-0000-0000F2000000}"/>
    <cellStyle name="Título 3 2" xfId="208" xr:uid="{00000000-0005-0000-0000-0000F3000000}"/>
    <cellStyle name="Título 4" xfId="246" xr:uid="{00000000-0005-0000-0000-0000F4000000}"/>
    <cellStyle name="Título 5" xfId="205" xr:uid="{00000000-0005-0000-0000-0000F5000000}"/>
    <cellStyle name="Total 2" xfId="221" xr:uid="{00000000-0005-0000-0000-0000F6000000}"/>
  </cellStyles>
  <dxfs count="0"/>
  <tableStyles count="0" defaultTableStyle="TableStyleMedium2" defaultPivotStyle="PivotStyleLight16"/>
  <colors>
    <mruColors>
      <color rgb="FFFFC000"/>
      <color rgb="FF7C878E"/>
      <color rgb="FFFBBB27"/>
      <color rgb="FF606868"/>
      <color rgb="FFC9D0D6"/>
      <color rgb="FF000000"/>
      <color rgb="FFBF9000"/>
      <color rgb="FFBFBFBF"/>
      <color rgb="FFD9D9D9"/>
      <color rgb="FF2626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52.xml"/><Relationship Id="rId1" Type="http://schemas.microsoft.com/office/2011/relationships/chartStyle" Target="style52.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3.xml"/><Relationship Id="rId1" Type="http://schemas.microsoft.com/office/2011/relationships/chartStyle" Target="style53.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4.xml"/><Relationship Id="rId1" Type="http://schemas.microsoft.com/office/2011/relationships/chartStyle" Target="style54.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5.xml"/><Relationship Id="rId1" Type="http://schemas.microsoft.com/office/2011/relationships/chartStyle" Target="style55.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6.xml"/><Relationship Id="rId1" Type="http://schemas.microsoft.com/office/2011/relationships/chartStyle" Target="style56.xml"/></Relationships>
</file>

<file path=xl/charts/_rels/chart105.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7.xml"/><Relationship Id="rId1" Type="http://schemas.microsoft.com/office/2011/relationships/chartStyle" Target="style57.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8.xml"/><Relationship Id="rId1" Type="http://schemas.microsoft.com/office/2011/relationships/chartStyle" Target="style58.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9.xml"/><Relationship Id="rId1" Type="http://schemas.microsoft.com/office/2011/relationships/chartStyle" Target="style5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60.xml"/><Relationship Id="rId1" Type="http://schemas.microsoft.com/office/2011/relationships/chartStyle" Target="style60.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61.xml"/><Relationship Id="rId1" Type="http://schemas.microsoft.com/office/2011/relationships/chartStyle" Target="style6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8.xml"/><Relationship Id="rId1" Type="http://schemas.microsoft.com/office/2011/relationships/chartStyle" Target="style18.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19.xml"/><Relationship Id="rId1" Type="http://schemas.microsoft.com/office/2011/relationships/chartStyle" Target="style19.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0.xml"/><Relationship Id="rId1" Type="http://schemas.microsoft.com/office/2011/relationships/chartStyle" Target="style20.xml"/></Relationships>
</file>

<file path=xl/charts/_rels/chart4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27.xml"/><Relationship Id="rId1" Type="http://schemas.microsoft.com/office/2011/relationships/chartStyle" Target="style27.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28.xml"/><Relationship Id="rId1" Type="http://schemas.microsoft.com/office/2011/relationships/chartStyle" Target="style2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29.xml"/><Relationship Id="rId1" Type="http://schemas.microsoft.com/office/2011/relationships/chartStyle" Target="style2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31.xml"/><Relationship Id="rId1" Type="http://schemas.microsoft.com/office/2011/relationships/chartStyle" Target="style3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32.xml"/><Relationship Id="rId1" Type="http://schemas.microsoft.com/office/2011/relationships/chartStyle" Target="style32.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33.xml"/><Relationship Id="rId1" Type="http://schemas.microsoft.com/office/2011/relationships/chartStyle" Target="style33.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34.xml"/><Relationship Id="rId1" Type="http://schemas.microsoft.com/office/2011/relationships/chartStyle" Target="style34.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35.xml"/><Relationship Id="rId1" Type="http://schemas.microsoft.com/office/2011/relationships/chartStyle" Target="style35.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36.xml"/><Relationship Id="rId1" Type="http://schemas.microsoft.com/office/2011/relationships/chartStyle" Target="style36.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37.xml"/><Relationship Id="rId1" Type="http://schemas.microsoft.com/office/2011/relationships/chartStyle" Target="style37.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38.xml"/><Relationship Id="rId1" Type="http://schemas.microsoft.com/office/2011/relationships/chartStyle" Target="style38.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39.xml"/><Relationship Id="rId1" Type="http://schemas.microsoft.com/office/2011/relationships/chartStyle" Target="style39.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40.xml"/><Relationship Id="rId1" Type="http://schemas.microsoft.com/office/2011/relationships/chartStyle" Target="style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41.xml"/><Relationship Id="rId1" Type="http://schemas.microsoft.com/office/2011/relationships/chartStyle" Target="style4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42.xml"/><Relationship Id="rId1" Type="http://schemas.microsoft.com/office/2011/relationships/chartStyle" Target="style42.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3.xml"/><Relationship Id="rId1" Type="http://schemas.microsoft.com/office/2011/relationships/chartStyle" Target="style43.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4.xml"/><Relationship Id="rId1" Type="http://schemas.microsoft.com/office/2011/relationships/chartStyle" Target="style44.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5.xml"/><Relationship Id="rId1" Type="http://schemas.microsoft.com/office/2011/relationships/chartStyle" Target="style45.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6.xml"/><Relationship Id="rId1" Type="http://schemas.microsoft.com/office/2011/relationships/chartStyle" Target="style46.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7.xml"/><Relationship Id="rId1" Type="http://schemas.microsoft.com/office/2011/relationships/chartStyle" Target="style47.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8.xml"/><Relationship Id="rId1" Type="http://schemas.microsoft.com/office/2011/relationships/chartStyle" Target="style48.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49.xml"/><Relationship Id="rId1" Type="http://schemas.microsoft.com/office/2011/relationships/chartStyle" Target="style49.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50.xml"/><Relationship Id="rId1" Type="http://schemas.microsoft.com/office/2011/relationships/chartStyle" Target="style50.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51.xml"/><Relationship Id="rId1" Type="http://schemas.microsoft.com/office/2011/relationships/chartStyle" Target="style5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tx1">
                  <a:lumMod val="50000"/>
                  <a:lumOff val="50000"/>
                </a:schemeClr>
              </a:solidFill>
              <a:round/>
            </a:ln>
            <a:effectLst/>
          </c:spPr>
          <c:marker>
            <c:symbol val="none"/>
          </c:marker>
          <c:dPt>
            <c:idx val="89"/>
            <c:marker>
              <c:symbol val="none"/>
            </c:marker>
            <c:bubble3D val="0"/>
            <c:spPr>
              <a:ln w="28575" cap="rnd">
                <a:solidFill>
                  <a:schemeClr val="tx1">
                    <a:lumMod val="50000"/>
                    <a:lumOff val="50000"/>
                  </a:schemeClr>
                </a:solidFill>
                <a:round/>
              </a:ln>
              <a:effectLst/>
            </c:spPr>
            <c:extLst>
              <c:ext xmlns:c16="http://schemas.microsoft.com/office/drawing/2014/chart" uri="{C3380CC4-5D6E-409C-BE32-E72D297353CC}">
                <c16:uniqueId val="{00000001-405C-4FEA-954B-AA7688BA9028}"/>
              </c:ext>
            </c:extLst>
          </c:dPt>
          <c:dLbls>
            <c:dLbl>
              <c:idx val="1"/>
              <c:layout>
                <c:manualLayout>
                  <c:x val="8.7450796876450496E-3"/>
                  <c:y val="8.3217753120665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5C-4FEA-954B-AA7688BA9028}"/>
                </c:ext>
              </c:extLst>
            </c:dLbl>
            <c:dLbl>
              <c:idx val="2"/>
              <c:layout>
                <c:manualLayout>
                  <c:x val="2.9733270937993116E-2"/>
                  <c:y val="1.017094121916715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5C-4FEA-954B-AA7688BA9028}"/>
                </c:ext>
              </c:extLst>
            </c:dLbl>
            <c:dLbl>
              <c:idx val="89"/>
              <c:layout>
                <c:manualLayout>
                  <c:x val="-4.7223430313283181E-2"/>
                  <c:y val="-9.1576659713654331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5C-4FEA-954B-AA7688BA90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'F1'!$A$8:$A$97</c:f>
              <c:strCache>
                <c:ptCount val="90"/>
                <c:pt idx="0">
                  <c:v>10/2014</c:v>
                </c:pt>
                <c:pt idx="1">
                  <c:v>11/2014</c:v>
                </c:pt>
                <c:pt idx="2">
                  <c:v>12/2014</c:v>
                </c:pt>
                <c:pt idx="3">
                  <c:v>01/2015</c:v>
                </c:pt>
                <c:pt idx="4">
                  <c:v>02/2015</c:v>
                </c:pt>
                <c:pt idx="5">
                  <c:v>03/2015</c:v>
                </c:pt>
                <c:pt idx="6">
                  <c:v>04/2015</c:v>
                </c:pt>
                <c:pt idx="7">
                  <c:v>05/2015</c:v>
                </c:pt>
                <c:pt idx="8">
                  <c:v>06/2015</c:v>
                </c:pt>
                <c:pt idx="9">
                  <c:v>07/2015</c:v>
                </c:pt>
                <c:pt idx="10">
                  <c:v>08/2015</c:v>
                </c:pt>
                <c:pt idx="11">
                  <c:v>09/2015</c:v>
                </c:pt>
                <c:pt idx="12">
                  <c:v>10/2015</c:v>
                </c:pt>
                <c:pt idx="13">
                  <c:v>11/2015</c:v>
                </c:pt>
                <c:pt idx="14">
                  <c:v>12/2015</c:v>
                </c:pt>
                <c:pt idx="15">
                  <c:v>01/2016</c:v>
                </c:pt>
                <c:pt idx="16">
                  <c:v>02/2016</c:v>
                </c:pt>
                <c:pt idx="17">
                  <c:v>03/2016</c:v>
                </c:pt>
                <c:pt idx="18">
                  <c:v>04/2016</c:v>
                </c:pt>
                <c:pt idx="19">
                  <c:v>05/2016</c:v>
                </c:pt>
                <c:pt idx="20">
                  <c:v>06/2016</c:v>
                </c:pt>
                <c:pt idx="21">
                  <c:v>07/2016</c:v>
                </c:pt>
                <c:pt idx="22">
                  <c:v>08/2016</c:v>
                </c:pt>
                <c:pt idx="23">
                  <c:v>09/2016</c:v>
                </c:pt>
                <c:pt idx="24">
                  <c:v>10/2016</c:v>
                </c:pt>
                <c:pt idx="25">
                  <c:v>11/2016</c:v>
                </c:pt>
                <c:pt idx="26">
                  <c:v>12/2016</c:v>
                </c:pt>
                <c:pt idx="27">
                  <c:v>01/2017</c:v>
                </c:pt>
                <c:pt idx="28">
                  <c:v>02/2017</c:v>
                </c:pt>
                <c:pt idx="29">
                  <c:v>03/2017</c:v>
                </c:pt>
                <c:pt idx="30">
                  <c:v>04/2017</c:v>
                </c:pt>
                <c:pt idx="31">
                  <c:v>05/2017</c:v>
                </c:pt>
                <c:pt idx="32">
                  <c:v>06/2017</c:v>
                </c:pt>
                <c:pt idx="33">
                  <c:v>07/2017</c:v>
                </c:pt>
                <c:pt idx="34">
                  <c:v>08/2017</c:v>
                </c:pt>
                <c:pt idx="35">
                  <c:v>09/2017</c:v>
                </c:pt>
                <c:pt idx="36">
                  <c:v>10/2017</c:v>
                </c:pt>
                <c:pt idx="37">
                  <c:v>11/2017</c:v>
                </c:pt>
                <c:pt idx="38">
                  <c:v>12/2017</c:v>
                </c:pt>
                <c:pt idx="39">
                  <c:v>01/2018</c:v>
                </c:pt>
                <c:pt idx="40">
                  <c:v>02/2018</c:v>
                </c:pt>
                <c:pt idx="41">
                  <c:v>03/2018</c:v>
                </c:pt>
                <c:pt idx="42">
                  <c:v>04/2018</c:v>
                </c:pt>
                <c:pt idx="43">
                  <c:v>05/2018</c:v>
                </c:pt>
                <c:pt idx="44">
                  <c:v>06/2018</c:v>
                </c:pt>
                <c:pt idx="45">
                  <c:v>07/2018</c:v>
                </c:pt>
                <c:pt idx="46">
                  <c:v>08/2018</c:v>
                </c:pt>
                <c:pt idx="47">
                  <c:v>09/2018</c:v>
                </c:pt>
                <c:pt idx="48">
                  <c:v>10/2018</c:v>
                </c:pt>
                <c:pt idx="49">
                  <c:v>11/2018</c:v>
                </c:pt>
                <c:pt idx="50">
                  <c:v>12/2018</c:v>
                </c:pt>
                <c:pt idx="51">
                  <c:v>01/2019</c:v>
                </c:pt>
                <c:pt idx="52">
                  <c:v>02/2019</c:v>
                </c:pt>
                <c:pt idx="53">
                  <c:v>03/2019</c:v>
                </c:pt>
                <c:pt idx="54">
                  <c:v>04/2019</c:v>
                </c:pt>
                <c:pt idx="55">
                  <c:v>05/2019</c:v>
                </c:pt>
                <c:pt idx="56">
                  <c:v>06/2019</c:v>
                </c:pt>
                <c:pt idx="57">
                  <c:v>07/2019</c:v>
                </c:pt>
                <c:pt idx="58">
                  <c:v>08/2019</c:v>
                </c:pt>
                <c:pt idx="59">
                  <c:v>09/2019</c:v>
                </c:pt>
                <c:pt idx="60">
                  <c:v>10/2019</c:v>
                </c:pt>
                <c:pt idx="61">
                  <c:v>11/2019</c:v>
                </c:pt>
                <c:pt idx="62">
                  <c:v>12/2019</c:v>
                </c:pt>
                <c:pt idx="63">
                  <c:v>01/2020</c:v>
                </c:pt>
                <c:pt idx="64">
                  <c:v>02/2020</c:v>
                </c:pt>
                <c:pt idx="65">
                  <c:v>03/2020</c:v>
                </c:pt>
                <c:pt idx="66">
                  <c:v>04/2020</c:v>
                </c:pt>
                <c:pt idx="67">
                  <c:v>05/2020</c:v>
                </c:pt>
                <c:pt idx="68">
                  <c:v>06/2020</c:v>
                </c:pt>
                <c:pt idx="69">
                  <c:v>07/2020</c:v>
                </c:pt>
                <c:pt idx="70">
                  <c:v>08/2020</c:v>
                </c:pt>
                <c:pt idx="71">
                  <c:v>09/2020</c:v>
                </c:pt>
                <c:pt idx="72">
                  <c:v>10/2020</c:v>
                </c:pt>
                <c:pt idx="73">
                  <c:v>11/2020</c:v>
                </c:pt>
                <c:pt idx="74">
                  <c:v>12/2020</c:v>
                </c:pt>
                <c:pt idx="75">
                  <c:v>01/2021</c:v>
                </c:pt>
                <c:pt idx="76">
                  <c:v>02/2021</c:v>
                </c:pt>
                <c:pt idx="77">
                  <c:v>03/2021</c:v>
                </c:pt>
                <c:pt idx="78">
                  <c:v>04/2021</c:v>
                </c:pt>
                <c:pt idx="79">
                  <c:v>05/2021</c:v>
                </c:pt>
                <c:pt idx="80">
                  <c:v>06/2021</c:v>
                </c:pt>
                <c:pt idx="81">
                  <c:v>07/2021</c:v>
                </c:pt>
                <c:pt idx="82">
                  <c:v>08/2021</c:v>
                </c:pt>
                <c:pt idx="83">
                  <c:v>09/2021</c:v>
                </c:pt>
                <c:pt idx="84">
                  <c:v>10/2021</c:v>
                </c:pt>
                <c:pt idx="85">
                  <c:v>11/2021</c:v>
                </c:pt>
                <c:pt idx="86">
                  <c:v>12/2021</c:v>
                </c:pt>
                <c:pt idx="87">
                  <c:v>01/2022</c:v>
                </c:pt>
                <c:pt idx="88">
                  <c:v>02/2022</c:v>
                </c:pt>
                <c:pt idx="89">
                  <c:v>03/2022</c:v>
                </c:pt>
              </c:strCache>
            </c:strRef>
          </c:cat>
          <c:val>
            <c:numRef>
              <c:f>'F1'!$B$8:$B$97</c:f>
              <c:numCache>
                <c:formatCode>#,##0.0</c:formatCode>
                <c:ptCount val="90"/>
                <c:pt idx="0">
                  <c:v>1870.081539</c:v>
                </c:pt>
                <c:pt idx="1">
                  <c:v>1917.9842759999999</c:v>
                </c:pt>
                <c:pt idx="2">
                  <c:v>6515.7933300000004</c:v>
                </c:pt>
                <c:pt idx="3">
                  <c:v>24140.160540000001</c:v>
                </c:pt>
                <c:pt idx="4">
                  <c:v>16126.00733</c:v>
                </c:pt>
                <c:pt idx="5">
                  <c:v>20292.002659999998</c:v>
                </c:pt>
                <c:pt idx="6">
                  <c:v>18125.94457</c:v>
                </c:pt>
                <c:pt idx="7">
                  <c:v>17717.333640000001</c:v>
                </c:pt>
                <c:pt idx="8">
                  <c:v>18047.516169999999</c:v>
                </c:pt>
                <c:pt idx="9">
                  <c:v>13040.813249999999</c:v>
                </c:pt>
                <c:pt idx="10">
                  <c:v>16381.38798</c:v>
                </c:pt>
                <c:pt idx="11">
                  <c:v>12227.118280000001</c:v>
                </c:pt>
                <c:pt idx="12">
                  <c:v>20051.713009999999</c:v>
                </c:pt>
                <c:pt idx="13">
                  <c:v>22118.198390000001</c:v>
                </c:pt>
                <c:pt idx="14">
                  <c:v>21822.862949999999</c:v>
                </c:pt>
                <c:pt idx="15">
                  <c:v>18350.235560000001</c:v>
                </c:pt>
                <c:pt idx="16">
                  <c:v>19142.873810000001</c:v>
                </c:pt>
                <c:pt idx="17">
                  <c:v>25332.92297</c:v>
                </c:pt>
                <c:pt idx="18">
                  <c:v>26970.190149999999</c:v>
                </c:pt>
                <c:pt idx="19">
                  <c:v>26622.96142</c:v>
                </c:pt>
                <c:pt idx="20">
                  <c:v>27194.45217</c:v>
                </c:pt>
                <c:pt idx="21">
                  <c:v>27469.791209999999</c:v>
                </c:pt>
                <c:pt idx="22">
                  <c:v>21520.071520000001</c:v>
                </c:pt>
                <c:pt idx="23">
                  <c:v>25320.37455</c:v>
                </c:pt>
                <c:pt idx="24">
                  <c:v>22080.509109999999</c:v>
                </c:pt>
                <c:pt idx="25">
                  <c:v>23541.185150000001</c:v>
                </c:pt>
                <c:pt idx="26">
                  <c:v>13718.37751</c:v>
                </c:pt>
                <c:pt idx="27">
                  <c:v>17956.962019999999</c:v>
                </c:pt>
                <c:pt idx="28">
                  <c:v>16588.40814</c:v>
                </c:pt>
                <c:pt idx="29">
                  <c:v>17715.448</c:v>
                </c:pt>
                <c:pt idx="30">
                  <c:v>14991.38407</c:v>
                </c:pt>
                <c:pt idx="31">
                  <c:v>19611.499660000001</c:v>
                </c:pt>
                <c:pt idx="32">
                  <c:v>23162.33381</c:v>
                </c:pt>
                <c:pt idx="33">
                  <c:v>21582.939979999999</c:v>
                </c:pt>
                <c:pt idx="34">
                  <c:v>20584.806990000001</c:v>
                </c:pt>
                <c:pt idx="35">
                  <c:v>14643.36472</c:v>
                </c:pt>
                <c:pt idx="36">
                  <c:v>15097.696620000001</c:v>
                </c:pt>
                <c:pt idx="37">
                  <c:v>17025.665580000001</c:v>
                </c:pt>
                <c:pt idx="38">
                  <c:v>17538.181639999999</c:v>
                </c:pt>
                <c:pt idx="39">
                  <c:v>12601.84928</c:v>
                </c:pt>
                <c:pt idx="40">
                  <c:v>15326.407520000001</c:v>
                </c:pt>
                <c:pt idx="41">
                  <c:v>15135.74445</c:v>
                </c:pt>
                <c:pt idx="42">
                  <c:v>16278.47827</c:v>
                </c:pt>
                <c:pt idx="43">
                  <c:v>12273.065629999999</c:v>
                </c:pt>
                <c:pt idx="44">
                  <c:v>12164.64343</c:v>
                </c:pt>
                <c:pt idx="45">
                  <c:v>14572.21434</c:v>
                </c:pt>
                <c:pt idx="46">
                  <c:v>15542.652</c:v>
                </c:pt>
                <c:pt idx="47">
                  <c:v>14687.024219999999</c:v>
                </c:pt>
                <c:pt idx="48">
                  <c:v>18389.754529999998</c:v>
                </c:pt>
                <c:pt idx="49">
                  <c:v>18711.481400000001</c:v>
                </c:pt>
                <c:pt idx="50">
                  <c:v>21982.698349999999</c:v>
                </c:pt>
                <c:pt idx="51">
                  <c:v>29690.687020000001</c:v>
                </c:pt>
                <c:pt idx="52">
                  <c:v>22023.35356</c:v>
                </c:pt>
                <c:pt idx="53">
                  <c:v>25668.449639999999</c:v>
                </c:pt>
                <c:pt idx="54">
                  <c:v>23068.413949999998</c:v>
                </c:pt>
                <c:pt idx="55">
                  <c:v>23934.416399999998</c:v>
                </c:pt>
                <c:pt idx="56">
                  <c:v>23488.292679999999</c:v>
                </c:pt>
                <c:pt idx="57">
                  <c:v>22562.614659999999</c:v>
                </c:pt>
                <c:pt idx="58">
                  <c:v>25734.9876</c:v>
                </c:pt>
                <c:pt idx="59">
                  <c:v>22772.8253</c:v>
                </c:pt>
                <c:pt idx="60">
                  <c:v>27596.47669</c:v>
                </c:pt>
                <c:pt idx="61">
                  <c:v>24557.0867</c:v>
                </c:pt>
                <c:pt idx="62">
                  <c:v>26381.325550000001</c:v>
                </c:pt>
                <c:pt idx="63">
                  <c:v>29430.179940000002</c:v>
                </c:pt>
                <c:pt idx="64">
                  <c:v>24215.96802</c:v>
                </c:pt>
                <c:pt idx="65">
                  <c:v>28308.769</c:v>
                </c:pt>
                <c:pt idx="66">
                  <c:v>24667.675650000001</c:v>
                </c:pt>
                <c:pt idx="67">
                  <c:v>17980.639330000002</c:v>
                </c:pt>
                <c:pt idx="68">
                  <c:v>21643.218349999999</c:v>
                </c:pt>
                <c:pt idx="69">
                  <c:v>26153.683840000002</c:v>
                </c:pt>
                <c:pt idx="70">
                  <c:v>25117.517240000001</c:v>
                </c:pt>
                <c:pt idx="71">
                  <c:v>25423.049190000002</c:v>
                </c:pt>
                <c:pt idx="72">
                  <c:v>24332.137279999999</c:v>
                </c:pt>
                <c:pt idx="73">
                  <c:v>25261.88305</c:v>
                </c:pt>
                <c:pt idx="74">
                  <c:v>27062.67511</c:v>
                </c:pt>
                <c:pt idx="75">
                  <c:v>24183.56841</c:v>
                </c:pt>
                <c:pt idx="76">
                  <c:v>20387.77563</c:v>
                </c:pt>
                <c:pt idx="77">
                  <c:v>21532.639589999999</c:v>
                </c:pt>
                <c:pt idx="78">
                  <c:v>25232.96847</c:v>
                </c:pt>
                <c:pt idx="79">
                  <c:v>21702.956569999998</c:v>
                </c:pt>
                <c:pt idx="80">
                  <c:v>21557.740389999999</c:v>
                </c:pt>
                <c:pt idx="81">
                  <c:v>18116.17455</c:v>
                </c:pt>
                <c:pt idx="82">
                  <c:v>16895.99768</c:v>
                </c:pt>
                <c:pt idx="83">
                  <c:v>15807.044330000001</c:v>
                </c:pt>
                <c:pt idx="84">
                  <c:v>11077.134840000001</c:v>
                </c:pt>
                <c:pt idx="85">
                  <c:v>11828.11219</c:v>
                </c:pt>
                <c:pt idx="86">
                  <c:v>14572.468049999999</c:v>
                </c:pt>
                <c:pt idx="87">
                  <c:v>11315.750840000001</c:v>
                </c:pt>
                <c:pt idx="88">
                  <c:v>7539.9073330000001</c:v>
                </c:pt>
                <c:pt idx="89">
                  <c:v>1928.214334</c:v>
                </c:pt>
              </c:numCache>
            </c:numRef>
          </c:val>
          <c:smooth val="0"/>
          <c:extLst>
            <c:ext xmlns:c16="http://schemas.microsoft.com/office/drawing/2014/chart" uri="{C3380CC4-5D6E-409C-BE32-E72D297353CC}">
              <c16:uniqueId val="{00000004-405C-4FEA-954B-AA7688BA9028}"/>
            </c:ext>
          </c:extLst>
        </c:ser>
        <c:dLbls>
          <c:showLegendKey val="0"/>
          <c:showVal val="0"/>
          <c:showCatName val="0"/>
          <c:showSerName val="0"/>
          <c:showPercent val="0"/>
          <c:showBubbleSize val="0"/>
        </c:dLbls>
        <c:smooth val="0"/>
        <c:axId val="549465648"/>
        <c:axId val="156237008"/>
      </c:lineChart>
      <c:catAx>
        <c:axId val="54946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56237008"/>
        <c:crosses val="autoZero"/>
        <c:auto val="1"/>
        <c:lblAlgn val="ctr"/>
        <c:lblOffset val="100"/>
        <c:noMultiLvlLbl val="0"/>
      </c:catAx>
      <c:valAx>
        <c:axId val="1562370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946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'F24'!$A$35</c:f>
              <c:strCache>
                <c:ptCount val="1"/>
                <c:pt idx="0">
                  <c:v>nov-21</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'F24'!$B$35:$J$35</c:f>
              <c:numCache>
                <c:formatCode>0.00%</c:formatCode>
                <c:ptCount val="9"/>
                <c:pt idx="0">
                  <c:v>7.6225178969064639E-2</c:v>
                </c:pt>
                <c:pt idx="1">
                  <c:v>0.10006991784653035</c:v>
                </c:pt>
                <c:pt idx="2">
                  <c:v>6.0172429117411823E-2</c:v>
                </c:pt>
                <c:pt idx="3">
                  <c:v>6.8446113861855645E-2</c:v>
                </c:pt>
                <c:pt idx="4">
                  <c:v>7.3424679124104775E-2</c:v>
                </c:pt>
                <c:pt idx="5">
                  <c:v>2.7585694793803506E-2</c:v>
                </c:pt>
                <c:pt idx="6">
                  <c:v>9.5568606513614526E-2</c:v>
                </c:pt>
                <c:pt idx="7">
                  <c:v>3.2450793355358006E-2</c:v>
                </c:pt>
                <c:pt idx="8">
                  <c:v>7.4963305608682043E-2</c:v>
                </c:pt>
              </c:numCache>
            </c:numRef>
          </c:val>
          <c:extLst>
            <c:ext xmlns:c16="http://schemas.microsoft.com/office/drawing/2014/chart" uri="{C3380CC4-5D6E-409C-BE32-E72D297353CC}">
              <c16:uniqueId val="{00000000-FF1C-4AFC-AB14-6330EAD569D5}"/>
            </c:ext>
          </c:extLst>
        </c:ser>
        <c:ser>
          <c:idx val="1"/>
          <c:order val="1"/>
          <c:tx>
            <c:strRef>
              <c:f>'F24'!$A$36</c:f>
              <c:strCache>
                <c:ptCount val="1"/>
                <c:pt idx="0">
                  <c:v>dic-21</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'F24'!$B$36:$J$36</c:f>
              <c:numCache>
                <c:formatCode>0.00%</c:formatCode>
                <c:ptCount val="9"/>
                <c:pt idx="0">
                  <c:v>7.5305037117044588E-2</c:v>
                </c:pt>
                <c:pt idx="1">
                  <c:v>0.11093463653023827</c:v>
                </c:pt>
                <c:pt idx="2">
                  <c:v>2.8795836470913449E-2</c:v>
                </c:pt>
                <c:pt idx="3">
                  <c:v>5.115369721469263E-2</c:v>
                </c:pt>
                <c:pt idx="4">
                  <c:v>5.5142083897158446E-2</c:v>
                </c:pt>
                <c:pt idx="5">
                  <c:v>2.7235416186303926E-2</c:v>
                </c:pt>
                <c:pt idx="6">
                  <c:v>0.1029223579817436</c:v>
                </c:pt>
                <c:pt idx="7">
                  <c:v>3.9118985362948701E-2</c:v>
                </c:pt>
                <c:pt idx="8">
                  <c:v>7.5862436115843382E-2</c:v>
                </c:pt>
              </c:numCache>
            </c:numRef>
          </c:val>
          <c:extLst>
            <c:ext xmlns:c16="http://schemas.microsoft.com/office/drawing/2014/chart" uri="{C3380CC4-5D6E-409C-BE32-E72D297353CC}">
              <c16:uniqueId val="{00000001-FF1C-4AFC-AB14-6330EAD569D5}"/>
            </c:ext>
          </c:extLst>
        </c:ser>
        <c:ser>
          <c:idx val="2"/>
          <c:order val="2"/>
          <c:tx>
            <c:strRef>
              <c:f>'F24'!$A$37</c:f>
              <c:strCache>
                <c:ptCount val="1"/>
                <c:pt idx="0">
                  <c:v>ene-22</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'F24'!$B$37:$J$37</c:f>
              <c:numCache>
                <c:formatCode>0.00%</c:formatCode>
                <c:ptCount val="9"/>
                <c:pt idx="0">
                  <c:v>6.9312849870468679E-2</c:v>
                </c:pt>
                <c:pt idx="1">
                  <c:v>0.10939453242868098</c:v>
                </c:pt>
                <c:pt idx="2">
                  <c:v>2.3144976610361852E-2</c:v>
                </c:pt>
                <c:pt idx="3">
                  <c:v>4.1921413659409393E-2</c:v>
                </c:pt>
                <c:pt idx="4">
                  <c:v>4.2239365978789356E-2</c:v>
                </c:pt>
                <c:pt idx="5">
                  <c:v>2.6111380499720945E-2</c:v>
                </c:pt>
                <c:pt idx="6">
                  <c:v>8.5388292511534569E-2</c:v>
                </c:pt>
                <c:pt idx="7">
                  <c:v>3.7181392479600651E-2</c:v>
                </c:pt>
                <c:pt idx="8">
                  <c:v>7.0454426240973533E-2</c:v>
                </c:pt>
              </c:numCache>
            </c:numRef>
          </c:val>
          <c:extLst>
            <c:ext xmlns:c16="http://schemas.microsoft.com/office/drawing/2014/chart" uri="{C3380CC4-5D6E-409C-BE32-E72D297353CC}">
              <c16:uniqueId val="{00000002-FF1C-4AFC-AB14-6330EAD569D5}"/>
            </c:ext>
          </c:extLst>
        </c:ser>
        <c:ser>
          <c:idx val="3"/>
          <c:order val="3"/>
          <c:tx>
            <c:strRef>
              <c:f>'F24'!$A$38</c:f>
              <c:strCache>
                <c:ptCount val="1"/>
                <c:pt idx="0">
                  <c:v>feb-22</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'F24'!$B$38:$J$38</c:f>
              <c:numCache>
                <c:formatCode>0.00%</c:formatCode>
                <c:ptCount val="9"/>
                <c:pt idx="0">
                  <c:v>7.4082411843100437E-2</c:v>
                </c:pt>
                <c:pt idx="1">
                  <c:v>0.12206398953023825</c:v>
                </c:pt>
                <c:pt idx="2">
                  <c:v>1.9531250000000003E-2</c:v>
                </c:pt>
                <c:pt idx="3">
                  <c:v>4.3108940327033309E-2</c:v>
                </c:pt>
                <c:pt idx="4">
                  <c:v>4.0542606037447457E-2</c:v>
                </c:pt>
                <c:pt idx="5">
                  <c:v>3.836363969309086E-2</c:v>
                </c:pt>
                <c:pt idx="6">
                  <c:v>7.0600794304169531E-2</c:v>
                </c:pt>
                <c:pt idx="7">
                  <c:v>4.5507224704189018E-2</c:v>
                </c:pt>
                <c:pt idx="8">
                  <c:v>8.1615217637674417E-2</c:v>
                </c:pt>
              </c:numCache>
            </c:numRef>
          </c:val>
          <c:extLst>
            <c:ext xmlns:c16="http://schemas.microsoft.com/office/drawing/2014/chart" uri="{C3380CC4-5D6E-409C-BE32-E72D297353CC}">
              <c16:uniqueId val="{00000003-FF1C-4AFC-AB14-6330EAD569D5}"/>
            </c:ext>
          </c:extLst>
        </c:ser>
        <c:ser>
          <c:idx val="4"/>
          <c:order val="4"/>
          <c:tx>
            <c:strRef>
              <c:f>'F24'!$A$39</c:f>
              <c:strCache>
                <c:ptCount val="1"/>
                <c:pt idx="0">
                  <c:v>mar-22</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'F24'!$B$7:$J$7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'F24'!$B$39:$J$39</c:f>
              <c:numCache>
                <c:formatCode>0.00%</c:formatCode>
                <c:ptCount val="9"/>
                <c:pt idx="0">
                  <c:v>7.7809360363259306E-2</c:v>
                </c:pt>
                <c:pt idx="1">
                  <c:v>0.12412314552782784</c:v>
                </c:pt>
                <c:pt idx="2">
                  <c:v>3.6267365064905514E-2</c:v>
                </c:pt>
                <c:pt idx="3">
                  <c:v>4.7439318613832319E-2</c:v>
                </c:pt>
                <c:pt idx="4">
                  <c:v>6.3097824015853093E-2</c:v>
                </c:pt>
                <c:pt idx="5">
                  <c:v>4.7900432101045054E-2</c:v>
                </c:pt>
                <c:pt idx="6">
                  <c:v>6.9407438985399098E-2</c:v>
                </c:pt>
                <c:pt idx="7">
                  <c:v>4.6864231564438419E-2</c:v>
                </c:pt>
                <c:pt idx="8">
                  <c:v>7.9325281204879666E-2</c:v>
                </c:pt>
              </c:numCache>
            </c:numRef>
          </c:val>
          <c:extLst>
            <c:ext xmlns:c16="http://schemas.microsoft.com/office/drawing/2014/chart" uri="{C3380CC4-5D6E-409C-BE32-E72D297353CC}">
              <c16:uniqueId val="{00000004-FF1C-4AFC-AB14-6330EAD569D5}"/>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5000000000000002"/>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'F113'!$C$5</c:f>
              <c:strCache>
                <c:ptCount val="1"/>
                <c:pt idx="0">
                  <c:v>Establecimientos</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F245-4BA5-BF31-EEF0C9DA8765}"/>
              </c:ext>
            </c:extLst>
          </c:dPt>
          <c:dPt>
            <c:idx val="13"/>
            <c:invertIfNegative val="0"/>
            <c:bubble3D val="0"/>
            <c:spPr>
              <a:solidFill>
                <a:srgbClr val="7C878E"/>
              </a:solidFill>
              <a:ln>
                <a:noFill/>
              </a:ln>
              <a:effectLst/>
            </c:spPr>
            <c:extLst>
              <c:ext xmlns:c16="http://schemas.microsoft.com/office/drawing/2014/chart" uri="{C3380CC4-5D6E-409C-BE32-E72D297353CC}">
                <c16:uniqueId val="{00000003-F245-4BA5-BF31-EEF0C9DA8765}"/>
              </c:ext>
            </c:extLst>
          </c:dPt>
          <c:dPt>
            <c:idx val="25"/>
            <c:invertIfNegative val="0"/>
            <c:bubble3D val="0"/>
            <c:spPr>
              <a:solidFill>
                <a:srgbClr val="7C878E"/>
              </a:solidFill>
              <a:ln>
                <a:noFill/>
              </a:ln>
              <a:effectLst/>
            </c:spPr>
            <c:extLst>
              <c:ext xmlns:c16="http://schemas.microsoft.com/office/drawing/2014/chart" uri="{C3380CC4-5D6E-409C-BE32-E72D297353CC}">
                <c16:uniqueId val="{00000005-F245-4BA5-BF31-EEF0C9DA8765}"/>
              </c:ext>
            </c:extLst>
          </c:dPt>
          <c:dPt>
            <c:idx val="37"/>
            <c:invertIfNegative val="0"/>
            <c:bubble3D val="0"/>
            <c:spPr>
              <a:solidFill>
                <a:srgbClr val="7C878E"/>
              </a:solidFill>
              <a:ln>
                <a:noFill/>
              </a:ln>
              <a:effectLst/>
            </c:spPr>
            <c:extLst>
              <c:ext xmlns:c16="http://schemas.microsoft.com/office/drawing/2014/chart" uri="{C3380CC4-5D6E-409C-BE32-E72D297353CC}">
                <c16:uniqueId val="{00000007-F245-4BA5-BF31-EEF0C9DA8765}"/>
              </c:ext>
            </c:extLst>
          </c:dPt>
          <c:dPt>
            <c:idx val="49"/>
            <c:invertIfNegative val="0"/>
            <c:bubble3D val="0"/>
            <c:spPr>
              <a:solidFill>
                <a:srgbClr val="7C878E"/>
              </a:solidFill>
              <a:ln>
                <a:noFill/>
              </a:ln>
              <a:effectLst/>
            </c:spPr>
            <c:extLst>
              <c:ext xmlns:c16="http://schemas.microsoft.com/office/drawing/2014/chart" uri="{C3380CC4-5D6E-409C-BE32-E72D297353CC}">
                <c16:uniqueId val="{00000009-F245-4BA5-BF31-EEF0C9DA8765}"/>
              </c:ext>
            </c:extLst>
          </c:dPt>
          <c:dPt>
            <c:idx val="61"/>
            <c:invertIfNegative val="0"/>
            <c:bubble3D val="0"/>
            <c:spPr>
              <a:solidFill>
                <a:srgbClr val="7C878E"/>
              </a:solidFill>
              <a:ln>
                <a:noFill/>
              </a:ln>
              <a:effectLst/>
            </c:spPr>
            <c:extLst>
              <c:ext xmlns:c16="http://schemas.microsoft.com/office/drawing/2014/chart" uri="{C3380CC4-5D6E-409C-BE32-E72D297353CC}">
                <c16:uniqueId val="{0000000B-F245-4BA5-BF31-EEF0C9DA8765}"/>
              </c:ext>
            </c:extLst>
          </c:dPt>
          <c:dPt>
            <c:idx val="73"/>
            <c:invertIfNegative val="0"/>
            <c:bubble3D val="0"/>
            <c:spPr>
              <a:solidFill>
                <a:srgbClr val="7C878E"/>
              </a:solidFill>
              <a:ln>
                <a:noFill/>
              </a:ln>
              <a:effectLst/>
            </c:spPr>
            <c:extLst>
              <c:ext xmlns:c16="http://schemas.microsoft.com/office/drawing/2014/chart" uri="{C3380CC4-5D6E-409C-BE32-E72D297353CC}">
                <c16:uniqueId val="{0000000D-F245-4BA5-BF31-EEF0C9DA8765}"/>
              </c:ext>
            </c:extLst>
          </c:dPt>
          <c:dPt>
            <c:idx val="85"/>
            <c:invertIfNegative val="0"/>
            <c:bubble3D val="0"/>
            <c:spPr>
              <a:solidFill>
                <a:srgbClr val="7C878E"/>
              </a:solidFill>
              <a:ln>
                <a:noFill/>
              </a:ln>
              <a:effectLst/>
            </c:spPr>
            <c:extLst>
              <c:ext xmlns:c16="http://schemas.microsoft.com/office/drawing/2014/chart" uri="{C3380CC4-5D6E-409C-BE32-E72D297353CC}">
                <c16:uniqueId val="{0000000F-F245-4BA5-BF31-EEF0C9DA8765}"/>
              </c:ext>
            </c:extLst>
          </c:dPt>
          <c:dPt>
            <c:idx val="97"/>
            <c:invertIfNegative val="0"/>
            <c:bubble3D val="0"/>
            <c:spPr>
              <a:solidFill>
                <a:srgbClr val="7C878E"/>
              </a:solidFill>
              <a:ln>
                <a:noFill/>
              </a:ln>
              <a:effectLst/>
            </c:spPr>
            <c:extLst>
              <c:ext xmlns:c16="http://schemas.microsoft.com/office/drawing/2014/chart" uri="{C3380CC4-5D6E-409C-BE32-E72D297353CC}">
                <c16:uniqueId val="{00000011-F245-4BA5-BF31-EEF0C9DA8765}"/>
              </c:ext>
            </c:extLst>
          </c:dPt>
          <c:dPt>
            <c:idx val="109"/>
            <c:invertIfNegative val="0"/>
            <c:bubble3D val="0"/>
            <c:spPr>
              <a:solidFill>
                <a:srgbClr val="FBBB27"/>
              </a:solidFill>
              <a:ln>
                <a:noFill/>
              </a:ln>
              <a:effectLst/>
            </c:spPr>
            <c:extLst>
              <c:ext xmlns:c16="http://schemas.microsoft.com/office/drawing/2014/chart" uri="{C3380CC4-5D6E-409C-BE32-E72D297353CC}">
                <c16:uniqueId val="{00000013-F245-4BA5-BF31-EEF0C9DA8765}"/>
              </c:ext>
            </c:extLst>
          </c:dPt>
          <c:cat>
            <c:multiLvlStrRef>
              <c:f>'F113'!$A$6:$B$115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'F113'!$C$6:$C$115</c:f>
              <c:numCache>
                <c:formatCode>#,##0</c:formatCode>
                <c:ptCount val="110"/>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numCache>
            </c:numRef>
          </c:val>
          <c:extLst>
            <c:ext xmlns:c16="http://schemas.microsoft.com/office/drawing/2014/chart" uri="{C3380CC4-5D6E-409C-BE32-E72D297353CC}">
              <c16:uniqueId val="{00000014-F245-4BA5-BF31-EEF0C9DA876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'F113'!$D$5</c:f>
              <c:strCache>
                <c:ptCount val="1"/>
                <c:pt idx="0">
                  <c:v>Promedio</c:v>
                </c:pt>
              </c:strCache>
            </c:strRef>
          </c:tx>
          <c:spPr>
            <a:ln w="28575" cap="rnd">
              <a:solidFill>
                <a:srgbClr val="B69630"/>
              </a:solidFill>
              <a:round/>
            </a:ln>
            <a:effectLst/>
          </c:spPr>
          <c:marker>
            <c:symbol val="none"/>
          </c:marker>
          <c:cat>
            <c:multiLvlStrRef>
              <c:f>'F113'!$A$6:$B$115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'F113'!$D$6:$D$115</c:f>
              <c:numCache>
                <c:formatCode>#,##0</c:formatCode>
                <c:ptCount val="110"/>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numCache>
            </c:numRef>
          </c:val>
          <c:smooth val="0"/>
          <c:extLst>
            <c:ext xmlns:c16="http://schemas.microsoft.com/office/drawing/2014/chart" uri="{C3380CC4-5D6E-409C-BE32-E72D297353CC}">
              <c16:uniqueId val="{00000015-F245-4BA5-BF31-EEF0C9DA876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209-498A-83BC-836D6842C012}"/>
              </c:ext>
            </c:extLst>
          </c:dPt>
          <c:dPt>
            <c:idx val="1"/>
            <c:invertIfNegative val="0"/>
            <c:bubble3D val="0"/>
            <c:spPr>
              <a:solidFill>
                <a:srgbClr val="7C878E"/>
              </a:solidFill>
              <a:ln>
                <a:noFill/>
              </a:ln>
              <a:effectLst/>
            </c:spPr>
            <c:extLst>
              <c:ext xmlns:c16="http://schemas.microsoft.com/office/drawing/2014/chart" uri="{C3380CC4-5D6E-409C-BE32-E72D297353CC}">
                <c16:uniqueId val="{00000003-1209-498A-83BC-836D6842C012}"/>
              </c:ext>
            </c:extLst>
          </c:dPt>
          <c:dPt>
            <c:idx val="2"/>
            <c:invertIfNegative val="0"/>
            <c:bubble3D val="0"/>
            <c:spPr>
              <a:solidFill>
                <a:srgbClr val="7C878E"/>
              </a:solidFill>
              <a:ln>
                <a:noFill/>
              </a:ln>
              <a:effectLst/>
            </c:spPr>
            <c:extLst>
              <c:ext xmlns:c16="http://schemas.microsoft.com/office/drawing/2014/chart" uri="{C3380CC4-5D6E-409C-BE32-E72D297353CC}">
                <c16:uniqueId val="{00000005-1209-498A-83BC-836D6842C012}"/>
              </c:ext>
            </c:extLst>
          </c:dPt>
          <c:dPt>
            <c:idx val="3"/>
            <c:invertIfNegative val="0"/>
            <c:bubble3D val="0"/>
            <c:spPr>
              <a:solidFill>
                <a:srgbClr val="7C878E"/>
              </a:solidFill>
              <a:ln>
                <a:noFill/>
              </a:ln>
              <a:effectLst/>
            </c:spPr>
            <c:extLst>
              <c:ext xmlns:c16="http://schemas.microsoft.com/office/drawing/2014/chart" uri="{C3380CC4-5D6E-409C-BE32-E72D297353CC}">
                <c16:uniqueId val="{00000007-1209-498A-83BC-836D6842C012}"/>
              </c:ext>
            </c:extLst>
          </c:dPt>
          <c:dPt>
            <c:idx val="4"/>
            <c:invertIfNegative val="0"/>
            <c:bubble3D val="0"/>
            <c:spPr>
              <a:solidFill>
                <a:srgbClr val="7C878E"/>
              </a:solidFill>
              <a:ln>
                <a:noFill/>
              </a:ln>
              <a:effectLst/>
            </c:spPr>
            <c:extLst>
              <c:ext xmlns:c16="http://schemas.microsoft.com/office/drawing/2014/chart" uri="{C3380CC4-5D6E-409C-BE32-E72D297353CC}">
                <c16:uniqueId val="{00000009-1209-498A-83BC-836D6842C012}"/>
              </c:ext>
            </c:extLst>
          </c:dPt>
          <c:dPt>
            <c:idx val="5"/>
            <c:invertIfNegative val="0"/>
            <c:bubble3D val="0"/>
            <c:spPr>
              <a:solidFill>
                <a:srgbClr val="7C878E"/>
              </a:solidFill>
              <a:ln>
                <a:noFill/>
              </a:ln>
              <a:effectLst/>
            </c:spPr>
            <c:extLst>
              <c:ext xmlns:c16="http://schemas.microsoft.com/office/drawing/2014/chart" uri="{C3380CC4-5D6E-409C-BE32-E72D297353CC}">
                <c16:uniqueId val="{0000000B-1209-498A-83BC-836D6842C012}"/>
              </c:ext>
            </c:extLst>
          </c:dPt>
          <c:dPt>
            <c:idx val="6"/>
            <c:invertIfNegative val="0"/>
            <c:bubble3D val="0"/>
            <c:spPr>
              <a:solidFill>
                <a:srgbClr val="7C878E"/>
              </a:solidFill>
              <a:ln>
                <a:noFill/>
              </a:ln>
              <a:effectLst/>
            </c:spPr>
            <c:extLst>
              <c:ext xmlns:c16="http://schemas.microsoft.com/office/drawing/2014/chart" uri="{C3380CC4-5D6E-409C-BE32-E72D297353CC}">
                <c16:uniqueId val="{0000000D-1209-498A-83BC-836D6842C012}"/>
              </c:ext>
            </c:extLst>
          </c:dPt>
          <c:dPt>
            <c:idx val="7"/>
            <c:invertIfNegative val="0"/>
            <c:bubble3D val="0"/>
            <c:spPr>
              <a:solidFill>
                <a:srgbClr val="7C878E"/>
              </a:solidFill>
              <a:ln>
                <a:noFill/>
              </a:ln>
              <a:effectLst/>
            </c:spPr>
            <c:extLst>
              <c:ext xmlns:c16="http://schemas.microsoft.com/office/drawing/2014/chart" uri="{C3380CC4-5D6E-409C-BE32-E72D297353CC}">
                <c16:uniqueId val="{0000000F-1209-498A-83BC-836D6842C012}"/>
              </c:ext>
            </c:extLst>
          </c:dPt>
          <c:dPt>
            <c:idx val="8"/>
            <c:invertIfNegative val="0"/>
            <c:bubble3D val="0"/>
            <c:spPr>
              <a:solidFill>
                <a:srgbClr val="7C878E"/>
              </a:solidFill>
              <a:ln>
                <a:noFill/>
              </a:ln>
              <a:effectLst/>
            </c:spPr>
            <c:extLst>
              <c:ext xmlns:c16="http://schemas.microsoft.com/office/drawing/2014/chart" uri="{C3380CC4-5D6E-409C-BE32-E72D297353CC}">
                <c16:uniqueId val="{00000011-1209-498A-83BC-836D6842C012}"/>
              </c:ext>
            </c:extLst>
          </c:dPt>
          <c:dPt>
            <c:idx val="9"/>
            <c:invertIfNegative val="0"/>
            <c:bubble3D val="0"/>
            <c:spPr>
              <a:solidFill>
                <a:srgbClr val="7C878E"/>
              </a:solidFill>
              <a:ln>
                <a:noFill/>
              </a:ln>
              <a:effectLst/>
            </c:spPr>
            <c:extLst>
              <c:ext xmlns:c16="http://schemas.microsoft.com/office/drawing/2014/chart" uri="{C3380CC4-5D6E-409C-BE32-E72D297353CC}">
                <c16:uniqueId val="{00000013-1209-498A-83BC-836D6842C01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209-498A-83BC-836D6842C01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209-498A-83BC-836D6842C01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209-498A-83BC-836D6842C01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209-498A-83BC-836D6842C012}"/>
              </c:ext>
            </c:extLst>
          </c:dPt>
          <c:dPt>
            <c:idx val="14"/>
            <c:invertIfNegative val="0"/>
            <c:bubble3D val="0"/>
            <c:spPr>
              <a:solidFill>
                <a:srgbClr val="FBBB27"/>
              </a:solidFill>
              <a:ln>
                <a:noFill/>
              </a:ln>
              <a:effectLst/>
            </c:spPr>
            <c:extLst>
              <c:ext xmlns:c16="http://schemas.microsoft.com/office/drawing/2014/chart" uri="{C3380CC4-5D6E-409C-BE32-E72D297353CC}">
                <c16:uniqueId val="{0000001D-1209-498A-83BC-836D6842C01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209-498A-83BC-836D6842C01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209-498A-83BC-836D6842C01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209-498A-83BC-836D6842C01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'F114'!$A$6:$A$24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Tamaulipas</c:v>
                </c:pt>
                <c:pt idx="14">
                  <c:v>Jalisco</c:v>
                </c:pt>
                <c:pt idx="15">
                  <c:v>Coahuila</c:v>
                </c:pt>
                <c:pt idx="16">
                  <c:v>Chihuahua</c:v>
                </c:pt>
                <c:pt idx="17">
                  <c:v>Nuevo León</c:v>
                </c:pt>
                <c:pt idx="18">
                  <c:v>Baja California</c:v>
                </c:pt>
              </c:strCache>
            </c:strRef>
          </c:cat>
          <c:val>
            <c:numRef>
              <c:f>'F114'!$B$6:$B$24</c:f>
              <c:numCache>
                <c:formatCode>0.0</c:formatCode>
                <c:ptCount val="19"/>
                <c:pt idx="0">
                  <c:v>0.4</c:v>
                </c:pt>
                <c:pt idx="1">
                  <c:v>0.8</c:v>
                </c:pt>
                <c:pt idx="2">
                  <c:v>0.8</c:v>
                </c:pt>
                <c:pt idx="3">
                  <c:v>0.9</c:v>
                </c:pt>
                <c:pt idx="4">
                  <c:v>1.2</c:v>
                </c:pt>
                <c:pt idx="5">
                  <c:v>1.4</c:v>
                </c:pt>
                <c:pt idx="6">
                  <c:v>2</c:v>
                </c:pt>
                <c:pt idx="7">
                  <c:v>2.8</c:v>
                </c:pt>
                <c:pt idx="8">
                  <c:v>2.8</c:v>
                </c:pt>
                <c:pt idx="9">
                  <c:v>3.8</c:v>
                </c:pt>
                <c:pt idx="10">
                  <c:v>4.3</c:v>
                </c:pt>
                <c:pt idx="11">
                  <c:v>5.5</c:v>
                </c:pt>
                <c:pt idx="12">
                  <c:v>6.2</c:v>
                </c:pt>
                <c:pt idx="13">
                  <c:v>6.4</c:v>
                </c:pt>
                <c:pt idx="14">
                  <c:v>6.5</c:v>
                </c:pt>
                <c:pt idx="15">
                  <c:v>6.9</c:v>
                </c:pt>
                <c:pt idx="16">
                  <c:v>9.1</c:v>
                </c:pt>
                <c:pt idx="17">
                  <c:v>12.7</c:v>
                </c:pt>
                <c:pt idx="18">
                  <c:v>17.7</c:v>
                </c:pt>
              </c:numCache>
            </c:numRef>
          </c:val>
          <c:extLst>
            <c:ext xmlns:c16="http://schemas.microsoft.com/office/drawing/2014/chart" uri="{C3380CC4-5D6E-409C-BE32-E72D297353CC}">
              <c16:uniqueId val="{00000024-1209-498A-83BC-836D6842C01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'F115'!$C$5</c:f>
              <c:strCache>
                <c:ptCount val="1"/>
                <c:pt idx="0">
                  <c:v>Personal ocupado</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8E55-486E-8BCD-6E1D67A15131}"/>
              </c:ext>
            </c:extLst>
          </c:dPt>
          <c:dPt>
            <c:idx val="13"/>
            <c:invertIfNegative val="0"/>
            <c:bubble3D val="0"/>
            <c:spPr>
              <a:solidFill>
                <a:srgbClr val="7C878E"/>
              </a:solidFill>
              <a:ln>
                <a:noFill/>
              </a:ln>
              <a:effectLst/>
            </c:spPr>
            <c:extLst>
              <c:ext xmlns:c16="http://schemas.microsoft.com/office/drawing/2014/chart" uri="{C3380CC4-5D6E-409C-BE32-E72D297353CC}">
                <c16:uniqueId val="{00000003-8E55-486E-8BCD-6E1D67A15131}"/>
              </c:ext>
            </c:extLst>
          </c:dPt>
          <c:dPt>
            <c:idx val="25"/>
            <c:invertIfNegative val="0"/>
            <c:bubble3D val="0"/>
            <c:spPr>
              <a:solidFill>
                <a:srgbClr val="7C878E"/>
              </a:solidFill>
              <a:ln>
                <a:noFill/>
              </a:ln>
              <a:effectLst/>
            </c:spPr>
            <c:extLst>
              <c:ext xmlns:c16="http://schemas.microsoft.com/office/drawing/2014/chart" uri="{C3380CC4-5D6E-409C-BE32-E72D297353CC}">
                <c16:uniqueId val="{00000005-8E55-486E-8BCD-6E1D67A15131}"/>
              </c:ext>
            </c:extLst>
          </c:dPt>
          <c:dPt>
            <c:idx val="37"/>
            <c:invertIfNegative val="0"/>
            <c:bubble3D val="0"/>
            <c:spPr>
              <a:solidFill>
                <a:srgbClr val="7C878E"/>
              </a:solidFill>
              <a:ln>
                <a:noFill/>
              </a:ln>
              <a:effectLst/>
            </c:spPr>
            <c:extLst>
              <c:ext xmlns:c16="http://schemas.microsoft.com/office/drawing/2014/chart" uri="{C3380CC4-5D6E-409C-BE32-E72D297353CC}">
                <c16:uniqueId val="{00000007-8E55-486E-8BCD-6E1D67A15131}"/>
              </c:ext>
            </c:extLst>
          </c:dPt>
          <c:dPt>
            <c:idx val="49"/>
            <c:invertIfNegative val="0"/>
            <c:bubble3D val="0"/>
            <c:spPr>
              <a:solidFill>
                <a:srgbClr val="7C878E"/>
              </a:solidFill>
              <a:ln>
                <a:noFill/>
              </a:ln>
              <a:effectLst/>
            </c:spPr>
            <c:extLst>
              <c:ext xmlns:c16="http://schemas.microsoft.com/office/drawing/2014/chart" uri="{C3380CC4-5D6E-409C-BE32-E72D297353CC}">
                <c16:uniqueId val="{00000009-8E55-486E-8BCD-6E1D67A15131}"/>
              </c:ext>
            </c:extLst>
          </c:dPt>
          <c:dPt>
            <c:idx val="61"/>
            <c:invertIfNegative val="0"/>
            <c:bubble3D val="0"/>
            <c:spPr>
              <a:solidFill>
                <a:srgbClr val="7C878E"/>
              </a:solidFill>
              <a:ln>
                <a:noFill/>
              </a:ln>
              <a:effectLst/>
            </c:spPr>
            <c:extLst>
              <c:ext xmlns:c16="http://schemas.microsoft.com/office/drawing/2014/chart" uri="{C3380CC4-5D6E-409C-BE32-E72D297353CC}">
                <c16:uniqueId val="{0000000B-8E55-486E-8BCD-6E1D67A15131}"/>
              </c:ext>
            </c:extLst>
          </c:dPt>
          <c:dPt>
            <c:idx val="73"/>
            <c:invertIfNegative val="0"/>
            <c:bubble3D val="0"/>
            <c:spPr>
              <a:solidFill>
                <a:srgbClr val="7C878E"/>
              </a:solidFill>
              <a:ln>
                <a:noFill/>
              </a:ln>
              <a:effectLst/>
            </c:spPr>
            <c:extLst>
              <c:ext xmlns:c16="http://schemas.microsoft.com/office/drawing/2014/chart" uri="{C3380CC4-5D6E-409C-BE32-E72D297353CC}">
                <c16:uniqueId val="{0000000D-8E55-486E-8BCD-6E1D67A15131}"/>
              </c:ext>
            </c:extLst>
          </c:dPt>
          <c:dPt>
            <c:idx val="85"/>
            <c:invertIfNegative val="0"/>
            <c:bubble3D val="0"/>
            <c:spPr>
              <a:solidFill>
                <a:srgbClr val="7C878E"/>
              </a:solidFill>
              <a:ln>
                <a:noFill/>
              </a:ln>
              <a:effectLst/>
            </c:spPr>
            <c:extLst>
              <c:ext xmlns:c16="http://schemas.microsoft.com/office/drawing/2014/chart" uri="{C3380CC4-5D6E-409C-BE32-E72D297353CC}">
                <c16:uniqueId val="{0000000F-8E55-486E-8BCD-6E1D67A15131}"/>
              </c:ext>
            </c:extLst>
          </c:dPt>
          <c:dPt>
            <c:idx val="97"/>
            <c:invertIfNegative val="0"/>
            <c:bubble3D val="0"/>
            <c:spPr>
              <a:solidFill>
                <a:srgbClr val="7C878E"/>
              </a:solidFill>
              <a:ln>
                <a:noFill/>
              </a:ln>
              <a:effectLst/>
            </c:spPr>
            <c:extLst>
              <c:ext xmlns:c16="http://schemas.microsoft.com/office/drawing/2014/chart" uri="{C3380CC4-5D6E-409C-BE32-E72D297353CC}">
                <c16:uniqueId val="{00000011-8E55-486E-8BCD-6E1D67A15131}"/>
              </c:ext>
            </c:extLst>
          </c:dPt>
          <c:dPt>
            <c:idx val="109"/>
            <c:invertIfNegative val="0"/>
            <c:bubble3D val="0"/>
            <c:spPr>
              <a:solidFill>
                <a:srgbClr val="FBBB27"/>
              </a:solidFill>
              <a:ln>
                <a:noFill/>
              </a:ln>
              <a:effectLst/>
            </c:spPr>
            <c:extLst>
              <c:ext xmlns:c16="http://schemas.microsoft.com/office/drawing/2014/chart" uri="{C3380CC4-5D6E-409C-BE32-E72D297353CC}">
                <c16:uniqueId val="{00000013-8E55-486E-8BCD-6E1D67A15131}"/>
              </c:ext>
            </c:extLst>
          </c:dPt>
          <c:cat>
            <c:multiLvlStrRef>
              <c:f>'F115'!$A$6:$B$115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'F115'!$C$6:$C$115</c:f>
              <c:numCache>
                <c:formatCode>#,##0</c:formatCode>
                <c:ptCount val="110"/>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numCache>
            </c:numRef>
          </c:val>
          <c:extLst>
            <c:ext xmlns:c16="http://schemas.microsoft.com/office/drawing/2014/chart" uri="{C3380CC4-5D6E-409C-BE32-E72D297353CC}">
              <c16:uniqueId val="{00000014-8E55-486E-8BCD-6E1D67A1513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'F115'!$D$5</c:f>
              <c:strCache>
                <c:ptCount val="1"/>
                <c:pt idx="0">
                  <c:v>Promedio</c:v>
                </c:pt>
              </c:strCache>
            </c:strRef>
          </c:tx>
          <c:spPr>
            <a:ln w="28575" cap="rnd">
              <a:solidFill>
                <a:srgbClr val="B69630"/>
              </a:solidFill>
              <a:round/>
            </a:ln>
            <a:effectLst/>
          </c:spPr>
          <c:marker>
            <c:symbol val="none"/>
          </c:marker>
          <c:cat>
            <c:multiLvlStrRef>
              <c:f>'F115'!$A$6:$B$115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'F115'!$D$6:$D$115</c:f>
              <c:numCache>
                <c:formatCode>#,##0</c:formatCode>
                <c:ptCount val="110"/>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numCache>
            </c:numRef>
          </c:val>
          <c:smooth val="0"/>
          <c:extLst>
            <c:ext xmlns:c16="http://schemas.microsoft.com/office/drawing/2014/chart" uri="{C3380CC4-5D6E-409C-BE32-E72D297353CC}">
              <c16:uniqueId val="{00000015-8E55-486E-8BCD-6E1D67A1513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'F116'!$C$5</c:f>
              <c:strCache>
                <c:ptCount val="1"/>
                <c:pt idx="0">
                  <c:v>Variación</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FA01-4A76-A650-562580C596C4}"/>
              </c:ext>
            </c:extLst>
          </c:dPt>
          <c:dPt>
            <c:idx val="13"/>
            <c:invertIfNegative val="0"/>
            <c:bubble3D val="0"/>
            <c:spPr>
              <a:solidFill>
                <a:srgbClr val="7C878E"/>
              </a:solidFill>
              <a:ln>
                <a:noFill/>
              </a:ln>
              <a:effectLst/>
            </c:spPr>
            <c:extLst>
              <c:ext xmlns:c16="http://schemas.microsoft.com/office/drawing/2014/chart" uri="{C3380CC4-5D6E-409C-BE32-E72D297353CC}">
                <c16:uniqueId val="{00000003-FA01-4A76-A650-562580C596C4}"/>
              </c:ext>
            </c:extLst>
          </c:dPt>
          <c:dPt>
            <c:idx val="25"/>
            <c:invertIfNegative val="0"/>
            <c:bubble3D val="0"/>
            <c:spPr>
              <a:solidFill>
                <a:srgbClr val="7C878E"/>
              </a:solidFill>
              <a:ln>
                <a:noFill/>
              </a:ln>
              <a:effectLst/>
            </c:spPr>
            <c:extLst>
              <c:ext xmlns:c16="http://schemas.microsoft.com/office/drawing/2014/chart" uri="{C3380CC4-5D6E-409C-BE32-E72D297353CC}">
                <c16:uniqueId val="{00000005-FA01-4A76-A650-562580C596C4}"/>
              </c:ext>
            </c:extLst>
          </c:dPt>
          <c:dPt>
            <c:idx val="37"/>
            <c:invertIfNegative val="0"/>
            <c:bubble3D val="0"/>
            <c:spPr>
              <a:solidFill>
                <a:srgbClr val="7C878E"/>
              </a:solidFill>
              <a:ln>
                <a:noFill/>
              </a:ln>
              <a:effectLst/>
            </c:spPr>
            <c:extLst>
              <c:ext xmlns:c16="http://schemas.microsoft.com/office/drawing/2014/chart" uri="{C3380CC4-5D6E-409C-BE32-E72D297353CC}">
                <c16:uniqueId val="{00000007-FA01-4A76-A650-562580C596C4}"/>
              </c:ext>
            </c:extLst>
          </c:dPt>
          <c:dPt>
            <c:idx val="49"/>
            <c:invertIfNegative val="0"/>
            <c:bubble3D val="0"/>
            <c:spPr>
              <a:solidFill>
                <a:srgbClr val="7C878E"/>
              </a:solidFill>
              <a:ln>
                <a:noFill/>
              </a:ln>
              <a:effectLst/>
            </c:spPr>
            <c:extLst>
              <c:ext xmlns:c16="http://schemas.microsoft.com/office/drawing/2014/chart" uri="{C3380CC4-5D6E-409C-BE32-E72D297353CC}">
                <c16:uniqueId val="{00000009-FA01-4A76-A650-562580C596C4}"/>
              </c:ext>
            </c:extLst>
          </c:dPt>
          <c:dPt>
            <c:idx val="61"/>
            <c:invertIfNegative val="0"/>
            <c:bubble3D val="0"/>
            <c:spPr>
              <a:solidFill>
                <a:srgbClr val="7C878E"/>
              </a:solidFill>
              <a:ln>
                <a:noFill/>
              </a:ln>
              <a:effectLst/>
            </c:spPr>
            <c:extLst>
              <c:ext xmlns:c16="http://schemas.microsoft.com/office/drawing/2014/chart" uri="{C3380CC4-5D6E-409C-BE32-E72D297353CC}">
                <c16:uniqueId val="{0000000B-FA01-4A76-A650-562580C596C4}"/>
              </c:ext>
            </c:extLst>
          </c:dPt>
          <c:dPt>
            <c:idx val="73"/>
            <c:invertIfNegative val="0"/>
            <c:bubble3D val="0"/>
            <c:spPr>
              <a:solidFill>
                <a:srgbClr val="7C878E"/>
              </a:solidFill>
              <a:ln>
                <a:noFill/>
              </a:ln>
              <a:effectLst/>
            </c:spPr>
            <c:extLst>
              <c:ext xmlns:c16="http://schemas.microsoft.com/office/drawing/2014/chart" uri="{C3380CC4-5D6E-409C-BE32-E72D297353CC}">
                <c16:uniqueId val="{0000000D-FA01-4A76-A650-562580C596C4}"/>
              </c:ext>
            </c:extLst>
          </c:dPt>
          <c:dPt>
            <c:idx val="85"/>
            <c:invertIfNegative val="0"/>
            <c:bubble3D val="0"/>
            <c:spPr>
              <a:solidFill>
                <a:srgbClr val="7C878E"/>
              </a:solidFill>
              <a:ln>
                <a:noFill/>
              </a:ln>
              <a:effectLst/>
            </c:spPr>
            <c:extLst>
              <c:ext xmlns:c16="http://schemas.microsoft.com/office/drawing/2014/chart" uri="{C3380CC4-5D6E-409C-BE32-E72D297353CC}">
                <c16:uniqueId val="{0000000F-FA01-4A76-A650-562580C596C4}"/>
              </c:ext>
            </c:extLst>
          </c:dPt>
          <c:dPt>
            <c:idx val="97"/>
            <c:invertIfNegative val="0"/>
            <c:bubble3D val="0"/>
            <c:spPr>
              <a:solidFill>
                <a:srgbClr val="7C878E"/>
              </a:solidFill>
              <a:ln>
                <a:noFill/>
              </a:ln>
              <a:effectLst/>
            </c:spPr>
            <c:extLst>
              <c:ext xmlns:c16="http://schemas.microsoft.com/office/drawing/2014/chart" uri="{C3380CC4-5D6E-409C-BE32-E72D297353CC}">
                <c16:uniqueId val="{00000011-FA01-4A76-A650-562580C596C4}"/>
              </c:ext>
            </c:extLst>
          </c:dPt>
          <c:dPt>
            <c:idx val="109"/>
            <c:invertIfNegative val="0"/>
            <c:bubble3D val="0"/>
            <c:spPr>
              <a:solidFill>
                <a:srgbClr val="FBBB27"/>
              </a:solidFill>
              <a:ln>
                <a:noFill/>
              </a:ln>
              <a:effectLst/>
            </c:spPr>
            <c:extLst>
              <c:ext xmlns:c16="http://schemas.microsoft.com/office/drawing/2014/chart" uri="{C3380CC4-5D6E-409C-BE32-E72D297353CC}">
                <c16:uniqueId val="{00000013-FA01-4A76-A650-562580C596C4}"/>
              </c:ext>
            </c:extLst>
          </c:dPt>
          <c:cat>
            <c:multiLvlStrRef>
              <c:f>'F116'!$A$6:$B$115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'F116'!$C$6:$C$115</c:f>
              <c:numCache>
                <c:formatCode>0.0</c:formatCode>
                <c:ptCount val="110"/>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numCache>
            </c:numRef>
          </c:val>
          <c:extLst>
            <c:ext xmlns:c16="http://schemas.microsoft.com/office/drawing/2014/chart" uri="{C3380CC4-5D6E-409C-BE32-E72D297353CC}">
              <c16:uniqueId val="{00000014-FA01-4A76-A650-562580C596C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'F116'!$D$5</c:f>
              <c:strCache>
                <c:ptCount val="1"/>
                <c:pt idx="0">
                  <c:v>Variación promedio</c:v>
                </c:pt>
              </c:strCache>
            </c:strRef>
          </c:tx>
          <c:spPr>
            <a:ln w="28575" cap="rnd">
              <a:solidFill>
                <a:srgbClr val="B69630"/>
              </a:solidFill>
              <a:round/>
            </a:ln>
            <a:effectLst/>
          </c:spPr>
          <c:marker>
            <c:symbol val="none"/>
          </c:marker>
          <c:cat>
            <c:multiLvlStrRef>
              <c:f>'F116'!$A$6:$B$115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'F116'!$D$6:$D$115</c:f>
              <c:numCache>
                <c:formatCode>0.0</c:formatCode>
                <c:ptCount val="110"/>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numCache>
            </c:numRef>
          </c:val>
          <c:smooth val="0"/>
          <c:extLst>
            <c:ext xmlns:c16="http://schemas.microsoft.com/office/drawing/2014/chart" uri="{C3380CC4-5D6E-409C-BE32-E72D297353CC}">
              <c16:uniqueId val="{00000015-FA01-4A76-A650-562580C596C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DA3-4249-9DB3-97E04A39D644}"/>
              </c:ext>
            </c:extLst>
          </c:dPt>
          <c:dPt>
            <c:idx val="1"/>
            <c:invertIfNegative val="0"/>
            <c:bubble3D val="0"/>
            <c:spPr>
              <a:solidFill>
                <a:srgbClr val="7C878E"/>
              </a:solidFill>
              <a:ln>
                <a:noFill/>
              </a:ln>
              <a:effectLst/>
            </c:spPr>
            <c:extLst>
              <c:ext xmlns:c16="http://schemas.microsoft.com/office/drawing/2014/chart" uri="{C3380CC4-5D6E-409C-BE32-E72D297353CC}">
                <c16:uniqueId val="{00000003-3DA3-4249-9DB3-97E04A39D644}"/>
              </c:ext>
            </c:extLst>
          </c:dPt>
          <c:dPt>
            <c:idx val="2"/>
            <c:invertIfNegative val="0"/>
            <c:bubble3D val="0"/>
            <c:spPr>
              <a:solidFill>
                <a:srgbClr val="7C878E"/>
              </a:solidFill>
              <a:ln>
                <a:noFill/>
              </a:ln>
              <a:effectLst/>
            </c:spPr>
            <c:extLst>
              <c:ext xmlns:c16="http://schemas.microsoft.com/office/drawing/2014/chart" uri="{C3380CC4-5D6E-409C-BE32-E72D297353CC}">
                <c16:uniqueId val="{00000005-3DA3-4249-9DB3-97E04A39D644}"/>
              </c:ext>
            </c:extLst>
          </c:dPt>
          <c:dPt>
            <c:idx val="3"/>
            <c:invertIfNegative val="0"/>
            <c:bubble3D val="0"/>
            <c:spPr>
              <a:solidFill>
                <a:srgbClr val="7C878E"/>
              </a:solidFill>
              <a:ln>
                <a:noFill/>
              </a:ln>
              <a:effectLst/>
            </c:spPr>
            <c:extLst>
              <c:ext xmlns:c16="http://schemas.microsoft.com/office/drawing/2014/chart" uri="{C3380CC4-5D6E-409C-BE32-E72D297353CC}">
                <c16:uniqueId val="{00000007-3DA3-4249-9DB3-97E04A39D644}"/>
              </c:ext>
            </c:extLst>
          </c:dPt>
          <c:dPt>
            <c:idx val="4"/>
            <c:invertIfNegative val="0"/>
            <c:bubble3D val="0"/>
            <c:spPr>
              <a:solidFill>
                <a:srgbClr val="7C878E"/>
              </a:solidFill>
              <a:ln>
                <a:noFill/>
              </a:ln>
              <a:effectLst/>
            </c:spPr>
            <c:extLst>
              <c:ext xmlns:c16="http://schemas.microsoft.com/office/drawing/2014/chart" uri="{C3380CC4-5D6E-409C-BE32-E72D297353CC}">
                <c16:uniqueId val="{00000009-3DA3-4249-9DB3-97E04A39D644}"/>
              </c:ext>
            </c:extLst>
          </c:dPt>
          <c:dPt>
            <c:idx val="5"/>
            <c:invertIfNegative val="0"/>
            <c:bubble3D val="0"/>
            <c:spPr>
              <a:solidFill>
                <a:srgbClr val="7C878E"/>
              </a:solidFill>
              <a:ln>
                <a:noFill/>
              </a:ln>
              <a:effectLst/>
            </c:spPr>
            <c:extLst>
              <c:ext xmlns:c16="http://schemas.microsoft.com/office/drawing/2014/chart" uri="{C3380CC4-5D6E-409C-BE32-E72D297353CC}">
                <c16:uniqueId val="{0000000B-3DA3-4249-9DB3-97E04A39D644}"/>
              </c:ext>
            </c:extLst>
          </c:dPt>
          <c:dPt>
            <c:idx val="6"/>
            <c:invertIfNegative val="0"/>
            <c:bubble3D val="0"/>
            <c:spPr>
              <a:solidFill>
                <a:srgbClr val="7C878E"/>
              </a:solidFill>
              <a:ln>
                <a:noFill/>
              </a:ln>
              <a:effectLst/>
            </c:spPr>
            <c:extLst>
              <c:ext xmlns:c16="http://schemas.microsoft.com/office/drawing/2014/chart" uri="{C3380CC4-5D6E-409C-BE32-E72D297353CC}">
                <c16:uniqueId val="{0000000D-3DA3-4249-9DB3-97E04A39D644}"/>
              </c:ext>
            </c:extLst>
          </c:dPt>
          <c:dPt>
            <c:idx val="7"/>
            <c:invertIfNegative val="0"/>
            <c:bubble3D val="0"/>
            <c:spPr>
              <a:solidFill>
                <a:srgbClr val="7C878E"/>
              </a:solidFill>
              <a:ln>
                <a:noFill/>
              </a:ln>
              <a:effectLst/>
            </c:spPr>
            <c:extLst>
              <c:ext xmlns:c16="http://schemas.microsoft.com/office/drawing/2014/chart" uri="{C3380CC4-5D6E-409C-BE32-E72D297353CC}">
                <c16:uniqueId val="{0000000F-3DA3-4249-9DB3-97E04A39D644}"/>
              </c:ext>
            </c:extLst>
          </c:dPt>
          <c:dPt>
            <c:idx val="8"/>
            <c:invertIfNegative val="0"/>
            <c:bubble3D val="0"/>
            <c:spPr>
              <a:solidFill>
                <a:srgbClr val="7C878E"/>
              </a:solidFill>
              <a:ln>
                <a:noFill/>
              </a:ln>
              <a:effectLst/>
            </c:spPr>
            <c:extLst>
              <c:ext xmlns:c16="http://schemas.microsoft.com/office/drawing/2014/chart" uri="{C3380CC4-5D6E-409C-BE32-E72D297353CC}">
                <c16:uniqueId val="{00000011-3DA3-4249-9DB3-97E04A39D644}"/>
              </c:ext>
            </c:extLst>
          </c:dPt>
          <c:dPt>
            <c:idx val="9"/>
            <c:invertIfNegative val="0"/>
            <c:bubble3D val="0"/>
            <c:spPr>
              <a:solidFill>
                <a:srgbClr val="7C878E"/>
              </a:solidFill>
              <a:ln>
                <a:noFill/>
              </a:ln>
              <a:effectLst/>
            </c:spPr>
            <c:extLst>
              <c:ext xmlns:c16="http://schemas.microsoft.com/office/drawing/2014/chart" uri="{C3380CC4-5D6E-409C-BE32-E72D297353CC}">
                <c16:uniqueId val="{00000013-3DA3-4249-9DB3-97E04A39D64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DA3-4249-9DB3-97E04A39D64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DA3-4249-9DB3-97E04A39D64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DA3-4249-9DB3-97E04A39D644}"/>
              </c:ext>
            </c:extLst>
          </c:dPt>
          <c:dPt>
            <c:idx val="13"/>
            <c:invertIfNegative val="0"/>
            <c:bubble3D val="0"/>
            <c:spPr>
              <a:solidFill>
                <a:srgbClr val="FBBB27"/>
              </a:solidFill>
              <a:ln>
                <a:noFill/>
              </a:ln>
              <a:effectLst/>
            </c:spPr>
            <c:extLst>
              <c:ext xmlns:c16="http://schemas.microsoft.com/office/drawing/2014/chart" uri="{C3380CC4-5D6E-409C-BE32-E72D297353CC}">
                <c16:uniqueId val="{0000001B-3DA3-4249-9DB3-97E04A39D64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DA3-4249-9DB3-97E04A39D64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DA3-4249-9DB3-97E04A39D64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DA3-4249-9DB3-97E04A39D64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DA3-4249-9DB3-97E04A39D64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'F117'!$A$6:$A$24</c:f>
              <c:strCache>
                <c:ptCount val="19"/>
                <c:pt idx="0">
                  <c:v>Michoacán</c:v>
                </c:pt>
                <c:pt idx="1">
                  <c:v>Veracruz</c:v>
                </c:pt>
                <c:pt idx="2">
                  <c:v>Yucatán</c:v>
                </c:pt>
                <c:pt idx="3">
                  <c:v>Ciudad de México</c:v>
                </c:pt>
                <c:pt idx="4">
                  <c:v>Sinaloa</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'F117'!$B$6:$B$24</c:f>
              <c:numCache>
                <c:formatCode>0.0</c:formatCode>
                <c:ptCount val="19"/>
                <c:pt idx="0">
                  <c:v>0.2</c:v>
                </c:pt>
                <c:pt idx="1">
                  <c:v>0.7</c:v>
                </c:pt>
                <c:pt idx="2">
                  <c:v>0.7</c:v>
                </c:pt>
                <c:pt idx="3">
                  <c:v>1.1000000000000001</c:v>
                </c:pt>
                <c:pt idx="4">
                  <c:v>1.3</c:v>
                </c:pt>
                <c:pt idx="5">
                  <c:v>1.5</c:v>
                </c:pt>
                <c:pt idx="6">
                  <c:v>2</c:v>
                </c:pt>
                <c:pt idx="7">
                  <c:v>2.5</c:v>
                </c:pt>
                <c:pt idx="8">
                  <c:v>2.9</c:v>
                </c:pt>
                <c:pt idx="9">
                  <c:v>3.4</c:v>
                </c:pt>
                <c:pt idx="10">
                  <c:v>4.4000000000000004</c:v>
                </c:pt>
                <c:pt idx="11">
                  <c:v>5.9</c:v>
                </c:pt>
                <c:pt idx="12">
                  <c:v>6</c:v>
                </c:pt>
                <c:pt idx="13">
                  <c:v>6.1</c:v>
                </c:pt>
                <c:pt idx="14">
                  <c:v>8.4</c:v>
                </c:pt>
                <c:pt idx="15">
                  <c:v>8.9</c:v>
                </c:pt>
                <c:pt idx="16">
                  <c:v>10.8</c:v>
                </c:pt>
                <c:pt idx="17">
                  <c:v>13</c:v>
                </c:pt>
                <c:pt idx="18">
                  <c:v>13.7</c:v>
                </c:pt>
              </c:numCache>
            </c:numRef>
          </c:val>
          <c:extLst>
            <c:ext xmlns:c16="http://schemas.microsoft.com/office/drawing/2014/chart" uri="{C3380CC4-5D6E-409C-BE32-E72D297353CC}">
              <c16:uniqueId val="{00000024-3DA3-4249-9DB3-97E04A39D64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Variación mensual</c:v>
          </c:tx>
          <c:spPr>
            <a:solidFill>
              <a:srgbClr val="95682B"/>
            </a:solidFill>
            <a:ln w="28575" cap="rnd">
              <a:noFill/>
              <a:round/>
            </a:ln>
            <a:effectLst/>
          </c:spPr>
          <c:invertIfNegative val="0"/>
          <c:cat>
            <c:strLit>
              <c:ptCount val="62"/>
              <c:pt idx="0">
                <c:v>2017 En</c:v>
              </c:pt>
              <c:pt idx="1">
                <c:v>2017 feb</c:v>
              </c:pt>
              <c:pt idx="2">
                <c:v>2017 mar</c:v>
              </c:pt>
              <c:pt idx="3">
                <c:v>2017 abr</c:v>
              </c:pt>
              <c:pt idx="4">
                <c:v>2017 may</c:v>
              </c:pt>
              <c:pt idx="5">
                <c:v>2017 jun</c:v>
              </c:pt>
              <c:pt idx="6">
                <c:v>2017 jul</c:v>
              </c:pt>
              <c:pt idx="7">
                <c:v>2017 ago</c:v>
              </c:pt>
              <c:pt idx="8">
                <c:v>2017 sept</c:v>
              </c:pt>
              <c:pt idx="9">
                <c:v>2017 oct</c:v>
              </c:pt>
              <c:pt idx="10">
                <c:v>2017 nov</c:v>
              </c:pt>
              <c:pt idx="11">
                <c:v>2017 dic</c:v>
              </c:pt>
              <c:pt idx="12">
                <c:v>2018 En</c:v>
              </c:pt>
              <c:pt idx="13">
                <c:v>2018 feb</c:v>
              </c:pt>
              <c:pt idx="14">
                <c:v>2018 mar</c:v>
              </c:pt>
              <c:pt idx="15">
                <c:v>2018 abr</c:v>
              </c:pt>
              <c:pt idx="16">
                <c:v>2018 may</c:v>
              </c:pt>
              <c:pt idx="17">
                <c:v>2018 jun</c:v>
              </c:pt>
              <c:pt idx="18">
                <c:v>2018 jul</c:v>
              </c:pt>
              <c:pt idx="19">
                <c:v>2018 ago</c:v>
              </c:pt>
              <c:pt idx="20">
                <c:v>2018 sept</c:v>
              </c:pt>
              <c:pt idx="21">
                <c:v>2018 oct</c:v>
              </c:pt>
              <c:pt idx="22">
                <c:v>2018 nov</c:v>
              </c:pt>
              <c:pt idx="23">
                <c:v>2018 dic</c:v>
              </c:pt>
              <c:pt idx="24">
                <c:v>2019 En</c:v>
              </c:pt>
              <c:pt idx="25">
                <c:v>2019 feb</c:v>
              </c:pt>
              <c:pt idx="26">
                <c:v>2019 mar</c:v>
              </c:pt>
              <c:pt idx="27">
                <c:v>2019 abr</c:v>
              </c:pt>
              <c:pt idx="28">
                <c:v>2019 may</c:v>
              </c:pt>
              <c:pt idx="29">
                <c:v>2019 jun</c:v>
              </c:pt>
              <c:pt idx="30">
                <c:v>2019 jul</c:v>
              </c:pt>
              <c:pt idx="31">
                <c:v>2019 ago</c:v>
              </c:pt>
              <c:pt idx="32">
                <c:v>2019 sept</c:v>
              </c:pt>
              <c:pt idx="33">
                <c:v>2019 oct</c:v>
              </c:pt>
              <c:pt idx="34">
                <c:v>2019 nov</c:v>
              </c:pt>
              <c:pt idx="35">
                <c:v>2019 dic</c:v>
              </c:pt>
              <c:pt idx="36">
                <c:v>2020 En</c:v>
              </c:pt>
              <c:pt idx="37">
                <c:v>2020 feb</c:v>
              </c:pt>
              <c:pt idx="38">
                <c:v>2020 mar</c:v>
              </c:pt>
              <c:pt idx="39">
                <c:v>2020 abr</c:v>
              </c:pt>
              <c:pt idx="40">
                <c:v>2020 may</c:v>
              </c:pt>
              <c:pt idx="41">
                <c:v>2020 jun</c:v>
              </c:pt>
              <c:pt idx="42">
                <c:v>2020 jul</c:v>
              </c:pt>
              <c:pt idx="43">
                <c:v>2020 ago</c:v>
              </c:pt>
              <c:pt idx="44">
                <c:v>2020 sept</c:v>
              </c:pt>
              <c:pt idx="45">
                <c:v>2020 oct</c:v>
              </c:pt>
              <c:pt idx="46">
                <c:v>2020 nov</c:v>
              </c:pt>
              <c:pt idx="47">
                <c:v>2020 dic</c:v>
              </c:pt>
              <c:pt idx="48">
                <c:v>2021 En</c:v>
              </c:pt>
              <c:pt idx="49">
                <c:v>2021 feb</c:v>
              </c:pt>
              <c:pt idx="50">
                <c:v>2021 mar</c:v>
              </c:pt>
              <c:pt idx="51">
                <c:v>2021 abr</c:v>
              </c:pt>
              <c:pt idx="52">
                <c:v>2021 may</c:v>
              </c:pt>
              <c:pt idx="53">
                <c:v>2021 jun</c:v>
              </c:pt>
              <c:pt idx="54">
                <c:v>2021 jul</c:v>
              </c:pt>
              <c:pt idx="55">
                <c:v>2021 ago</c:v>
              </c:pt>
              <c:pt idx="56">
                <c:v>2021 sept</c:v>
              </c:pt>
              <c:pt idx="57">
                <c:v>2021 oct</c:v>
              </c:pt>
              <c:pt idx="58">
                <c:v>2021 nov</c:v>
              </c:pt>
              <c:pt idx="59">
                <c:v>2021 dic</c:v>
              </c:pt>
              <c:pt idx="60">
                <c:v>2022 En</c:v>
              </c:pt>
              <c:pt idx="61">
                <c:v>2022 feb</c:v>
              </c:pt>
            </c:strLit>
          </c:cat>
          <c:val>
            <c:numLit>
              <c:formatCode>General</c:formatCode>
              <c:ptCount val="62"/>
              <c:pt idx="0">
                <c:v>-12.02154303939701</c:v>
              </c:pt>
              <c:pt idx="1">
                <c:v>-4.8447538822419043</c:v>
              </c:pt>
              <c:pt idx="2">
                <c:v>7.4005116506713184</c:v>
              </c:pt>
              <c:pt idx="3">
                <c:v>-10.686347492388071</c:v>
              </c:pt>
              <c:pt idx="4">
                <c:v>14.291485960808073</c:v>
              </c:pt>
              <c:pt idx="5">
                <c:v>-2.7143990105069133</c:v>
              </c:pt>
              <c:pt idx="6">
                <c:v>-2.3842676047025013</c:v>
              </c:pt>
              <c:pt idx="7">
                <c:v>9.3047175860867046</c:v>
              </c:pt>
              <c:pt idx="8">
                <c:v>-4.9618710117193316</c:v>
              </c:pt>
              <c:pt idx="9">
                <c:v>3.6682521166110482</c:v>
              </c:pt>
              <c:pt idx="10">
                <c:v>1.6450186904582498</c:v>
              </c:pt>
              <c:pt idx="11">
                <c:v>0.94340826656435561</c:v>
              </c:pt>
              <c:pt idx="12">
                <c:v>-4.7526787056992132</c:v>
              </c:pt>
              <c:pt idx="13">
                <c:v>-7.422117088172814</c:v>
              </c:pt>
              <c:pt idx="14">
                <c:v>6.7583125773424735</c:v>
              </c:pt>
              <c:pt idx="15">
                <c:v>2.8665465673245638</c:v>
              </c:pt>
              <c:pt idx="16">
                <c:v>3.0439370404591504</c:v>
              </c:pt>
              <c:pt idx="17">
                <c:v>3.008191782893078</c:v>
              </c:pt>
              <c:pt idx="18">
                <c:v>-0.45817036467721889</c:v>
              </c:pt>
              <c:pt idx="19">
                <c:v>1.2313032038935785</c:v>
              </c:pt>
              <c:pt idx="20">
                <c:v>-1.2600246804466702</c:v>
              </c:pt>
              <c:pt idx="21">
                <c:v>8.628865713549061</c:v>
              </c:pt>
              <c:pt idx="22">
                <c:v>-2.8386049890249665</c:v>
              </c:pt>
              <c:pt idx="23">
                <c:v>-4.6354987659124429</c:v>
              </c:pt>
              <c:pt idx="24">
                <c:v>-5.3516688371761045</c:v>
              </c:pt>
              <c:pt idx="25">
                <c:v>-7.1866163670527987</c:v>
              </c:pt>
              <c:pt idx="26">
                <c:v>12.372429190207848</c:v>
              </c:pt>
              <c:pt idx="27">
                <c:v>-4.648499589445775</c:v>
              </c:pt>
              <c:pt idx="28">
                <c:v>3.7306480095238626</c:v>
              </c:pt>
              <c:pt idx="29">
                <c:v>-1.1964556715668893</c:v>
              </c:pt>
              <c:pt idx="30">
                <c:v>1.6938530144338044</c:v>
              </c:pt>
              <c:pt idx="31">
                <c:v>-0.58446363845920946</c:v>
              </c:pt>
              <c:pt idx="32">
                <c:v>0.86643605496510601</c:v>
              </c:pt>
              <c:pt idx="33">
                <c:v>4.4089911267980746</c:v>
              </c:pt>
              <c:pt idx="34">
                <c:v>-3.4039078822192579</c:v>
              </c:pt>
              <c:pt idx="35">
                <c:v>2.4923487963242112</c:v>
              </c:pt>
              <c:pt idx="36">
                <c:v>-9.1564572703572136</c:v>
              </c:pt>
              <c:pt idx="37">
                <c:v>-6.6694518595727779</c:v>
              </c:pt>
              <c:pt idx="38">
                <c:v>12.992762677877542</c:v>
              </c:pt>
              <c:pt idx="39">
                <c:v>-21.912171164860286</c:v>
              </c:pt>
              <c:pt idx="40">
                <c:v>2.8429525048793907</c:v>
              </c:pt>
              <c:pt idx="41">
                <c:v>10.661668433297953</c:v>
              </c:pt>
              <c:pt idx="42">
                <c:v>4.4399595975919199</c:v>
              </c:pt>
              <c:pt idx="43">
                <c:v>-1.1322752060943349</c:v>
              </c:pt>
              <c:pt idx="44">
                <c:v>0.87115017161572605</c:v>
              </c:pt>
              <c:pt idx="45">
                <c:v>7.5960028301032558</c:v>
              </c:pt>
              <c:pt idx="46">
                <c:v>8.004625726065763E-2</c:v>
              </c:pt>
              <c:pt idx="47">
                <c:v>9.2702664647162614</c:v>
              </c:pt>
              <c:pt idx="48">
                <c:v>-12.573429501109331</c:v>
              </c:pt>
              <c:pt idx="49">
                <c:v>-1.5839829755037376</c:v>
              </c:pt>
              <c:pt idx="50">
                <c:v>16.422313237591915</c:v>
              </c:pt>
              <c:pt idx="51">
                <c:v>-6.3440124110643676</c:v>
              </c:pt>
              <c:pt idx="52">
                <c:v>1.521261209709569</c:v>
              </c:pt>
              <c:pt idx="53">
                <c:v>6.7847392550811279</c:v>
              </c:pt>
              <c:pt idx="54">
                <c:v>-0.60485795247952034</c:v>
              </c:pt>
              <c:pt idx="55">
                <c:v>0.96040649402542344</c:v>
              </c:pt>
              <c:pt idx="56">
                <c:v>-6.7365024346357175E-2</c:v>
              </c:pt>
              <c:pt idx="57">
                <c:v>-5.1900040391788249E-2</c:v>
              </c:pt>
              <c:pt idx="58">
                <c:v>4.1162836263716347</c:v>
              </c:pt>
              <c:pt idx="59">
                <c:v>-0.89224332459858258</c:v>
              </c:pt>
              <c:pt idx="60">
                <c:v>-10.291714618357487</c:v>
              </c:pt>
              <c:pt idx="61">
                <c:v>-3.1982599154602034</c:v>
              </c:pt>
            </c:numLit>
          </c:val>
          <c:extLst>
            <c:ext xmlns:c16="http://schemas.microsoft.com/office/drawing/2014/chart" uri="{C3380CC4-5D6E-409C-BE32-E72D297353CC}">
              <c16:uniqueId val="{00000000-A1F0-4482-A027-2DD75D81F86A}"/>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v>Índice</c:v>
          </c:tx>
          <c:spPr>
            <a:ln w="28575" cap="rnd">
              <a:solidFill>
                <a:srgbClr val="FBBB27"/>
              </a:solidFill>
              <a:round/>
            </a:ln>
            <a:effectLst/>
          </c:spPr>
          <c:marker>
            <c:symbol val="none"/>
          </c:marker>
          <c:cat>
            <c:strLit>
              <c:ptCount val="62"/>
              <c:pt idx="0">
                <c:v>2017 En</c:v>
              </c:pt>
              <c:pt idx="1">
                <c:v>2017 feb</c:v>
              </c:pt>
              <c:pt idx="2">
                <c:v>2017 mar</c:v>
              </c:pt>
              <c:pt idx="3">
                <c:v>2017 abr</c:v>
              </c:pt>
              <c:pt idx="4">
                <c:v>2017 may</c:v>
              </c:pt>
              <c:pt idx="5">
                <c:v>2017 jun</c:v>
              </c:pt>
              <c:pt idx="6">
                <c:v>2017 jul</c:v>
              </c:pt>
              <c:pt idx="7">
                <c:v>2017 ago</c:v>
              </c:pt>
              <c:pt idx="8">
                <c:v>2017 sept</c:v>
              </c:pt>
              <c:pt idx="9">
                <c:v>2017 oct</c:v>
              </c:pt>
              <c:pt idx="10">
                <c:v>2017 nov</c:v>
              </c:pt>
              <c:pt idx="11">
                <c:v>2017 dic</c:v>
              </c:pt>
              <c:pt idx="12">
                <c:v>2018 En</c:v>
              </c:pt>
              <c:pt idx="13">
                <c:v>2018 feb</c:v>
              </c:pt>
              <c:pt idx="14">
                <c:v>2018 mar</c:v>
              </c:pt>
              <c:pt idx="15">
                <c:v>2018 abr</c:v>
              </c:pt>
              <c:pt idx="16">
                <c:v>2018 may</c:v>
              </c:pt>
              <c:pt idx="17">
                <c:v>2018 jun</c:v>
              </c:pt>
              <c:pt idx="18">
                <c:v>2018 jul</c:v>
              </c:pt>
              <c:pt idx="19">
                <c:v>2018 ago</c:v>
              </c:pt>
              <c:pt idx="20">
                <c:v>2018 sept</c:v>
              </c:pt>
              <c:pt idx="21">
                <c:v>2018 oct</c:v>
              </c:pt>
              <c:pt idx="22">
                <c:v>2018 nov</c:v>
              </c:pt>
              <c:pt idx="23">
                <c:v>2018 dic</c:v>
              </c:pt>
              <c:pt idx="24">
                <c:v>2019 En</c:v>
              </c:pt>
              <c:pt idx="25">
                <c:v>2019 feb</c:v>
              </c:pt>
              <c:pt idx="26">
                <c:v>2019 mar</c:v>
              </c:pt>
              <c:pt idx="27">
                <c:v>2019 abr</c:v>
              </c:pt>
              <c:pt idx="28">
                <c:v>2019 may</c:v>
              </c:pt>
              <c:pt idx="29">
                <c:v>2019 jun</c:v>
              </c:pt>
              <c:pt idx="30">
                <c:v>2019 jul</c:v>
              </c:pt>
              <c:pt idx="31">
                <c:v>2019 ago</c:v>
              </c:pt>
              <c:pt idx="32">
                <c:v>2019 sept</c:v>
              </c:pt>
              <c:pt idx="33">
                <c:v>2019 oct</c:v>
              </c:pt>
              <c:pt idx="34">
                <c:v>2019 nov</c:v>
              </c:pt>
              <c:pt idx="35">
                <c:v>2019 dic</c:v>
              </c:pt>
              <c:pt idx="36">
                <c:v>2020 En</c:v>
              </c:pt>
              <c:pt idx="37">
                <c:v>2020 feb</c:v>
              </c:pt>
              <c:pt idx="38">
                <c:v>2020 mar</c:v>
              </c:pt>
              <c:pt idx="39">
                <c:v>2020 abr</c:v>
              </c:pt>
              <c:pt idx="40">
                <c:v>2020 may</c:v>
              </c:pt>
              <c:pt idx="41">
                <c:v>2020 jun</c:v>
              </c:pt>
              <c:pt idx="42">
                <c:v>2020 jul</c:v>
              </c:pt>
              <c:pt idx="43">
                <c:v>2020 ago</c:v>
              </c:pt>
              <c:pt idx="44">
                <c:v>2020 sept</c:v>
              </c:pt>
              <c:pt idx="45">
                <c:v>2020 oct</c:v>
              </c:pt>
              <c:pt idx="46">
                <c:v>2020 nov</c:v>
              </c:pt>
              <c:pt idx="47">
                <c:v>2020 dic</c:v>
              </c:pt>
              <c:pt idx="48">
                <c:v>2021 En</c:v>
              </c:pt>
              <c:pt idx="49">
                <c:v>2021 feb</c:v>
              </c:pt>
              <c:pt idx="50">
                <c:v>2021 mar</c:v>
              </c:pt>
              <c:pt idx="51">
                <c:v>2021 abr</c:v>
              </c:pt>
              <c:pt idx="52">
                <c:v>2021 may</c:v>
              </c:pt>
              <c:pt idx="53">
                <c:v>2021 jun</c:v>
              </c:pt>
              <c:pt idx="54">
                <c:v>2021 jul</c:v>
              </c:pt>
              <c:pt idx="55">
                <c:v>2021 ago</c:v>
              </c:pt>
              <c:pt idx="56">
                <c:v>2021 sept</c:v>
              </c:pt>
              <c:pt idx="57">
                <c:v>2021 oct</c:v>
              </c:pt>
              <c:pt idx="58">
                <c:v>2021 nov</c:v>
              </c:pt>
              <c:pt idx="59">
                <c:v>2021 dic</c:v>
              </c:pt>
              <c:pt idx="60">
                <c:v>2022 En</c:v>
              </c:pt>
              <c:pt idx="61">
                <c:v>2022 feb</c:v>
              </c:pt>
            </c:strLit>
          </c:cat>
          <c:val>
            <c:numLit>
              <c:formatCode>General</c:formatCode>
              <c:ptCount val="62"/>
              <c:pt idx="0">
                <c:v>115.99312569</c:v>
              </c:pt>
              <c:pt idx="1">
                <c:v>110.37354422999999</c:v>
              </c:pt>
              <c:pt idx="2">
                <c:v>118.54175123</c:v>
              </c:pt>
              <c:pt idx="3">
                <c:v>105.87396776999999</c:v>
              </c:pt>
              <c:pt idx="4">
                <c:v>121.00493101000001</c:v>
              </c:pt>
              <c:pt idx="5">
                <c:v>117.72037435999999</c:v>
              </c:pt>
              <c:pt idx="6">
                <c:v>114.91360561</c:v>
              </c:pt>
              <c:pt idx="7">
                <c:v>125.60599207999999</c:v>
              </c:pt>
              <c:pt idx="8">
                <c:v>119.37358476999999</c:v>
              </c:pt>
              <c:pt idx="9">
                <c:v>123.75250882</c:v>
              </c:pt>
              <c:pt idx="10">
                <c:v>125.78826072</c:v>
              </c:pt>
              <c:pt idx="11">
                <c:v>126.97495757</c:v>
              </c:pt>
              <c:pt idx="12">
                <c:v>120.9402458</c:v>
              </c:pt>
              <c:pt idx="13">
                <c:v>111.96391915</c:v>
              </c:pt>
              <c:pt idx="14">
                <c:v>119.53079078</c:v>
              </c:pt>
              <c:pt idx="15">
                <c:v>122.95719656</c:v>
              </c:pt>
              <c:pt idx="16">
                <c:v>126.69993621</c:v>
              </c:pt>
              <c:pt idx="17">
                <c:v>130.51131328</c:v>
              </c:pt>
              <c:pt idx="18">
                <c:v>129.91334911999999</c:v>
              </c:pt>
              <c:pt idx="19">
                <c:v>131.51297635</c:v>
              </c:pt>
              <c:pt idx="20">
                <c:v>129.85588039000001</c:v>
              </c:pt>
              <c:pt idx="21">
                <c:v>141.06096993</c:v>
              </c:pt>
              <c:pt idx="22">
                <c:v>137.05680620000001</c:v>
              </c:pt>
              <c:pt idx="23">
                <c:v>130.70353964</c:v>
              </c:pt>
              <c:pt idx="24">
                <c:v>123.70871904000001</c:v>
              </c:pt>
              <c:pt idx="25">
                <c:v>114.81824799</c:v>
              </c:pt>
              <c:pt idx="26">
                <c:v>129.02405442</c:v>
              </c:pt>
              <c:pt idx="27">
                <c:v>123.02637178000001</c:v>
              </c:pt>
              <c:pt idx="28">
                <c:v>127.61605267</c:v>
              </c:pt>
              <c:pt idx="29">
                <c:v>126.08918317</c:v>
              </c:pt>
              <c:pt idx="30">
                <c:v>128.2249486</c:v>
              </c:pt>
              <c:pt idx="31">
                <c:v>127.47552039999999</c:v>
              </c:pt>
              <c:pt idx="32">
                <c:v>128.58001426999999</c:v>
              </c:pt>
              <c:pt idx="33">
                <c:v>134.24909568999999</c:v>
              </c:pt>
              <c:pt idx="34">
                <c:v>129.67938014000001</c:v>
              </c:pt>
              <c:pt idx="35">
                <c:v>132.91144260999999</c:v>
              </c:pt>
              <c:pt idx="36">
                <c:v>120.74146316</c:v>
              </c:pt>
              <c:pt idx="37">
                <c:v>112.68866939999999</c:v>
              </c:pt>
              <c:pt idx="38">
                <c:v>127.33004078</c:v>
              </c:pt>
              <c:pt idx="39">
                <c:v>99.4292643</c:v>
              </c:pt>
              <c:pt idx="40">
                <c:v>102.25599106</c:v>
              </c:pt>
              <c:pt idx="41">
                <c:v>113.15818578</c:v>
              </c:pt>
              <c:pt idx="42">
                <c:v>118.18236351</c:v>
              </c:pt>
              <c:pt idx="43">
                <c:v>116.84421390999999</c:v>
              </c:pt>
              <c:pt idx="44">
                <c:v>117.86210248</c:v>
              </c:pt>
              <c:pt idx="45">
                <c:v>126.81491112</c:v>
              </c:pt>
              <c:pt idx="46">
                <c:v>126.91642170999999</c:v>
              </c:pt>
              <c:pt idx="47">
                <c:v>138.68191218999999</c:v>
              </c:pt>
              <c:pt idx="48">
                <c:v>121.24483973</c:v>
              </c:pt>
              <c:pt idx="49">
                <c:v>119.32434211</c:v>
              </c:pt>
              <c:pt idx="50">
                <c:v>138.92015934</c:v>
              </c:pt>
              <c:pt idx="51">
                <c:v>130.10704719</c:v>
              </c:pt>
              <c:pt idx="52">
                <c:v>132.08631523</c:v>
              </c:pt>
              <c:pt idx="53">
                <c:v>141.04802731000001</c:v>
              </c:pt>
              <c:pt idx="54">
                <c:v>140.19488709999999</c:v>
              </c:pt>
              <c:pt idx="55">
                <c:v>141.5413279</c:v>
              </c:pt>
              <c:pt idx="56">
                <c:v>141.44597855000001</c:v>
              </c:pt>
              <c:pt idx="57">
                <c:v>141.37256803</c:v>
              </c:pt>
              <c:pt idx="58">
                <c:v>147.19186389999999</c:v>
              </c:pt>
              <c:pt idx="59">
                <c:v>145.87855432000001</c:v>
              </c:pt>
              <c:pt idx="60">
                <c:v>130.86514982</c:v>
              </c:pt>
              <c:pt idx="61">
                <c:v>126.67974219</c:v>
              </c:pt>
            </c:numLit>
          </c:val>
          <c:smooth val="0"/>
          <c:extLst>
            <c:ext xmlns:c16="http://schemas.microsoft.com/office/drawing/2014/chart" uri="{C3380CC4-5D6E-409C-BE32-E72D297353CC}">
              <c16:uniqueId val="{00000001-A1F0-4482-A027-2DD75D81F86A}"/>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s-MX"/>
                  <a:t>Título</a:t>
                </a:r>
              </a:p>
            </c:rich>
          </c:tx>
          <c:overlay val="0"/>
          <c:spPr>
            <a:noFill/>
            <a:ln w="25400">
              <a:noFill/>
            </a:ln>
          </c:spPr>
        </c:title>
        <c:numFmt formatCode="General"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a:pPr>
                <a:r>
                  <a:rPr lang="es-MX"/>
                  <a:t>Título</a:t>
                </a:r>
              </a:p>
            </c:rich>
          </c:tx>
          <c:overlay val="0"/>
          <c:spPr>
            <a:noFill/>
            <a:ln w="25400">
              <a:noFill/>
            </a:ln>
          </c:spPr>
        </c:title>
        <c:numFmt formatCode="General"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D25-45E1-837C-B58DB4062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6D25-45E1-837C-B58DB4062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6D25-45E1-837C-B58DB4062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6D25-45E1-837C-B58DB4062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6D25-45E1-837C-B58DB4062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6D25-45E1-837C-B58DB4062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6D25-45E1-837C-B58DB4062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6D25-45E1-837C-B58DB4062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6D25-45E1-837C-B58DB40629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6D25-45E1-837C-B58DB4062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D25-45E1-837C-B58DB4062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D25-45E1-837C-B58DB4062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D25-45E1-837C-B58DB4062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D25-45E1-837C-B58DB4062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D25-45E1-837C-B58DB4062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D25-45E1-837C-B58DB40629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D25-45E1-837C-B58DB4062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D25-45E1-837C-B58DB4062997}"/>
              </c:ext>
            </c:extLst>
          </c:dPt>
          <c:dPt>
            <c:idx val="21"/>
            <c:invertIfNegative val="0"/>
            <c:bubble3D val="0"/>
            <c:spPr>
              <a:solidFill>
                <a:srgbClr val="7C878E"/>
              </a:solidFill>
              <a:ln>
                <a:noFill/>
              </a:ln>
              <a:effectLst/>
            </c:spPr>
            <c:extLst>
              <c:ext xmlns:c16="http://schemas.microsoft.com/office/drawing/2014/chart" uri="{C3380CC4-5D6E-409C-BE32-E72D297353CC}">
                <c16:uniqueId val="{00000025-6D25-45E1-837C-B58DB4062997}"/>
              </c:ext>
            </c:extLst>
          </c:dPt>
          <c:dPt>
            <c:idx val="28"/>
            <c:invertIfNegative val="0"/>
            <c:bubble3D val="0"/>
            <c:spPr>
              <a:solidFill>
                <a:srgbClr val="7C878E"/>
              </a:solidFill>
              <a:ln>
                <a:noFill/>
              </a:ln>
              <a:effectLst/>
            </c:spPr>
            <c:extLst>
              <c:ext xmlns:c16="http://schemas.microsoft.com/office/drawing/2014/chart" uri="{C3380CC4-5D6E-409C-BE32-E72D297353CC}">
                <c16:uniqueId val="{00000027-6D25-45E1-837C-B58DB406299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'F119'!$A$7:$A$39</c:f>
              <c:strCache>
                <c:ptCount val="33"/>
                <c:pt idx="0">
                  <c:v>Aguascalientes</c:v>
                </c:pt>
                <c:pt idx="1">
                  <c:v>Morelos</c:v>
                </c:pt>
                <c:pt idx="2">
                  <c:v>Durango</c:v>
                </c:pt>
                <c:pt idx="3">
                  <c:v>Veracruz</c:v>
                </c:pt>
                <c:pt idx="4">
                  <c:v>Michoacán</c:v>
                </c:pt>
                <c:pt idx="5">
                  <c:v>Tabasco</c:v>
                </c:pt>
                <c:pt idx="6">
                  <c:v>Zacatecas</c:v>
                </c:pt>
                <c:pt idx="7">
                  <c:v>Puebla</c:v>
                </c:pt>
                <c:pt idx="8">
                  <c:v>Nayarit</c:v>
                </c:pt>
                <c:pt idx="9">
                  <c:v>Chiapas</c:v>
                </c:pt>
                <c:pt idx="10">
                  <c:v>Oaxaca</c:v>
                </c:pt>
                <c:pt idx="11">
                  <c:v>Estado de México</c:v>
                </c:pt>
                <c:pt idx="12">
                  <c:v>Guerrero</c:v>
                </c:pt>
                <c:pt idx="13">
                  <c:v>Tamaulipas</c:v>
                </c:pt>
                <c:pt idx="14">
                  <c:v>Sonora</c:v>
                </c:pt>
                <c:pt idx="15">
                  <c:v>Jalisco</c:v>
                </c:pt>
                <c:pt idx="16">
                  <c:v>Querétaro</c:v>
                </c:pt>
                <c:pt idx="17">
                  <c:v>San Luis Potosí</c:v>
                </c:pt>
                <c:pt idx="18">
                  <c:v>Nacional</c:v>
                </c:pt>
                <c:pt idx="19">
                  <c:v>Tlaxcala</c:v>
                </c:pt>
                <c:pt idx="20">
                  <c:v>Ciudad de México</c:v>
                </c:pt>
                <c:pt idx="21">
                  <c:v>Nuevo León</c:v>
                </c:pt>
                <c:pt idx="22">
                  <c:v>Guanajuato</c:v>
                </c:pt>
                <c:pt idx="23">
                  <c:v>Hidalgo</c:v>
                </c:pt>
                <c:pt idx="24">
                  <c:v>Chihuahua</c:v>
                </c:pt>
                <c:pt idx="25">
                  <c:v>Coahuila</c:v>
                </c:pt>
                <c:pt idx="26">
                  <c:v>Campeche</c:v>
                </c:pt>
                <c:pt idx="27">
                  <c:v>Sinaloa</c:v>
                </c:pt>
                <c:pt idx="28">
                  <c:v>Yucatán</c:v>
                </c:pt>
                <c:pt idx="29">
                  <c:v>Baja California</c:v>
                </c:pt>
                <c:pt idx="30">
                  <c:v>Colima</c:v>
                </c:pt>
                <c:pt idx="31">
                  <c:v>Baja California Sur</c:v>
                </c:pt>
                <c:pt idx="32">
                  <c:v>Quintana Roo</c:v>
                </c:pt>
              </c:strCache>
            </c:strRef>
          </c:cat>
          <c:val>
            <c:numRef>
              <c:f>'F119'!$B$7:$B$39</c:f>
              <c:numCache>
                <c:formatCode>0.00</c:formatCode>
                <c:ptCount val="33"/>
                <c:pt idx="0">
                  <c:v>-5.0721022245687415</c:v>
                </c:pt>
                <c:pt idx="1">
                  <c:v>-1.7829081221825305</c:v>
                </c:pt>
                <c:pt idx="2">
                  <c:v>-1.7228826793285179</c:v>
                </c:pt>
                <c:pt idx="3">
                  <c:v>-0.49197833224170828</c:v>
                </c:pt>
                <c:pt idx="4">
                  <c:v>-0.3707890441471054</c:v>
                </c:pt>
                <c:pt idx="5">
                  <c:v>-0.33723109645265209</c:v>
                </c:pt>
                <c:pt idx="6">
                  <c:v>-0.11103406957435571</c:v>
                </c:pt>
                <c:pt idx="7">
                  <c:v>0.5334906932556126</c:v>
                </c:pt>
                <c:pt idx="8">
                  <c:v>0.72763003063186293</c:v>
                </c:pt>
                <c:pt idx="9">
                  <c:v>1.9312907913899253</c:v>
                </c:pt>
                <c:pt idx="10">
                  <c:v>2.7657779983221049</c:v>
                </c:pt>
                <c:pt idx="11">
                  <c:v>3.0965389831933878</c:v>
                </c:pt>
                <c:pt idx="12">
                  <c:v>4.2967824248794546</c:v>
                </c:pt>
                <c:pt idx="13">
                  <c:v>4.4191747945632356</c:v>
                </c:pt>
                <c:pt idx="14">
                  <c:v>4.7587920100191221</c:v>
                </c:pt>
                <c:pt idx="15">
                  <c:v>6.1642075287700866</c:v>
                </c:pt>
                <c:pt idx="16">
                  <c:v>6.8142330946071334</c:v>
                </c:pt>
                <c:pt idx="17">
                  <c:v>6.893986145416628</c:v>
                </c:pt>
                <c:pt idx="18">
                  <c:v>7.18111736427855</c:v>
                </c:pt>
                <c:pt idx="19">
                  <c:v>9.1363423357815083</c:v>
                </c:pt>
                <c:pt idx="20">
                  <c:v>9.5649497725891948</c:v>
                </c:pt>
                <c:pt idx="21">
                  <c:v>9.9095514946846617</c:v>
                </c:pt>
                <c:pt idx="22">
                  <c:v>9.9655060569225746</c:v>
                </c:pt>
                <c:pt idx="23">
                  <c:v>10.34900751154829</c:v>
                </c:pt>
                <c:pt idx="24">
                  <c:v>10.887874947138167</c:v>
                </c:pt>
                <c:pt idx="25">
                  <c:v>11.166189650984901</c:v>
                </c:pt>
                <c:pt idx="26">
                  <c:v>11.184157831749838</c:v>
                </c:pt>
                <c:pt idx="27">
                  <c:v>11.666616574052471</c:v>
                </c:pt>
                <c:pt idx="28">
                  <c:v>12.49522395843934</c:v>
                </c:pt>
                <c:pt idx="29">
                  <c:v>13.980899688851206</c:v>
                </c:pt>
                <c:pt idx="30">
                  <c:v>15.934807298779216</c:v>
                </c:pt>
                <c:pt idx="31">
                  <c:v>34.01006528333432</c:v>
                </c:pt>
                <c:pt idx="32">
                  <c:v>34.657093200179908</c:v>
                </c:pt>
              </c:numCache>
            </c:numRef>
          </c:val>
          <c:extLst>
            <c:ext xmlns:c16="http://schemas.microsoft.com/office/drawing/2014/chart" uri="{C3380CC4-5D6E-409C-BE32-E72D297353CC}">
              <c16:uniqueId val="{00000028-6D25-45E1-837C-B58DB4062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73-4F33-B55D-E64642E63C74}"/>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73-4F33-B55D-E64642E63C74}"/>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73-4F33-B55D-E64642E63C74}"/>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73-4F33-B55D-E64642E63C74}"/>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73-4F33-B55D-E64642E63C74}"/>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73-4F33-B55D-E64642E63C74}"/>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73-4F33-B55D-E64642E63C74}"/>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73-4F33-B55D-E64642E63C74}"/>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73-4F33-B55D-E64642E63C74}"/>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73-4F33-B55D-E64642E63C7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73-4F33-B55D-E64642E63C7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73-4F33-B55D-E64642E63C7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73-4F33-B55D-E64642E63C7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73-4F33-B55D-E64642E63C7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73-4F33-B55D-E64642E63C7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73-4F33-B55D-E64642E63C7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73-4F33-B55D-E64642E63C7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373-4F33-B55D-E64642E63C74}"/>
              </c:ext>
            </c:extLst>
          </c:dPt>
          <c:dPt>
            <c:idx val="22"/>
            <c:invertIfNegative val="0"/>
            <c:bubble3D val="0"/>
            <c:spPr>
              <a:solidFill>
                <a:srgbClr val="7C878E"/>
              </a:solidFill>
              <a:ln>
                <a:noFill/>
              </a:ln>
              <a:effectLst/>
            </c:spPr>
            <c:extLst>
              <c:ext xmlns:c16="http://schemas.microsoft.com/office/drawing/2014/chart" uri="{C3380CC4-5D6E-409C-BE32-E72D297353CC}">
                <c16:uniqueId val="{00000025-5373-4F33-B55D-E64642E63C74}"/>
              </c:ext>
            </c:extLst>
          </c:dPt>
          <c:dPt>
            <c:idx val="24"/>
            <c:invertIfNegative val="0"/>
            <c:bubble3D val="0"/>
            <c:spPr>
              <a:solidFill>
                <a:srgbClr val="7C878E"/>
              </a:solidFill>
              <a:ln>
                <a:noFill/>
              </a:ln>
              <a:effectLst/>
            </c:spPr>
            <c:extLst>
              <c:ext xmlns:c16="http://schemas.microsoft.com/office/drawing/2014/chart" uri="{C3380CC4-5D6E-409C-BE32-E72D297353CC}">
                <c16:uniqueId val="{00000027-5373-4F33-B55D-E64642E63C7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'F120'!$A$7:$A$39</c:f>
              <c:strCache>
                <c:ptCount val="33"/>
                <c:pt idx="0">
                  <c:v>Tabasco</c:v>
                </c:pt>
                <c:pt idx="1">
                  <c:v>Durango</c:v>
                </c:pt>
                <c:pt idx="2">
                  <c:v>Campeche</c:v>
                </c:pt>
                <c:pt idx="3">
                  <c:v>Sinaloa</c:v>
                </c:pt>
                <c:pt idx="4">
                  <c:v>Yucatán</c:v>
                </c:pt>
                <c:pt idx="5">
                  <c:v>Coahuila</c:v>
                </c:pt>
                <c:pt idx="6">
                  <c:v>Tamaulipas</c:v>
                </c:pt>
                <c:pt idx="7">
                  <c:v>Oaxaca</c:v>
                </c:pt>
                <c:pt idx="8">
                  <c:v>Guanajuato</c:v>
                </c:pt>
                <c:pt idx="9">
                  <c:v>Colima</c:v>
                </c:pt>
                <c:pt idx="10">
                  <c:v>Tlaxcala</c:v>
                </c:pt>
                <c:pt idx="11">
                  <c:v>San Luis Potosí</c:v>
                </c:pt>
                <c:pt idx="12">
                  <c:v>Puebla</c:v>
                </c:pt>
                <c:pt idx="13">
                  <c:v>Michoacán</c:v>
                </c:pt>
                <c:pt idx="14">
                  <c:v>Querétaro</c:v>
                </c:pt>
                <c:pt idx="15">
                  <c:v>México</c:v>
                </c:pt>
                <c:pt idx="16">
                  <c:v>Chiapas</c:v>
                </c:pt>
                <c:pt idx="17">
                  <c:v>Ciudad de México</c:v>
                </c:pt>
                <c:pt idx="18">
                  <c:v>Chihuahua</c:v>
                </c:pt>
                <c:pt idx="19">
                  <c:v>Nayarit</c:v>
                </c:pt>
                <c:pt idx="20">
                  <c:v>Nacional</c:v>
                </c:pt>
                <c:pt idx="21">
                  <c:v>Baja California Sur</c:v>
                </c:pt>
                <c:pt idx="22">
                  <c:v>Nuevo León</c:v>
                </c:pt>
                <c:pt idx="23">
                  <c:v>Quintana Roo</c:v>
                </c:pt>
                <c:pt idx="24">
                  <c:v>Morelos</c:v>
                </c:pt>
                <c:pt idx="25">
                  <c:v>Guerrero</c:v>
                </c:pt>
                <c:pt idx="26">
                  <c:v>Veracruz</c:v>
                </c:pt>
                <c:pt idx="27">
                  <c:v>Sonora</c:v>
                </c:pt>
                <c:pt idx="28">
                  <c:v>Baja California</c:v>
                </c:pt>
                <c:pt idx="29">
                  <c:v>Aguascalientes</c:v>
                </c:pt>
                <c:pt idx="30">
                  <c:v>Zacatecas</c:v>
                </c:pt>
                <c:pt idx="31">
                  <c:v>Jalisco</c:v>
                </c:pt>
                <c:pt idx="32">
                  <c:v>Hidalgo</c:v>
                </c:pt>
              </c:strCache>
            </c:strRef>
          </c:cat>
          <c:val>
            <c:numRef>
              <c:f>'F120'!$B$7:$B$39</c:f>
              <c:numCache>
                <c:formatCode>0.00</c:formatCode>
                <c:ptCount val="33"/>
                <c:pt idx="0">
                  <c:v>-5.1534173025173313</c:v>
                </c:pt>
                <c:pt idx="1">
                  <c:v>-3.9260549087405354</c:v>
                </c:pt>
                <c:pt idx="2">
                  <c:v>-2.3425221435294024</c:v>
                </c:pt>
                <c:pt idx="3">
                  <c:v>-2.2641618889788013</c:v>
                </c:pt>
                <c:pt idx="4">
                  <c:v>-0.55761065287877432</c:v>
                </c:pt>
                <c:pt idx="5">
                  <c:v>-0.52070415593341857</c:v>
                </c:pt>
                <c:pt idx="6">
                  <c:v>-0.40871203461631206</c:v>
                </c:pt>
                <c:pt idx="7">
                  <c:v>-0.31434438659983693</c:v>
                </c:pt>
                <c:pt idx="8">
                  <c:v>-0.23840893913935207</c:v>
                </c:pt>
                <c:pt idx="9">
                  <c:v>0.18465164390985528</c:v>
                </c:pt>
                <c:pt idx="10">
                  <c:v>0.75967970385043881</c:v>
                </c:pt>
                <c:pt idx="11">
                  <c:v>1.0252319290552663</c:v>
                </c:pt>
                <c:pt idx="12">
                  <c:v>1.3582592925706303</c:v>
                </c:pt>
                <c:pt idx="13">
                  <c:v>1.454626747397076</c:v>
                </c:pt>
                <c:pt idx="14">
                  <c:v>1.4841365080524553</c:v>
                </c:pt>
                <c:pt idx="15">
                  <c:v>1.8089276968422927</c:v>
                </c:pt>
                <c:pt idx="16">
                  <c:v>1.8737687551771236</c:v>
                </c:pt>
                <c:pt idx="17">
                  <c:v>1.9498592460637378</c:v>
                </c:pt>
                <c:pt idx="18">
                  <c:v>1.954674268334516</c:v>
                </c:pt>
                <c:pt idx="19">
                  <c:v>2.1044575947647992</c:v>
                </c:pt>
                <c:pt idx="20">
                  <c:v>2.4924255722821953</c:v>
                </c:pt>
                <c:pt idx="21">
                  <c:v>2.6286702479159225</c:v>
                </c:pt>
                <c:pt idx="22">
                  <c:v>3.218091459903869</c:v>
                </c:pt>
                <c:pt idx="23">
                  <c:v>3.6326764619316299</c:v>
                </c:pt>
                <c:pt idx="24">
                  <c:v>3.8111468446589281</c:v>
                </c:pt>
                <c:pt idx="25">
                  <c:v>4.1181068753733028</c:v>
                </c:pt>
                <c:pt idx="26">
                  <c:v>4.1278097648822847</c:v>
                </c:pt>
                <c:pt idx="27">
                  <c:v>4.4029809609792148</c:v>
                </c:pt>
                <c:pt idx="28">
                  <c:v>4.6970016751956072</c:v>
                </c:pt>
                <c:pt idx="29">
                  <c:v>4.8062736336804068</c:v>
                </c:pt>
                <c:pt idx="30">
                  <c:v>5.418491002141228</c:v>
                </c:pt>
                <c:pt idx="31">
                  <c:v>7.3090674153518549</c:v>
                </c:pt>
                <c:pt idx="32">
                  <c:v>20.017129131720608</c:v>
                </c:pt>
              </c:numCache>
            </c:numRef>
          </c:val>
          <c:extLst>
            <c:ext xmlns:c16="http://schemas.microsoft.com/office/drawing/2014/chart" uri="{C3380CC4-5D6E-409C-BE32-E72D297353CC}">
              <c16:uniqueId val="{00000028-5373-4F33-B55D-E64642E63C7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Variación mensual</c:v>
          </c:tx>
          <c:spPr>
            <a:solidFill>
              <a:srgbClr val="95682B"/>
            </a:solidFill>
            <a:ln w="28575" cap="rnd">
              <a:noFill/>
              <a:round/>
            </a:ln>
            <a:effectLst/>
          </c:spPr>
          <c:invertIfNegative val="0"/>
          <c:cat>
            <c:strLit>
              <c:ptCount val="62"/>
              <c:pt idx="0">
                <c:v>2017 En</c:v>
              </c:pt>
              <c:pt idx="1">
                <c:v>2017 feb</c:v>
              </c:pt>
              <c:pt idx="2">
                <c:v>2017 mar</c:v>
              </c:pt>
              <c:pt idx="3">
                <c:v>2017 abr</c:v>
              </c:pt>
              <c:pt idx="4">
                <c:v>2017 may</c:v>
              </c:pt>
              <c:pt idx="5">
                <c:v>2017 jun</c:v>
              </c:pt>
              <c:pt idx="6">
                <c:v>2017 jul</c:v>
              </c:pt>
              <c:pt idx="7">
                <c:v>2017 ago</c:v>
              </c:pt>
              <c:pt idx="8">
                <c:v>2017 sept</c:v>
              </c:pt>
              <c:pt idx="9">
                <c:v>2017 oct</c:v>
              </c:pt>
              <c:pt idx="10">
                <c:v>2017 nov</c:v>
              </c:pt>
              <c:pt idx="11">
                <c:v>2017 dic</c:v>
              </c:pt>
              <c:pt idx="12">
                <c:v>2018 En</c:v>
              </c:pt>
              <c:pt idx="13">
                <c:v>2018 feb</c:v>
              </c:pt>
              <c:pt idx="14">
                <c:v>2018 mar</c:v>
              </c:pt>
              <c:pt idx="15">
                <c:v>2018 abr</c:v>
              </c:pt>
              <c:pt idx="16">
                <c:v>2018 may</c:v>
              </c:pt>
              <c:pt idx="17">
                <c:v>2018 jun</c:v>
              </c:pt>
              <c:pt idx="18">
                <c:v>2018 jul</c:v>
              </c:pt>
              <c:pt idx="19">
                <c:v>2018 ago</c:v>
              </c:pt>
              <c:pt idx="20">
                <c:v>2018 sept</c:v>
              </c:pt>
              <c:pt idx="21">
                <c:v>2018 oct</c:v>
              </c:pt>
              <c:pt idx="22">
                <c:v>2018 nov</c:v>
              </c:pt>
              <c:pt idx="23">
                <c:v>2018 dic</c:v>
              </c:pt>
              <c:pt idx="24">
                <c:v>2019 En</c:v>
              </c:pt>
              <c:pt idx="25">
                <c:v>2019 feb</c:v>
              </c:pt>
              <c:pt idx="26">
                <c:v>2019 mar</c:v>
              </c:pt>
              <c:pt idx="27">
                <c:v>2019 abr</c:v>
              </c:pt>
              <c:pt idx="28">
                <c:v>2019 may</c:v>
              </c:pt>
              <c:pt idx="29">
                <c:v>2019 jun</c:v>
              </c:pt>
              <c:pt idx="30">
                <c:v>2019 jul</c:v>
              </c:pt>
              <c:pt idx="31">
                <c:v>2019 ago</c:v>
              </c:pt>
              <c:pt idx="32">
                <c:v>2019 sept</c:v>
              </c:pt>
              <c:pt idx="33">
                <c:v>2019 oct</c:v>
              </c:pt>
              <c:pt idx="34">
                <c:v>2019 nov</c:v>
              </c:pt>
              <c:pt idx="35">
                <c:v>2019 dic</c:v>
              </c:pt>
              <c:pt idx="36">
                <c:v>2020 En</c:v>
              </c:pt>
              <c:pt idx="37">
                <c:v>2020 feb</c:v>
              </c:pt>
              <c:pt idx="38">
                <c:v>2020 mar</c:v>
              </c:pt>
              <c:pt idx="39">
                <c:v>2020 abr</c:v>
              </c:pt>
              <c:pt idx="40">
                <c:v>2020 may</c:v>
              </c:pt>
              <c:pt idx="41">
                <c:v>2020 jun</c:v>
              </c:pt>
              <c:pt idx="42">
                <c:v>2020 jul</c:v>
              </c:pt>
              <c:pt idx="43">
                <c:v>2020 ago</c:v>
              </c:pt>
              <c:pt idx="44">
                <c:v>2020 sept</c:v>
              </c:pt>
              <c:pt idx="45">
                <c:v>2020 oct</c:v>
              </c:pt>
              <c:pt idx="46">
                <c:v>2020 nov</c:v>
              </c:pt>
              <c:pt idx="47">
                <c:v>2020 dic</c:v>
              </c:pt>
              <c:pt idx="48">
                <c:v>2021 En</c:v>
              </c:pt>
              <c:pt idx="49">
                <c:v>2021 feb</c:v>
              </c:pt>
              <c:pt idx="50">
                <c:v>2021 mar</c:v>
              </c:pt>
              <c:pt idx="51">
                <c:v>2021 abr</c:v>
              </c:pt>
              <c:pt idx="52">
                <c:v>2021 may</c:v>
              </c:pt>
              <c:pt idx="53">
                <c:v>2021 jun</c:v>
              </c:pt>
              <c:pt idx="54">
                <c:v>2021 jul</c:v>
              </c:pt>
              <c:pt idx="55">
                <c:v>2021 ago</c:v>
              </c:pt>
              <c:pt idx="56">
                <c:v>2021 sept</c:v>
              </c:pt>
              <c:pt idx="57">
                <c:v>2021 oct</c:v>
              </c:pt>
              <c:pt idx="58">
                <c:v>2021 nov</c:v>
              </c:pt>
              <c:pt idx="59">
                <c:v>2021 dic</c:v>
              </c:pt>
              <c:pt idx="60">
                <c:v>2022 En</c:v>
              </c:pt>
              <c:pt idx="61">
                <c:v>2022 feb</c:v>
              </c:pt>
            </c:strLit>
          </c:cat>
          <c:val>
            <c:numLit>
              <c:formatCode>General</c:formatCode>
              <c:ptCount val="62"/>
              <c:pt idx="0">
                <c:v>-21.587962467427495</c:v>
              </c:pt>
              <c:pt idx="1">
                <c:v>-9.5575005044477628</c:v>
              </c:pt>
              <c:pt idx="2">
                <c:v>11.023726380750341</c:v>
              </c:pt>
              <c:pt idx="3">
                <c:v>-6.954896380075537</c:v>
              </c:pt>
              <c:pt idx="4">
                <c:v>7.9998063826106209</c:v>
              </c:pt>
              <c:pt idx="5">
                <c:v>-3.0857480862125262</c:v>
              </c:pt>
              <c:pt idx="6">
                <c:v>1.2694968625988536</c:v>
              </c:pt>
              <c:pt idx="7">
                <c:v>0.74867406635937139</c:v>
              </c:pt>
              <c:pt idx="8">
                <c:v>-7.0528550337005793</c:v>
              </c:pt>
              <c:pt idx="9">
                <c:v>8.0817857530228352</c:v>
              </c:pt>
              <c:pt idx="10">
                <c:v>10.864187085152816</c:v>
              </c:pt>
              <c:pt idx="11">
                <c:v>13.755120030469095</c:v>
              </c:pt>
              <c:pt idx="12">
                <c:v>-18.849807641520229</c:v>
              </c:pt>
              <c:pt idx="13">
                <c:v>-10.023558820049086</c:v>
              </c:pt>
              <c:pt idx="14">
                <c:v>9.8791163093768226</c:v>
              </c:pt>
              <c:pt idx="15">
                <c:v>-2.9678223308749914</c:v>
              </c:pt>
              <c:pt idx="16">
                <c:v>7.0377918398950854</c:v>
              </c:pt>
              <c:pt idx="17">
                <c:v>-3.088862294116792</c:v>
              </c:pt>
              <c:pt idx="18">
                <c:v>2.2011961052448301</c:v>
              </c:pt>
              <c:pt idx="19">
                <c:v>-0.12854897415818398</c:v>
              </c:pt>
              <c:pt idx="20">
                <c:v>-5.7196245323632917</c:v>
              </c:pt>
              <c:pt idx="21">
                <c:v>7.6311202309346671</c:v>
              </c:pt>
              <c:pt idx="22">
                <c:v>10.768036227347777</c:v>
              </c:pt>
              <c:pt idx="23">
                <c:v>7.1106941779588722</c:v>
              </c:pt>
              <c:pt idx="24">
                <c:v>-16.746652583100413</c:v>
              </c:pt>
              <c:pt idx="25">
                <c:v>-8.1031328218872147</c:v>
              </c:pt>
              <c:pt idx="26">
                <c:v>9.9442300581397358</c:v>
              </c:pt>
              <c:pt idx="27">
                <c:v>-5.0865150635082363</c:v>
              </c:pt>
              <c:pt idx="28">
                <c:v>8.6437828533606318</c:v>
              </c:pt>
              <c:pt idx="29">
                <c:v>-4.1750125047102884</c:v>
              </c:pt>
              <c:pt idx="30">
                <c:v>3.2414170070697037</c:v>
              </c:pt>
              <c:pt idx="31">
                <c:v>-0.68328781865148791</c:v>
              </c:pt>
              <c:pt idx="32">
                <c:v>-6.1010737870291809</c:v>
              </c:pt>
              <c:pt idx="33">
                <c:v>9.0106147957215281</c:v>
              </c:pt>
              <c:pt idx="34">
                <c:v>9.9721156717654491</c:v>
              </c:pt>
              <c:pt idx="35">
                <c:v>8.3736492697654192</c:v>
              </c:pt>
              <c:pt idx="36">
                <c:v>-18.652705343095818</c:v>
              </c:pt>
              <c:pt idx="37">
                <c:v>-6.5756774188098843</c:v>
              </c:pt>
              <c:pt idx="38">
                <c:v>2.9413658120136197</c:v>
              </c:pt>
              <c:pt idx="39">
                <c:v>-25.792435086550025</c:v>
              </c:pt>
              <c:pt idx="40">
                <c:v>11.308610216668617</c:v>
              </c:pt>
              <c:pt idx="41">
                <c:v>9.9454978511720231</c:v>
              </c:pt>
              <c:pt idx="42">
                <c:v>7.0818026808404353</c:v>
              </c:pt>
              <c:pt idx="43">
                <c:v>-0.55291718948980662</c:v>
              </c:pt>
              <c:pt idx="44">
                <c:v>1.2662674596920969</c:v>
              </c:pt>
              <c:pt idx="45">
                <c:v>4.1712831936529486</c:v>
              </c:pt>
              <c:pt idx="46">
                <c:v>13.240774917962858</c:v>
              </c:pt>
              <c:pt idx="47">
                <c:v>9.8087051122248408</c:v>
              </c:pt>
              <c:pt idx="48">
                <c:v>-22.542953895320412</c:v>
              </c:pt>
              <c:pt idx="49">
                <c:v>-4.4871243417422466</c:v>
              </c:pt>
              <c:pt idx="50">
                <c:v>14.937604945220844</c:v>
              </c:pt>
              <c:pt idx="51">
                <c:v>-6.6795469099572236</c:v>
              </c:pt>
              <c:pt idx="52">
                <c:v>7.363937388435585</c:v>
              </c:pt>
              <c:pt idx="53">
                <c:v>-3.589464463956678</c:v>
              </c:pt>
              <c:pt idx="54">
                <c:v>-0.54125463928467044</c:v>
              </c:pt>
              <c:pt idx="55">
                <c:v>1.6650056583564492</c:v>
              </c:pt>
              <c:pt idx="56">
                <c:v>-1.9110471443941976</c:v>
              </c:pt>
              <c:pt idx="57">
                <c:v>2.9229803363122411</c:v>
              </c:pt>
              <c:pt idx="58">
                <c:v>12.834120620377206</c:v>
              </c:pt>
              <c:pt idx="59">
                <c:v>7.6059477883120712</c:v>
              </c:pt>
              <c:pt idx="60">
                <c:v>-18.256743836036907</c:v>
              </c:pt>
              <c:pt idx="61">
                <c:v>-4.8602448083914762</c:v>
              </c:pt>
            </c:numLit>
          </c:val>
          <c:extLst>
            <c:ext xmlns:c16="http://schemas.microsoft.com/office/drawing/2014/chart" uri="{C3380CC4-5D6E-409C-BE32-E72D297353CC}">
              <c16:uniqueId val="{00000000-0ABB-40AA-B94E-C2F1F68A5CAB}"/>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v>Índice</c:v>
          </c:tx>
          <c:spPr>
            <a:ln w="28575" cap="rnd">
              <a:solidFill>
                <a:srgbClr val="FBBB27"/>
              </a:solidFill>
              <a:round/>
            </a:ln>
            <a:effectLst/>
          </c:spPr>
          <c:marker>
            <c:symbol val="none"/>
          </c:marker>
          <c:cat>
            <c:strLit>
              <c:ptCount val="62"/>
              <c:pt idx="0">
                <c:v>2017 En</c:v>
              </c:pt>
              <c:pt idx="1">
                <c:v>2017 feb</c:v>
              </c:pt>
              <c:pt idx="2">
                <c:v>2017 mar</c:v>
              </c:pt>
              <c:pt idx="3">
                <c:v>2017 abr</c:v>
              </c:pt>
              <c:pt idx="4">
                <c:v>2017 may</c:v>
              </c:pt>
              <c:pt idx="5">
                <c:v>2017 jun</c:v>
              </c:pt>
              <c:pt idx="6">
                <c:v>2017 jul</c:v>
              </c:pt>
              <c:pt idx="7">
                <c:v>2017 ago</c:v>
              </c:pt>
              <c:pt idx="8">
                <c:v>2017 sept</c:v>
              </c:pt>
              <c:pt idx="9">
                <c:v>2017 oct</c:v>
              </c:pt>
              <c:pt idx="10">
                <c:v>2017 nov</c:v>
              </c:pt>
              <c:pt idx="11">
                <c:v>2017 dic</c:v>
              </c:pt>
              <c:pt idx="12">
                <c:v>2018 En</c:v>
              </c:pt>
              <c:pt idx="13">
                <c:v>2018 feb</c:v>
              </c:pt>
              <c:pt idx="14">
                <c:v>2018 mar</c:v>
              </c:pt>
              <c:pt idx="15">
                <c:v>2018 abr</c:v>
              </c:pt>
              <c:pt idx="16">
                <c:v>2018 may</c:v>
              </c:pt>
              <c:pt idx="17">
                <c:v>2018 jun</c:v>
              </c:pt>
              <c:pt idx="18">
                <c:v>2018 jul</c:v>
              </c:pt>
              <c:pt idx="19">
                <c:v>2018 ago</c:v>
              </c:pt>
              <c:pt idx="20">
                <c:v>2018 sept</c:v>
              </c:pt>
              <c:pt idx="21">
                <c:v>2018 oct</c:v>
              </c:pt>
              <c:pt idx="22">
                <c:v>2018 nov</c:v>
              </c:pt>
              <c:pt idx="23">
                <c:v>2018 dic</c:v>
              </c:pt>
              <c:pt idx="24">
                <c:v>2019 En</c:v>
              </c:pt>
              <c:pt idx="25">
                <c:v>2019 feb</c:v>
              </c:pt>
              <c:pt idx="26">
                <c:v>2019 mar</c:v>
              </c:pt>
              <c:pt idx="27">
                <c:v>2019 abr</c:v>
              </c:pt>
              <c:pt idx="28">
                <c:v>2019 may</c:v>
              </c:pt>
              <c:pt idx="29">
                <c:v>2019 jun</c:v>
              </c:pt>
              <c:pt idx="30">
                <c:v>2019 jul</c:v>
              </c:pt>
              <c:pt idx="31">
                <c:v>2019 ago</c:v>
              </c:pt>
              <c:pt idx="32">
                <c:v>2019 sept</c:v>
              </c:pt>
              <c:pt idx="33">
                <c:v>2019 oct</c:v>
              </c:pt>
              <c:pt idx="34">
                <c:v>2019 nov</c:v>
              </c:pt>
              <c:pt idx="35">
                <c:v>2019 dic</c:v>
              </c:pt>
              <c:pt idx="36">
                <c:v>2020 En</c:v>
              </c:pt>
              <c:pt idx="37">
                <c:v>2020 feb</c:v>
              </c:pt>
              <c:pt idx="38">
                <c:v>2020 mar</c:v>
              </c:pt>
              <c:pt idx="39">
                <c:v>2020 abr</c:v>
              </c:pt>
              <c:pt idx="40">
                <c:v>2020 may</c:v>
              </c:pt>
              <c:pt idx="41">
                <c:v>2020 jun</c:v>
              </c:pt>
              <c:pt idx="42">
                <c:v>2020 jul</c:v>
              </c:pt>
              <c:pt idx="43">
                <c:v>2020 ago</c:v>
              </c:pt>
              <c:pt idx="44">
                <c:v>2020 sept</c:v>
              </c:pt>
              <c:pt idx="45">
                <c:v>2020 oct</c:v>
              </c:pt>
              <c:pt idx="46">
                <c:v>2020 nov</c:v>
              </c:pt>
              <c:pt idx="47">
                <c:v>2020 dic</c:v>
              </c:pt>
              <c:pt idx="48">
                <c:v>2021 En</c:v>
              </c:pt>
              <c:pt idx="49">
                <c:v>2021 feb</c:v>
              </c:pt>
              <c:pt idx="50">
                <c:v>2021 mar</c:v>
              </c:pt>
              <c:pt idx="51">
                <c:v>2021 abr</c:v>
              </c:pt>
              <c:pt idx="52">
                <c:v>2021 may</c:v>
              </c:pt>
              <c:pt idx="53">
                <c:v>2021 jun</c:v>
              </c:pt>
              <c:pt idx="54">
                <c:v>2021 jul</c:v>
              </c:pt>
              <c:pt idx="55">
                <c:v>2021 ago</c:v>
              </c:pt>
              <c:pt idx="56">
                <c:v>2021 sept</c:v>
              </c:pt>
              <c:pt idx="57">
                <c:v>2021 oct</c:v>
              </c:pt>
              <c:pt idx="58">
                <c:v>2021 nov</c:v>
              </c:pt>
              <c:pt idx="59">
                <c:v>2021 dic</c:v>
              </c:pt>
              <c:pt idx="60">
                <c:v>2022 En</c:v>
              </c:pt>
              <c:pt idx="61">
                <c:v>2022 feb</c:v>
              </c:pt>
            </c:strLit>
          </c:cat>
          <c:val>
            <c:numLit>
              <c:formatCode>General</c:formatCode>
              <c:ptCount val="62"/>
              <c:pt idx="0">
                <c:v>119.16402352999999</c:v>
              </c:pt>
              <c:pt idx="1">
                <c:v>107.77492137999999</c:v>
              </c:pt>
              <c:pt idx="2">
                <c:v>119.65573381999999</c:v>
              </c:pt>
              <c:pt idx="3">
                <c:v>111.33380151999999</c:v>
              </c:pt>
              <c:pt idx="4">
                <c:v>120.24029007999999</c:v>
              </c:pt>
              <c:pt idx="5">
                <c:v>116.52997763</c:v>
              </c:pt>
              <c:pt idx="6">
                <c:v>118.00932204</c:v>
              </c:pt>
              <c:pt idx="7">
                <c:v>118.89282722999999</c:v>
              </c:pt>
              <c:pt idx="8">
                <c:v>110.50748848000001</c:v>
              </c:pt>
              <c:pt idx="9">
                <c:v>119.43846694</c:v>
              </c:pt>
              <c:pt idx="10">
                <c:v>132.41448543999999</c:v>
              </c:pt>
              <c:pt idx="11">
                <c:v>150.62825685000001</c:v>
              </c:pt>
              <c:pt idx="12">
                <c:v>122.23512018</c:v>
              </c:pt>
              <c:pt idx="13">
                <c:v>109.98281101000001</c:v>
              </c:pt>
              <c:pt idx="14">
                <c:v>120.84814083000001</c:v>
              </c:pt>
              <c:pt idx="15">
                <c:v>117.26158272000001</c:v>
              </c:pt>
              <c:pt idx="16">
                <c:v>125.51420881999999</c:v>
              </c:pt>
              <c:pt idx="17">
                <c:v>121.63724775</c:v>
              </c:pt>
              <c:pt idx="18">
                <c:v>124.31472211000001</c:v>
              </c:pt>
              <c:pt idx="19">
                <c:v>124.15491681</c:v>
              </c:pt>
              <c:pt idx="20">
                <c:v>117.05372173000001</c:v>
              </c:pt>
              <c:pt idx="21">
                <c:v>125.98623197000001</c:v>
              </c:pt>
              <c:pt idx="22">
                <c:v>139.55247507000001</c:v>
              </c:pt>
              <c:pt idx="23">
                <c:v>149.47562479000001</c:v>
              </c:pt>
              <c:pt idx="24">
                <c:v>124.44346121</c:v>
              </c:pt>
              <c:pt idx="25">
                <c:v>114.35964226</c:v>
              </c:pt>
              <c:pt idx="26">
                <c:v>125.73182817999999</c:v>
              </c:pt>
              <c:pt idx="27">
                <c:v>119.3364598</c:v>
              </c:pt>
              <c:pt idx="28">
                <c:v>129.65164425</c:v>
              </c:pt>
              <c:pt idx="29">
                <c:v>124.23867189000001</c:v>
              </c:pt>
              <c:pt idx="30">
                <c:v>128.26576532999999</c:v>
              </c:pt>
              <c:pt idx="31">
                <c:v>127.38934098</c:v>
              </c:pt>
              <c:pt idx="32">
                <c:v>119.61722329</c:v>
              </c:pt>
              <c:pt idx="33">
                <c:v>130.39547051</c:v>
              </c:pt>
              <c:pt idx="34">
                <c:v>143.39865766</c:v>
              </c:pt>
              <c:pt idx="35">
                <c:v>155.40635831</c:v>
              </c:pt>
              <c:pt idx="36">
                <c:v>126.41886821</c:v>
              </c:pt>
              <c:pt idx="37">
                <c:v>118.10597124</c:v>
              </c:pt>
              <c:pt idx="38">
                <c:v>121.5798999</c:v>
              </c:pt>
              <c:pt idx="39">
                <c:v>90.221483140000004</c:v>
              </c:pt>
              <c:pt idx="40">
                <c:v>100.424279</c:v>
              </c:pt>
              <c:pt idx="41">
                <c:v>110.41197351</c:v>
              </c:pt>
              <c:pt idx="42">
                <c:v>118.23113161000001</c:v>
              </c:pt>
              <c:pt idx="43">
                <c:v>117.57741136</c:v>
              </c:pt>
              <c:pt idx="44">
                <c:v>119.06625586</c:v>
              </c:pt>
              <c:pt idx="45">
                <c:v>124.03284658</c:v>
              </c:pt>
              <c:pt idx="46">
                <c:v>140.45575661999999</c:v>
              </c:pt>
              <c:pt idx="47">
                <c:v>154.23264760000001</c:v>
              </c:pt>
              <c:pt idx="48">
                <c:v>119.46405296</c:v>
              </c:pt>
              <c:pt idx="49">
                <c:v>114.10355235999999</c:v>
              </c:pt>
              <c:pt idx="50">
                <c:v>131.14789024000001</c:v>
              </c:pt>
              <c:pt idx="51">
                <c:v>122.38780539</c:v>
              </c:pt>
              <c:pt idx="52">
                <c:v>131.40036674999999</c:v>
              </c:pt>
              <c:pt idx="53">
                <c:v>126.68379727999999</c:v>
              </c:pt>
              <c:pt idx="54">
                <c:v>125.99811535000001</c:v>
              </c:pt>
              <c:pt idx="55">
                <c:v>128.09599109999999</c:v>
              </c:pt>
              <c:pt idx="56">
                <c:v>125.64801632</c:v>
              </c:pt>
              <c:pt idx="57">
                <c:v>129.32068312999999</c:v>
              </c:pt>
              <c:pt idx="58">
                <c:v>145.91785558999999</c:v>
              </c:pt>
              <c:pt idx="59">
                <c:v>157.01629149999999</c:v>
              </c:pt>
              <c:pt idx="60">
                <c:v>128.35022938</c:v>
              </c:pt>
              <c:pt idx="61">
                <c:v>122.11209402</c:v>
              </c:pt>
            </c:numLit>
          </c:val>
          <c:smooth val="0"/>
          <c:extLst>
            <c:ext xmlns:c16="http://schemas.microsoft.com/office/drawing/2014/chart" uri="{C3380CC4-5D6E-409C-BE32-E72D297353CC}">
              <c16:uniqueId val="{00000001-0ABB-40AA-B94E-C2F1F68A5CAB}"/>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s-MX"/>
                  <a:t>Título</a:t>
                </a:r>
              </a:p>
            </c:rich>
          </c:tx>
          <c:overlay val="0"/>
          <c:spPr>
            <a:noFill/>
            <a:ln w="25400">
              <a:noFill/>
            </a:ln>
          </c:spPr>
        </c:title>
        <c:numFmt formatCode="General" sourceLinked="1"/>
        <c:majorTickMark val="none"/>
        <c:minorTickMark val="none"/>
        <c:tickLblPos val="nextTo"/>
        <c:spPr>
          <a:ln w="6350">
            <a:noFill/>
          </a:ln>
        </c:spPr>
        <c:txPr>
          <a:bodyPr rot="-60000000" vert="horz"/>
          <a:lstStyle/>
          <a:p>
            <a:pPr>
              <a:defRPr/>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a:pPr>
                <a:r>
                  <a:rPr lang="es-MX"/>
                  <a:t>Título</a:t>
                </a:r>
              </a:p>
            </c:rich>
          </c:tx>
          <c:overlay val="0"/>
          <c:spPr>
            <a:noFill/>
            <a:ln w="25400">
              <a:noFill/>
            </a:ln>
          </c:spPr>
        </c:title>
        <c:numFmt formatCode="General" sourceLinked="1"/>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560-4061-8CCF-C53E2AC4B505}"/>
              </c:ext>
            </c:extLst>
          </c:dPt>
          <c:dPt>
            <c:idx val="1"/>
            <c:invertIfNegative val="0"/>
            <c:bubble3D val="0"/>
            <c:spPr>
              <a:solidFill>
                <a:srgbClr val="7C878E"/>
              </a:solidFill>
              <a:ln>
                <a:noFill/>
              </a:ln>
              <a:effectLst/>
            </c:spPr>
            <c:extLst>
              <c:ext xmlns:c16="http://schemas.microsoft.com/office/drawing/2014/chart" uri="{C3380CC4-5D6E-409C-BE32-E72D297353CC}">
                <c16:uniqueId val="{00000003-2560-4061-8CCF-C53E2AC4B505}"/>
              </c:ext>
            </c:extLst>
          </c:dPt>
          <c:dPt>
            <c:idx val="2"/>
            <c:invertIfNegative val="0"/>
            <c:bubble3D val="0"/>
            <c:spPr>
              <a:solidFill>
                <a:srgbClr val="7C878E"/>
              </a:solidFill>
              <a:ln>
                <a:noFill/>
              </a:ln>
              <a:effectLst/>
            </c:spPr>
            <c:extLst>
              <c:ext xmlns:c16="http://schemas.microsoft.com/office/drawing/2014/chart" uri="{C3380CC4-5D6E-409C-BE32-E72D297353CC}">
                <c16:uniqueId val="{00000005-2560-4061-8CCF-C53E2AC4B505}"/>
              </c:ext>
            </c:extLst>
          </c:dPt>
          <c:dPt>
            <c:idx val="3"/>
            <c:invertIfNegative val="0"/>
            <c:bubble3D val="0"/>
            <c:spPr>
              <a:solidFill>
                <a:srgbClr val="7C878E"/>
              </a:solidFill>
              <a:ln>
                <a:noFill/>
              </a:ln>
              <a:effectLst/>
            </c:spPr>
            <c:extLst>
              <c:ext xmlns:c16="http://schemas.microsoft.com/office/drawing/2014/chart" uri="{C3380CC4-5D6E-409C-BE32-E72D297353CC}">
                <c16:uniqueId val="{00000007-2560-4061-8CCF-C53E2AC4B505}"/>
              </c:ext>
            </c:extLst>
          </c:dPt>
          <c:dPt>
            <c:idx val="4"/>
            <c:invertIfNegative val="0"/>
            <c:bubble3D val="0"/>
            <c:spPr>
              <a:solidFill>
                <a:srgbClr val="7C878E"/>
              </a:solidFill>
              <a:ln>
                <a:noFill/>
              </a:ln>
              <a:effectLst/>
            </c:spPr>
            <c:extLst>
              <c:ext xmlns:c16="http://schemas.microsoft.com/office/drawing/2014/chart" uri="{C3380CC4-5D6E-409C-BE32-E72D297353CC}">
                <c16:uniqueId val="{00000009-2560-4061-8CCF-C53E2AC4B505}"/>
              </c:ext>
            </c:extLst>
          </c:dPt>
          <c:dPt>
            <c:idx val="5"/>
            <c:invertIfNegative val="0"/>
            <c:bubble3D val="0"/>
            <c:spPr>
              <a:solidFill>
                <a:srgbClr val="7C878E"/>
              </a:solidFill>
              <a:ln>
                <a:noFill/>
              </a:ln>
              <a:effectLst/>
            </c:spPr>
            <c:extLst>
              <c:ext xmlns:c16="http://schemas.microsoft.com/office/drawing/2014/chart" uri="{C3380CC4-5D6E-409C-BE32-E72D297353CC}">
                <c16:uniqueId val="{0000000B-2560-4061-8CCF-C53E2AC4B505}"/>
              </c:ext>
            </c:extLst>
          </c:dPt>
          <c:dPt>
            <c:idx val="6"/>
            <c:invertIfNegative val="0"/>
            <c:bubble3D val="0"/>
            <c:spPr>
              <a:solidFill>
                <a:srgbClr val="7C878E"/>
              </a:solidFill>
              <a:ln>
                <a:noFill/>
              </a:ln>
              <a:effectLst/>
            </c:spPr>
            <c:extLst>
              <c:ext xmlns:c16="http://schemas.microsoft.com/office/drawing/2014/chart" uri="{C3380CC4-5D6E-409C-BE32-E72D297353CC}">
                <c16:uniqueId val="{0000000D-2560-4061-8CCF-C53E2AC4B505}"/>
              </c:ext>
            </c:extLst>
          </c:dPt>
          <c:dPt>
            <c:idx val="7"/>
            <c:invertIfNegative val="0"/>
            <c:bubble3D val="0"/>
            <c:spPr>
              <a:solidFill>
                <a:srgbClr val="7C878E"/>
              </a:solidFill>
              <a:ln>
                <a:noFill/>
              </a:ln>
              <a:effectLst/>
            </c:spPr>
            <c:extLst>
              <c:ext xmlns:c16="http://schemas.microsoft.com/office/drawing/2014/chart" uri="{C3380CC4-5D6E-409C-BE32-E72D297353CC}">
                <c16:uniqueId val="{0000000F-2560-4061-8CCF-C53E2AC4B505}"/>
              </c:ext>
            </c:extLst>
          </c:dPt>
          <c:dPt>
            <c:idx val="8"/>
            <c:invertIfNegative val="0"/>
            <c:bubble3D val="0"/>
            <c:spPr>
              <a:solidFill>
                <a:srgbClr val="7C878E"/>
              </a:solidFill>
              <a:ln>
                <a:noFill/>
              </a:ln>
              <a:effectLst/>
            </c:spPr>
            <c:extLst>
              <c:ext xmlns:c16="http://schemas.microsoft.com/office/drawing/2014/chart" uri="{C3380CC4-5D6E-409C-BE32-E72D297353CC}">
                <c16:uniqueId val="{00000011-2560-4061-8CCF-C53E2AC4B505}"/>
              </c:ext>
            </c:extLst>
          </c:dPt>
          <c:dPt>
            <c:idx val="9"/>
            <c:invertIfNegative val="0"/>
            <c:bubble3D val="0"/>
            <c:spPr>
              <a:solidFill>
                <a:srgbClr val="7C878E"/>
              </a:solidFill>
              <a:ln>
                <a:noFill/>
              </a:ln>
              <a:effectLst/>
            </c:spPr>
            <c:extLst>
              <c:ext xmlns:c16="http://schemas.microsoft.com/office/drawing/2014/chart" uri="{C3380CC4-5D6E-409C-BE32-E72D297353CC}">
                <c16:uniqueId val="{00000013-2560-4061-8CCF-C53E2AC4B50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560-4061-8CCF-C53E2AC4B50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560-4061-8CCF-C53E2AC4B50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560-4061-8CCF-C53E2AC4B50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560-4061-8CCF-C53E2AC4B50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560-4061-8CCF-C53E2AC4B50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560-4061-8CCF-C53E2AC4B50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560-4061-8CCF-C53E2AC4B50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560-4061-8CCF-C53E2AC4B505}"/>
              </c:ext>
            </c:extLst>
          </c:dPt>
          <c:dPt>
            <c:idx val="19"/>
            <c:invertIfNegative val="0"/>
            <c:bubble3D val="0"/>
            <c:spPr>
              <a:solidFill>
                <a:srgbClr val="7C878E"/>
              </a:solidFill>
              <a:ln>
                <a:noFill/>
              </a:ln>
              <a:effectLst/>
            </c:spPr>
            <c:extLst>
              <c:ext xmlns:c16="http://schemas.microsoft.com/office/drawing/2014/chart" uri="{C3380CC4-5D6E-409C-BE32-E72D297353CC}">
                <c16:uniqueId val="{00000025-2560-4061-8CCF-C53E2AC4B50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'F122'!$A$7:$A$39</c:f>
              <c:strCache>
                <c:ptCount val="33"/>
                <c:pt idx="0">
                  <c:v>Estado de México</c:v>
                </c:pt>
                <c:pt idx="1">
                  <c:v>Tlaxcala</c:v>
                </c:pt>
                <c:pt idx="2">
                  <c:v>Guerrero</c:v>
                </c:pt>
                <c:pt idx="3">
                  <c:v>Coahuila</c:v>
                </c:pt>
                <c:pt idx="4">
                  <c:v>Oaxaca</c:v>
                </c:pt>
                <c:pt idx="5">
                  <c:v>Aguascalientes</c:v>
                </c:pt>
                <c:pt idx="6">
                  <c:v>Tabasco</c:v>
                </c:pt>
                <c:pt idx="7">
                  <c:v>Durango</c:v>
                </c:pt>
                <c:pt idx="8">
                  <c:v>Morelos</c:v>
                </c:pt>
                <c:pt idx="9">
                  <c:v>Baja California</c:v>
                </c:pt>
                <c:pt idx="10">
                  <c:v>Sinaloa</c:v>
                </c:pt>
                <c:pt idx="11">
                  <c:v>Sonora</c:v>
                </c:pt>
                <c:pt idx="12">
                  <c:v>Colima</c:v>
                </c:pt>
                <c:pt idx="13">
                  <c:v>Campeche</c:v>
                </c:pt>
                <c:pt idx="14">
                  <c:v>Veracruz</c:v>
                </c:pt>
                <c:pt idx="15">
                  <c:v>Tamaulipas</c:v>
                </c:pt>
                <c:pt idx="16">
                  <c:v>Chiapas</c:v>
                </c:pt>
                <c:pt idx="17">
                  <c:v>Puebla</c:v>
                </c:pt>
                <c:pt idx="18">
                  <c:v>Nacional</c:v>
                </c:pt>
                <c:pt idx="19">
                  <c:v>Michoacán</c:v>
                </c:pt>
                <c:pt idx="20">
                  <c:v>Zacatecas</c:v>
                </c:pt>
                <c:pt idx="21">
                  <c:v>Jalisco</c:v>
                </c:pt>
                <c:pt idx="22">
                  <c:v>Guanajuato</c:v>
                </c:pt>
                <c:pt idx="23">
                  <c:v>Nayarit</c:v>
                </c:pt>
                <c:pt idx="24">
                  <c:v>San Luis Potosí</c:v>
                </c:pt>
                <c:pt idx="25">
                  <c:v>Yucatán</c:v>
                </c:pt>
                <c:pt idx="26">
                  <c:v>Querétaro</c:v>
                </c:pt>
                <c:pt idx="27">
                  <c:v>Chihuahua</c:v>
                </c:pt>
                <c:pt idx="28">
                  <c:v>Nuevo León</c:v>
                </c:pt>
                <c:pt idx="29">
                  <c:v>Baja California Sur</c:v>
                </c:pt>
                <c:pt idx="30">
                  <c:v>Quintana Roo</c:v>
                </c:pt>
                <c:pt idx="31">
                  <c:v>Ciudad de México</c:v>
                </c:pt>
                <c:pt idx="32">
                  <c:v>Hidalgo</c:v>
                </c:pt>
              </c:strCache>
            </c:strRef>
          </c:cat>
          <c:val>
            <c:numRef>
              <c:f>'F122'!$B$7:$B$39</c:f>
              <c:numCache>
                <c:formatCode>0.00</c:formatCode>
                <c:ptCount val="33"/>
                <c:pt idx="0">
                  <c:v>-0.98974329038929221</c:v>
                </c:pt>
                <c:pt idx="1">
                  <c:v>-0.34613128422308082</c:v>
                </c:pt>
                <c:pt idx="2">
                  <c:v>0.20229866644783315</c:v>
                </c:pt>
                <c:pt idx="3">
                  <c:v>0.6767779084003005</c:v>
                </c:pt>
                <c:pt idx="4">
                  <c:v>0.70075615064767172</c:v>
                </c:pt>
                <c:pt idx="5">
                  <c:v>1.2975312137618411</c:v>
                </c:pt>
                <c:pt idx="6">
                  <c:v>2.2870452330786417</c:v>
                </c:pt>
                <c:pt idx="7">
                  <c:v>2.4726324162802937</c:v>
                </c:pt>
                <c:pt idx="8">
                  <c:v>2.5888469982269657</c:v>
                </c:pt>
                <c:pt idx="9">
                  <c:v>2.6431139097284269</c:v>
                </c:pt>
                <c:pt idx="10">
                  <c:v>3.0934399334168075</c:v>
                </c:pt>
                <c:pt idx="11">
                  <c:v>3.4694896655602094</c:v>
                </c:pt>
                <c:pt idx="12">
                  <c:v>3.7085102737578137</c:v>
                </c:pt>
                <c:pt idx="13">
                  <c:v>4.0186941518307897</c:v>
                </c:pt>
                <c:pt idx="14">
                  <c:v>4.2362394643357053</c:v>
                </c:pt>
                <c:pt idx="15">
                  <c:v>4.3421691745606612</c:v>
                </c:pt>
                <c:pt idx="16">
                  <c:v>4.4202821168005375</c:v>
                </c:pt>
                <c:pt idx="17">
                  <c:v>4.6062028223487328</c:v>
                </c:pt>
                <c:pt idx="18">
                  <c:v>6.4367846880116861</c:v>
                </c:pt>
                <c:pt idx="19">
                  <c:v>6.445118342846337</c:v>
                </c:pt>
                <c:pt idx="20">
                  <c:v>6.5695949788752914</c:v>
                </c:pt>
                <c:pt idx="21">
                  <c:v>7.0186611147151901</c:v>
                </c:pt>
                <c:pt idx="22">
                  <c:v>7.112361657525776</c:v>
                </c:pt>
                <c:pt idx="23">
                  <c:v>7.373077200647332</c:v>
                </c:pt>
                <c:pt idx="24">
                  <c:v>7.7828710833163726</c:v>
                </c:pt>
                <c:pt idx="25">
                  <c:v>8.0303323233371255</c:v>
                </c:pt>
                <c:pt idx="26">
                  <c:v>8.5357532017890527</c:v>
                </c:pt>
                <c:pt idx="27">
                  <c:v>9.6012379269551662</c:v>
                </c:pt>
                <c:pt idx="28">
                  <c:v>11.223200580742443</c:v>
                </c:pt>
                <c:pt idx="29">
                  <c:v>13.225295526604839</c:v>
                </c:pt>
                <c:pt idx="30">
                  <c:v>13.676604730358058</c:v>
                </c:pt>
                <c:pt idx="31">
                  <c:v>14.023081412167205</c:v>
                </c:pt>
                <c:pt idx="32">
                  <c:v>19.969015040682596</c:v>
                </c:pt>
              </c:numCache>
            </c:numRef>
          </c:val>
          <c:extLst>
            <c:ext xmlns:c16="http://schemas.microsoft.com/office/drawing/2014/chart" uri="{C3380CC4-5D6E-409C-BE32-E72D297353CC}">
              <c16:uniqueId val="{00000026-2560-4061-8CCF-C53E2AC4B50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8557-41DB-83AE-BAA1188B1367}"/>
              </c:ext>
            </c:extLst>
          </c:dPt>
          <c:dPt>
            <c:idx val="2"/>
            <c:invertIfNegative val="0"/>
            <c:bubble3D val="0"/>
            <c:extLst>
              <c:ext xmlns:c16="http://schemas.microsoft.com/office/drawing/2014/chart" uri="{C3380CC4-5D6E-409C-BE32-E72D297353CC}">
                <c16:uniqueId val="{00000001-8557-41DB-83AE-BAA1188B1367}"/>
              </c:ext>
            </c:extLst>
          </c:dPt>
          <c:dPt>
            <c:idx val="4"/>
            <c:invertIfNegative val="0"/>
            <c:bubble3D val="0"/>
            <c:extLst>
              <c:ext xmlns:c16="http://schemas.microsoft.com/office/drawing/2014/chart" uri="{C3380CC4-5D6E-409C-BE32-E72D297353CC}">
                <c16:uniqueId val="{00000002-8557-41DB-83AE-BAA1188B1367}"/>
              </c:ext>
            </c:extLst>
          </c:dPt>
          <c:dPt>
            <c:idx val="6"/>
            <c:invertIfNegative val="0"/>
            <c:bubble3D val="0"/>
            <c:extLst>
              <c:ext xmlns:c16="http://schemas.microsoft.com/office/drawing/2014/chart" uri="{C3380CC4-5D6E-409C-BE32-E72D297353CC}">
                <c16:uniqueId val="{00000003-8557-41DB-83AE-BAA1188B1367}"/>
              </c:ext>
            </c:extLst>
          </c:dPt>
          <c:dPt>
            <c:idx val="7"/>
            <c:invertIfNegative val="0"/>
            <c:bubble3D val="0"/>
            <c:extLst>
              <c:ext xmlns:c16="http://schemas.microsoft.com/office/drawing/2014/chart" uri="{C3380CC4-5D6E-409C-BE32-E72D297353CC}">
                <c16:uniqueId val="{00000004-8557-41DB-83AE-BAA1188B1367}"/>
              </c:ext>
            </c:extLst>
          </c:dPt>
          <c:dPt>
            <c:idx val="8"/>
            <c:invertIfNegative val="0"/>
            <c:bubble3D val="0"/>
            <c:extLst>
              <c:ext xmlns:c16="http://schemas.microsoft.com/office/drawing/2014/chart" uri="{C3380CC4-5D6E-409C-BE32-E72D297353CC}">
                <c16:uniqueId val="{00000005-8557-41DB-83AE-BAA1188B1367}"/>
              </c:ext>
            </c:extLst>
          </c:dPt>
          <c:dPt>
            <c:idx val="9"/>
            <c:invertIfNegative val="0"/>
            <c:bubble3D val="0"/>
            <c:extLst>
              <c:ext xmlns:c16="http://schemas.microsoft.com/office/drawing/2014/chart" uri="{C3380CC4-5D6E-409C-BE32-E72D297353CC}">
                <c16:uniqueId val="{00000006-8557-41DB-83AE-BAA1188B1367}"/>
              </c:ext>
            </c:extLst>
          </c:dPt>
          <c:dPt>
            <c:idx val="11"/>
            <c:invertIfNegative val="0"/>
            <c:bubble3D val="0"/>
            <c:extLst>
              <c:ext xmlns:c16="http://schemas.microsoft.com/office/drawing/2014/chart" uri="{C3380CC4-5D6E-409C-BE32-E72D297353CC}">
                <c16:uniqueId val="{00000007-8557-41DB-83AE-BAA1188B1367}"/>
              </c:ext>
            </c:extLst>
          </c:dPt>
          <c:dPt>
            <c:idx val="13"/>
            <c:invertIfNegative val="0"/>
            <c:bubble3D val="0"/>
            <c:extLst>
              <c:ext xmlns:c16="http://schemas.microsoft.com/office/drawing/2014/chart" uri="{C3380CC4-5D6E-409C-BE32-E72D297353CC}">
                <c16:uniqueId val="{00000008-8557-41DB-83AE-BAA1188B1367}"/>
              </c:ext>
            </c:extLst>
          </c:dPt>
          <c:dPt>
            <c:idx val="15"/>
            <c:invertIfNegative val="0"/>
            <c:bubble3D val="0"/>
            <c:extLst>
              <c:ext xmlns:c16="http://schemas.microsoft.com/office/drawing/2014/chart" uri="{C3380CC4-5D6E-409C-BE32-E72D297353CC}">
                <c16:uniqueId val="{00000009-8557-41DB-83AE-BAA1188B1367}"/>
              </c:ext>
            </c:extLst>
          </c:dPt>
          <c:dPt>
            <c:idx val="19"/>
            <c:invertIfNegative val="0"/>
            <c:bubble3D val="0"/>
            <c:extLst>
              <c:ext xmlns:c16="http://schemas.microsoft.com/office/drawing/2014/chart" uri="{C3380CC4-5D6E-409C-BE32-E72D297353CC}">
                <c16:uniqueId val="{0000000A-8557-41DB-83AE-BAA1188B1367}"/>
              </c:ext>
            </c:extLst>
          </c:dPt>
          <c:dPt>
            <c:idx val="21"/>
            <c:invertIfNegative val="0"/>
            <c:bubble3D val="0"/>
            <c:spPr>
              <a:solidFill>
                <a:srgbClr val="FBBB27"/>
              </a:solidFill>
              <a:ln>
                <a:noFill/>
              </a:ln>
              <a:effectLst/>
            </c:spPr>
            <c:extLst>
              <c:ext xmlns:c16="http://schemas.microsoft.com/office/drawing/2014/chart" uri="{C3380CC4-5D6E-409C-BE32-E72D297353CC}">
                <c16:uniqueId val="{0000000C-8557-41DB-83AE-BAA1188B1367}"/>
              </c:ext>
            </c:extLst>
          </c:dPt>
          <c:dPt>
            <c:idx val="23"/>
            <c:invertIfNegative val="0"/>
            <c:bubble3D val="0"/>
            <c:extLst>
              <c:ext xmlns:c16="http://schemas.microsoft.com/office/drawing/2014/chart" uri="{C3380CC4-5D6E-409C-BE32-E72D297353CC}">
                <c16:uniqueId val="{0000000D-8557-41DB-83AE-BAA1188B1367}"/>
              </c:ext>
            </c:extLst>
          </c:dPt>
          <c:dPt>
            <c:idx val="25"/>
            <c:invertIfNegative val="0"/>
            <c:bubble3D val="0"/>
            <c:extLst>
              <c:ext xmlns:c16="http://schemas.microsoft.com/office/drawing/2014/chart" uri="{C3380CC4-5D6E-409C-BE32-E72D297353CC}">
                <c16:uniqueId val="{0000000E-8557-41DB-83AE-BAA1188B1367}"/>
              </c:ext>
            </c:extLst>
          </c:dPt>
          <c:dPt>
            <c:idx val="26"/>
            <c:invertIfNegative val="0"/>
            <c:bubble3D val="0"/>
            <c:extLst>
              <c:ext xmlns:c16="http://schemas.microsoft.com/office/drawing/2014/chart" uri="{C3380CC4-5D6E-409C-BE32-E72D297353CC}">
                <c16:uniqueId val="{0000000F-8557-41DB-83AE-BAA1188B1367}"/>
              </c:ext>
            </c:extLst>
          </c:dPt>
          <c:dPt>
            <c:idx val="27"/>
            <c:invertIfNegative val="0"/>
            <c:bubble3D val="0"/>
            <c:extLst>
              <c:ext xmlns:c16="http://schemas.microsoft.com/office/drawing/2014/chart" uri="{C3380CC4-5D6E-409C-BE32-E72D297353CC}">
                <c16:uniqueId val="{00000010-8557-41DB-83AE-BAA1188B1367}"/>
              </c:ext>
            </c:extLst>
          </c:dPt>
          <c:dPt>
            <c:idx val="31"/>
            <c:invertIfNegative val="0"/>
            <c:bubble3D val="0"/>
            <c:extLst>
              <c:ext xmlns:c16="http://schemas.microsoft.com/office/drawing/2014/chart" uri="{C3380CC4-5D6E-409C-BE32-E72D297353CC}">
                <c16:uniqueId val="{00000011-8557-41DB-83AE-BAA1188B136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'F25'!$B$7:$B$38</c:f>
              <c:strCache>
                <c:ptCount val="32"/>
                <c:pt idx="0">
                  <c:v>Querétaro</c:v>
                </c:pt>
                <c:pt idx="1">
                  <c:v>Sonora</c:v>
                </c:pt>
                <c:pt idx="2">
                  <c:v>Baja California Sur</c:v>
                </c:pt>
                <c:pt idx="3">
                  <c:v>Chiapas</c:v>
                </c:pt>
                <c:pt idx="4">
                  <c:v>Tabasco</c:v>
                </c:pt>
                <c:pt idx="5">
                  <c:v>Ciudad de México</c:v>
                </c:pt>
                <c:pt idx="6">
                  <c:v>Guerrero</c:v>
                </c:pt>
                <c:pt idx="7">
                  <c:v>Estado de México</c:v>
                </c:pt>
                <c:pt idx="8">
                  <c:v>Tamaulipas</c:v>
                </c:pt>
                <c:pt idx="9">
                  <c:v>Guanajuato</c:v>
                </c:pt>
                <c:pt idx="10">
                  <c:v>Colima</c:v>
                </c:pt>
                <c:pt idx="11">
                  <c:v>Morelos</c:v>
                </c:pt>
                <c:pt idx="12">
                  <c:v>Quintana Roo</c:v>
                </c:pt>
                <c:pt idx="13">
                  <c:v>Aguascalientes</c:v>
                </c:pt>
                <c:pt idx="14">
                  <c:v>Michoacán</c:v>
                </c:pt>
                <c:pt idx="15">
                  <c:v>Coahuila</c:v>
                </c:pt>
                <c:pt idx="16">
                  <c:v>Sinaloa</c:v>
                </c:pt>
                <c:pt idx="17">
                  <c:v>Puebla</c:v>
                </c:pt>
                <c:pt idx="18">
                  <c:v>Yucatán</c:v>
                </c:pt>
                <c:pt idx="19">
                  <c:v>San Luis Potosí</c:v>
                </c:pt>
                <c:pt idx="20">
                  <c:v>Chihuahua</c:v>
                </c:pt>
                <c:pt idx="21">
                  <c:v>Jalisco</c:v>
                </c:pt>
                <c:pt idx="22">
                  <c:v>Zacatecas</c:v>
                </c:pt>
                <c:pt idx="23">
                  <c:v>Nuevo León</c:v>
                </c:pt>
                <c:pt idx="24">
                  <c:v>Nayarit</c:v>
                </c:pt>
                <c:pt idx="25">
                  <c:v>Durango</c:v>
                </c:pt>
                <c:pt idx="26">
                  <c:v>Hidalgo</c:v>
                </c:pt>
                <c:pt idx="27">
                  <c:v>Veracruz</c:v>
                </c:pt>
                <c:pt idx="28">
                  <c:v>Oaxaca</c:v>
                </c:pt>
                <c:pt idx="29">
                  <c:v>Baja California</c:v>
                </c:pt>
                <c:pt idx="30">
                  <c:v>Tlaxcala</c:v>
                </c:pt>
                <c:pt idx="31">
                  <c:v>Campeche</c:v>
                </c:pt>
              </c:strCache>
            </c:strRef>
          </c:cat>
          <c:val>
            <c:numRef>
              <c:f>'F25'!$C$7:$C$38</c:f>
              <c:numCache>
                <c:formatCode>0.00%</c:formatCode>
                <c:ptCount val="32"/>
                <c:pt idx="0">
                  <c:v>0.10317688336336962</c:v>
                </c:pt>
                <c:pt idx="1">
                  <c:v>0.10405106412867879</c:v>
                </c:pt>
                <c:pt idx="2">
                  <c:v>0.10651583237537877</c:v>
                </c:pt>
                <c:pt idx="3">
                  <c:v>0.11002015848741838</c:v>
                </c:pt>
                <c:pt idx="4">
                  <c:v>0.11229677825942543</c:v>
                </c:pt>
                <c:pt idx="5">
                  <c:v>0.11506210639852484</c:v>
                </c:pt>
                <c:pt idx="6">
                  <c:v>0.1162612659637403</c:v>
                </c:pt>
                <c:pt idx="7">
                  <c:v>0.11637075648929686</c:v>
                </c:pt>
                <c:pt idx="8">
                  <c:v>0.11671935370565509</c:v>
                </c:pt>
                <c:pt idx="9">
                  <c:v>0.11802836278971315</c:v>
                </c:pt>
                <c:pt idx="10">
                  <c:v>0.11970815675652076</c:v>
                </c:pt>
                <c:pt idx="11">
                  <c:v>0.11982103982035405</c:v>
                </c:pt>
                <c:pt idx="12">
                  <c:v>0.11984746523104531</c:v>
                </c:pt>
                <c:pt idx="13">
                  <c:v>0.12029445209168706</c:v>
                </c:pt>
                <c:pt idx="14">
                  <c:v>0.12101531259986009</c:v>
                </c:pt>
                <c:pt idx="15">
                  <c:v>0.12203721671633519</c:v>
                </c:pt>
                <c:pt idx="16">
                  <c:v>0.12252263327508542</c:v>
                </c:pt>
                <c:pt idx="17">
                  <c:v>0.1226324736174509</c:v>
                </c:pt>
                <c:pt idx="18">
                  <c:v>0.12276183360435981</c:v>
                </c:pt>
                <c:pt idx="19">
                  <c:v>0.12357459479579053</c:v>
                </c:pt>
                <c:pt idx="20">
                  <c:v>0.12379200455993992</c:v>
                </c:pt>
                <c:pt idx="21">
                  <c:v>0.12412314552782784</c:v>
                </c:pt>
                <c:pt idx="22">
                  <c:v>0.12644857814838581</c:v>
                </c:pt>
                <c:pt idx="23">
                  <c:v>0.12675807321363849</c:v>
                </c:pt>
                <c:pt idx="24">
                  <c:v>0.12722861061293381</c:v>
                </c:pt>
                <c:pt idx="25">
                  <c:v>0.12867647058823531</c:v>
                </c:pt>
                <c:pt idx="26">
                  <c:v>0.13057596403131752</c:v>
                </c:pt>
                <c:pt idx="27">
                  <c:v>0.13159137956210654</c:v>
                </c:pt>
                <c:pt idx="28">
                  <c:v>0.13189636590938472</c:v>
                </c:pt>
                <c:pt idx="29">
                  <c:v>0.13376331053588439</c:v>
                </c:pt>
                <c:pt idx="30">
                  <c:v>0.13776109097186259</c:v>
                </c:pt>
                <c:pt idx="31">
                  <c:v>0.16452806423679447</c:v>
                </c:pt>
              </c:numCache>
            </c:numRef>
          </c:val>
          <c:extLst>
            <c:ext xmlns:c16="http://schemas.microsoft.com/office/drawing/2014/chart" uri="{C3380CC4-5D6E-409C-BE32-E72D297353CC}">
              <c16:uniqueId val="{00000012-8557-41DB-83AE-BAA1188B136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'F25'!$B$40</c:f>
              <c:strCache>
                <c:ptCount val="1"/>
                <c:pt idx="0">
                  <c:v>Nacional</c:v>
                </c:pt>
              </c:strCache>
            </c:strRef>
          </c:tx>
          <c:spPr>
            <a:ln w="50800">
              <a:solidFill>
                <a:srgbClr val="FF6C37"/>
              </a:solidFill>
              <a:prstDash val="sysDot"/>
            </a:ln>
          </c:spPr>
          <c:marker>
            <c:symbol val="circle"/>
            <c:size val="3"/>
          </c:marker>
          <c:dLbls>
            <c:dLbl>
              <c:idx val="0"/>
              <c:layout>
                <c:manualLayout>
                  <c:x val="-5.5589225589225591E-2"/>
                  <c:y val="0.31465900383141765"/>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3-8557-41DB-83AE-BAA1188B1367}"/>
                </c:ext>
              </c:extLst>
            </c:dLbl>
            <c:dLbl>
              <c:idx val="1"/>
              <c:delete val="1"/>
              <c:extLst>
                <c:ext xmlns:c15="http://schemas.microsoft.com/office/drawing/2012/chart" uri="{CE6537A1-D6FC-4f65-9D91-7224C49458BB}"/>
                <c:ext xmlns:c16="http://schemas.microsoft.com/office/drawing/2014/chart" uri="{C3380CC4-5D6E-409C-BE32-E72D297353CC}">
                  <c16:uniqueId val="{00000014-8557-41DB-83AE-BAA1188B1367}"/>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'F25'!$D$40:$D$41</c:f>
              <c:numCache>
                <c:formatCode>0.00%</c:formatCode>
                <c:ptCount val="2"/>
                <c:pt idx="0">
                  <c:v>0.121</c:v>
                </c:pt>
                <c:pt idx="1">
                  <c:v>0.121</c:v>
                </c:pt>
              </c:numCache>
            </c:numRef>
          </c:xVal>
          <c:yVal>
            <c:numRef>
              <c:f>'F25'!$C$40:$C$41</c:f>
              <c:numCache>
                <c:formatCode>General</c:formatCode>
                <c:ptCount val="2"/>
                <c:pt idx="0">
                  <c:v>1</c:v>
                </c:pt>
                <c:pt idx="1">
                  <c:v>0</c:v>
                </c:pt>
              </c:numCache>
            </c:numRef>
          </c:yVal>
          <c:smooth val="0"/>
          <c:extLst>
            <c:ext xmlns:c16="http://schemas.microsoft.com/office/drawing/2014/chart" uri="{C3380CC4-5D6E-409C-BE32-E72D297353CC}">
              <c16:uniqueId val="{00000015-8557-41DB-83AE-BAA1188B1367}"/>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Total Jalisco</c:v>
          </c:tx>
          <c:spPr>
            <a:solidFill>
              <a:srgbClr val="7C878E"/>
            </a:solidFill>
          </c:spPr>
          <c:invertIfNegative val="0"/>
          <c:dPt>
            <c:idx val="0"/>
            <c:invertIfNegative val="0"/>
            <c:bubble3D val="0"/>
            <c:spPr>
              <a:solidFill>
                <a:srgbClr val="FBBB27"/>
              </a:solidFill>
            </c:spPr>
            <c:extLst>
              <c:ext xmlns:c16="http://schemas.microsoft.com/office/drawing/2014/chart" uri="{C3380CC4-5D6E-409C-BE32-E72D297353CC}">
                <c16:uniqueId val="{00000001-A615-4D9C-87F7-794148560AC7}"/>
              </c:ext>
            </c:extLst>
          </c:dPt>
          <c:dPt>
            <c:idx val="1"/>
            <c:invertIfNegative val="0"/>
            <c:bubble3D val="0"/>
            <c:extLst>
              <c:ext xmlns:c16="http://schemas.microsoft.com/office/drawing/2014/chart" uri="{C3380CC4-5D6E-409C-BE32-E72D297353CC}">
                <c16:uniqueId val="{00000002-A615-4D9C-87F7-794148560AC7}"/>
              </c:ext>
            </c:extLst>
          </c:dPt>
          <c:dPt>
            <c:idx val="11"/>
            <c:invertIfNegative val="0"/>
            <c:bubble3D val="0"/>
            <c:extLst>
              <c:ext xmlns:c16="http://schemas.microsoft.com/office/drawing/2014/chart" uri="{C3380CC4-5D6E-409C-BE32-E72D297353CC}">
                <c16:uniqueId val="{00000003-A615-4D9C-87F7-794148560AC7}"/>
              </c:ext>
            </c:extLst>
          </c:dPt>
          <c:dPt>
            <c:idx val="12"/>
            <c:invertIfNegative val="0"/>
            <c:bubble3D val="0"/>
            <c:spPr>
              <a:solidFill>
                <a:srgbClr val="FBBB27"/>
              </a:solidFill>
            </c:spPr>
            <c:extLst>
              <c:ext xmlns:c16="http://schemas.microsoft.com/office/drawing/2014/chart" uri="{C3380CC4-5D6E-409C-BE32-E72D297353CC}">
                <c16:uniqueId val="{00000005-A615-4D9C-87F7-794148560AC7}"/>
              </c:ext>
            </c:extLst>
          </c:dPt>
          <c:dPt>
            <c:idx val="13"/>
            <c:invertIfNegative val="0"/>
            <c:bubble3D val="0"/>
            <c:extLst>
              <c:ext xmlns:c16="http://schemas.microsoft.com/office/drawing/2014/chart" uri="{C3380CC4-5D6E-409C-BE32-E72D297353CC}">
                <c16:uniqueId val="{00000006-A615-4D9C-87F7-794148560AC7}"/>
              </c:ext>
            </c:extLst>
          </c:dPt>
          <c:dPt>
            <c:idx val="23"/>
            <c:invertIfNegative val="0"/>
            <c:bubble3D val="0"/>
            <c:extLst>
              <c:ext xmlns:c16="http://schemas.microsoft.com/office/drawing/2014/chart" uri="{C3380CC4-5D6E-409C-BE32-E72D297353CC}">
                <c16:uniqueId val="{00000007-A615-4D9C-87F7-794148560AC7}"/>
              </c:ext>
            </c:extLst>
          </c:dPt>
          <c:dPt>
            <c:idx val="24"/>
            <c:invertIfNegative val="0"/>
            <c:bubble3D val="0"/>
            <c:spPr>
              <a:solidFill>
                <a:srgbClr val="FBBB27"/>
              </a:solidFill>
            </c:spPr>
            <c:extLst>
              <c:ext xmlns:c16="http://schemas.microsoft.com/office/drawing/2014/chart" uri="{C3380CC4-5D6E-409C-BE32-E72D297353CC}">
                <c16:uniqueId val="{00000009-A615-4D9C-87F7-794148560AC7}"/>
              </c:ext>
            </c:extLst>
          </c:dPt>
          <c:dPt>
            <c:idx val="25"/>
            <c:invertIfNegative val="0"/>
            <c:bubble3D val="0"/>
            <c:extLst>
              <c:ext xmlns:c16="http://schemas.microsoft.com/office/drawing/2014/chart" uri="{C3380CC4-5D6E-409C-BE32-E72D297353CC}">
                <c16:uniqueId val="{0000000A-A615-4D9C-87F7-794148560AC7}"/>
              </c:ext>
            </c:extLst>
          </c:dPt>
          <c:dPt>
            <c:idx val="35"/>
            <c:invertIfNegative val="0"/>
            <c:bubble3D val="0"/>
            <c:extLst>
              <c:ext xmlns:c16="http://schemas.microsoft.com/office/drawing/2014/chart" uri="{C3380CC4-5D6E-409C-BE32-E72D297353CC}">
                <c16:uniqueId val="{0000000B-A615-4D9C-87F7-794148560AC7}"/>
              </c:ext>
            </c:extLst>
          </c:dPt>
          <c:dPt>
            <c:idx val="36"/>
            <c:invertIfNegative val="0"/>
            <c:bubble3D val="0"/>
            <c:spPr>
              <a:solidFill>
                <a:srgbClr val="FBBB27"/>
              </a:solidFill>
            </c:spPr>
            <c:extLst>
              <c:ext xmlns:c16="http://schemas.microsoft.com/office/drawing/2014/chart" uri="{C3380CC4-5D6E-409C-BE32-E72D297353CC}">
                <c16:uniqueId val="{0000000D-A615-4D9C-87F7-794148560AC7}"/>
              </c:ext>
            </c:extLst>
          </c:dPt>
          <c:dPt>
            <c:idx val="37"/>
            <c:invertIfNegative val="0"/>
            <c:bubble3D val="0"/>
            <c:extLst>
              <c:ext xmlns:c16="http://schemas.microsoft.com/office/drawing/2014/chart" uri="{C3380CC4-5D6E-409C-BE32-E72D297353CC}">
                <c16:uniqueId val="{0000000E-A615-4D9C-87F7-794148560AC7}"/>
              </c:ext>
            </c:extLst>
          </c:dPt>
          <c:dPt>
            <c:idx val="47"/>
            <c:invertIfNegative val="0"/>
            <c:bubble3D val="0"/>
            <c:extLst>
              <c:ext xmlns:c16="http://schemas.microsoft.com/office/drawing/2014/chart" uri="{C3380CC4-5D6E-409C-BE32-E72D297353CC}">
                <c16:uniqueId val="{0000000F-A615-4D9C-87F7-794148560AC7}"/>
              </c:ext>
            </c:extLst>
          </c:dPt>
          <c:dPt>
            <c:idx val="48"/>
            <c:invertIfNegative val="0"/>
            <c:bubble3D val="0"/>
            <c:spPr>
              <a:solidFill>
                <a:srgbClr val="FBBB27"/>
              </a:solidFill>
            </c:spPr>
            <c:extLst>
              <c:ext xmlns:c16="http://schemas.microsoft.com/office/drawing/2014/chart" uri="{C3380CC4-5D6E-409C-BE32-E72D297353CC}">
                <c16:uniqueId val="{00000011-A615-4D9C-87F7-794148560AC7}"/>
              </c:ext>
            </c:extLst>
          </c:dPt>
          <c:dPt>
            <c:idx val="59"/>
            <c:invertIfNegative val="0"/>
            <c:bubble3D val="0"/>
            <c:extLst>
              <c:ext xmlns:c16="http://schemas.microsoft.com/office/drawing/2014/chart" uri="{C3380CC4-5D6E-409C-BE32-E72D297353CC}">
                <c16:uniqueId val="{00000012-A615-4D9C-87F7-794148560AC7}"/>
              </c:ext>
            </c:extLst>
          </c:dPt>
          <c:dPt>
            <c:idx val="60"/>
            <c:invertIfNegative val="0"/>
            <c:bubble3D val="0"/>
            <c:spPr>
              <a:solidFill>
                <a:srgbClr val="FBBB27"/>
              </a:solidFill>
            </c:spPr>
            <c:extLst>
              <c:ext xmlns:c16="http://schemas.microsoft.com/office/drawing/2014/chart" uri="{C3380CC4-5D6E-409C-BE32-E72D297353CC}">
                <c16:uniqueId val="{00000014-A615-4D9C-87F7-794148560AC7}"/>
              </c:ext>
            </c:extLst>
          </c:dPt>
          <c:dPt>
            <c:idx val="71"/>
            <c:invertIfNegative val="0"/>
            <c:bubble3D val="0"/>
            <c:extLst>
              <c:ext xmlns:c16="http://schemas.microsoft.com/office/drawing/2014/chart" uri="{C3380CC4-5D6E-409C-BE32-E72D297353CC}">
                <c16:uniqueId val="{00000015-A615-4D9C-87F7-794148560AC7}"/>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1"/>
              <c:pt idx="0">
                <c:v>2017 Enero</c:v>
              </c:pt>
              <c:pt idx="1">
                <c:v>2017 Febrero</c:v>
              </c:pt>
              <c:pt idx="2">
                <c:v>2017 Marzo</c:v>
              </c:pt>
              <c:pt idx="3">
                <c:v>2017 Abril</c:v>
              </c:pt>
              <c:pt idx="4">
                <c:v>2017 Mayo</c:v>
              </c:pt>
              <c:pt idx="5">
                <c:v>2017 Junio</c:v>
              </c:pt>
              <c:pt idx="6">
                <c:v>2017 Julio</c:v>
              </c:pt>
              <c:pt idx="7">
                <c:v>2017 Agosto</c:v>
              </c:pt>
              <c:pt idx="8">
                <c:v>2017 Septiembre</c:v>
              </c:pt>
              <c:pt idx="9">
                <c:v>2017 Octubre</c:v>
              </c:pt>
              <c:pt idx="10">
                <c:v>2017 Noviembre</c:v>
              </c:pt>
              <c:pt idx="11">
                <c:v>2017 Diciembre</c:v>
              </c:pt>
              <c:pt idx="12">
                <c:v>2018 Enero</c:v>
              </c:pt>
              <c:pt idx="13">
                <c:v>2018 Febrero</c:v>
              </c:pt>
              <c:pt idx="14">
                <c:v>2018 Marzo</c:v>
              </c:pt>
              <c:pt idx="15">
                <c:v>2018 Abril</c:v>
              </c:pt>
              <c:pt idx="16">
                <c:v>2018 Mayo</c:v>
              </c:pt>
              <c:pt idx="17">
                <c:v>2018 Junio</c:v>
              </c:pt>
              <c:pt idx="18">
                <c:v>2018 Julio</c:v>
              </c:pt>
              <c:pt idx="19">
                <c:v>2018 Agosto</c:v>
              </c:pt>
              <c:pt idx="20">
                <c:v>2018 Septiembre</c:v>
              </c:pt>
              <c:pt idx="21">
                <c:v>2018 Octubre</c:v>
              </c:pt>
              <c:pt idx="22">
                <c:v>2018 Noviembre</c:v>
              </c:pt>
              <c:pt idx="23">
                <c:v>2018 Diciembre</c:v>
              </c:pt>
              <c:pt idx="24">
                <c:v>2019 Enero</c:v>
              </c:pt>
              <c:pt idx="25">
                <c:v>2019 Febrero</c:v>
              </c:pt>
              <c:pt idx="26">
                <c:v>2019 Marzo</c:v>
              </c:pt>
              <c:pt idx="27">
                <c:v>2019 Abril</c:v>
              </c:pt>
              <c:pt idx="28">
                <c:v>2019 Mayo</c:v>
              </c:pt>
              <c:pt idx="29">
                <c:v>2019 Junio</c:v>
              </c:pt>
              <c:pt idx="30">
                <c:v>2019 Julio</c:v>
              </c:pt>
              <c:pt idx="31">
                <c:v>2019 Agosto</c:v>
              </c:pt>
              <c:pt idx="32">
                <c:v>2019 Septiembre</c:v>
              </c:pt>
              <c:pt idx="33">
                <c:v>2019 Octubre</c:v>
              </c:pt>
              <c:pt idx="34">
                <c:v>2019 Noviembre</c:v>
              </c:pt>
              <c:pt idx="35">
                <c:v>2019 Diciembre</c:v>
              </c:pt>
              <c:pt idx="36">
                <c:v>2020 Enero</c:v>
              </c:pt>
              <c:pt idx="37">
                <c:v>2020 Febrero</c:v>
              </c:pt>
              <c:pt idx="38">
                <c:v>2020 Marzo</c:v>
              </c:pt>
              <c:pt idx="39">
                <c:v>2020 Abril</c:v>
              </c:pt>
              <c:pt idx="40">
                <c:v>2020 Mayo</c:v>
              </c:pt>
              <c:pt idx="41">
                <c:v>2020 Junio</c:v>
              </c:pt>
              <c:pt idx="42">
                <c:v>2020 Julio</c:v>
              </c:pt>
              <c:pt idx="43">
                <c:v>2020 Agosto</c:v>
              </c:pt>
              <c:pt idx="44">
                <c:v>2020 Septiembre</c:v>
              </c:pt>
              <c:pt idx="45">
                <c:v>2020 Octubre</c:v>
              </c:pt>
              <c:pt idx="46">
                <c:v>2020 Noviembre</c:v>
              </c:pt>
              <c:pt idx="47">
                <c:v>2020 Diciembre</c:v>
              </c:pt>
              <c:pt idx="48">
                <c:v>2021 Enero</c:v>
              </c:pt>
              <c:pt idx="49">
                <c:v>2021 Febrero</c:v>
              </c:pt>
              <c:pt idx="50">
                <c:v>2021 Marzo</c:v>
              </c:pt>
              <c:pt idx="51">
                <c:v>2021 Abril</c:v>
              </c:pt>
              <c:pt idx="52">
                <c:v>2021 Mayo</c:v>
              </c:pt>
              <c:pt idx="53">
                <c:v>2021 Junio</c:v>
              </c:pt>
              <c:pt idx="54">
                <c:v>2021 Julio</c:v>
              </c:pt>
              <c:pt idx="55">
                <c:v>2021 Agosto</c:v>
              </c:pt>
              <c:pt idx="56">
                <c:v>2021 Septiembre</c:v>
              </c:pt>
              <c:pt idx="57">
                <c:v>2021 Octubre</c:v>
              </c:pt>
              <c:pt idx="58">
                <c:v>2021 Noviembre</c:v>
              </c:pt>
              <c:pt idx="59">
                <c:v>2021 Diciembre</c:v>
              </c:pt>
              <c:pt idx="60">
                <c:v>2022 Enero</c:v>
              </c:pt>
            </c:strLit>
          </c:cat>
          <c:val>
            <c:numLit>
              <c:formatCode>General</c:formatCode>
              <c:ptCount val="61"/>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numLit>
          </c:val>
          <c:extLst>
            <c:ext xmlns:c16="http://schemas.microsoft.com/office/drawing/2014/chart" uri="{C3380CC4-5D6E-409C-BE32-E72D297353CC}">
              <c16:uniqueId val="{00000016-A615-4D9C-87F7-794148560AC7}"/>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v>Promedio Nacional</c:v>
          </c:tx>
          <c:spPr>
            <a:ln>
              <a:solidFill>
                <a:srgbClr val="CC9900"/>
              </a:solidFill>
            </a:ln>
          </c:spPr>
          <c:marker>
            <c:symbol val="none"/>
          </c:marker>
          <c:dPt>
            <c:idx val="0"/>
            <c:bubble3D val="0"/>
            <c:extLst>
              <c:ext xmlns:c16="http://schemas.microsoft.com/office/drawing/2014/chart" uri="{C3380CC4-5D6E-409C-BE32-E72D297353CC}">
                <c16:uniqueId val="{00000017-A615-4D9C-87F7-794148560AC7}"/>
              </c:ext>
            </c:extLst>
          </c:dPt>
          <c:dLbls>
            <c:delete val="1"/>
          </c:dLbls>
          <c:cat>
            <c:strLit>
              <c:ptCount val="61"/>
              <c:pt idx="0">
                <c:v>2017 Enero</c:v>
              </c:pt>
              <c:pt idx="1">
                <c:v>2017 Febrero</c:v>
              </c:pt>
              <c:pt idx="2">
                <c:v>2017 Marzo</c:v>
              </c:pt>
              <c:pt idx="3">
                <c:v>2017 Abril</c:v>
              </c:pt>
              <c:pt idx="4">
                <c:v>2017 Mayo</c:v>
              </c:pt>
              <c:pt idx="5">
                <c:v>2017 Junio</c:v>
              </c:pt>
              <c:pt idx="6">
                <c:v>2017 Julio</c:v>
              </c:pt>
              <c:pt idx="7">
                <c:v>2017 Agosto</c:v>
              </c:pt>
              <c:pt idx="8">
                <c:v>2017 Septiembre</c:v>
              </c:pt>
              <c:pt idx="9">
                <c:v>2017 Octubre</c:v>
              </c:pt>
              <c:pt idx="10">
                <c:v>2017 Noviembre</c:v>
              </c:pt>
              <c:pt idx="11">
                <c:v>2017 Diciembre</c:v>
              </c:pt>
              <c:pt idx="12">
                <c:v>2018 Enero</c:v>
              </c:pt>
              <c:pt idx="13">
                <c:v>2018 Febrero</c:v>
              </c:pt>
              <c:pt idx="14">
                <c:v>2018 Marzo</c:v>
              </c:pt>
              <c:pt idx="15">
                <c:v>2018 Abril</c:v>
              </c:pt>
              <c:pt idx="16">
                <c:v>2018 Mayo</c:v>
              </c:pt>
              <c:pt idx="17">
                <c:v>2018 Junio</c:v>
              </c:pt>
              <c:pt idx="18">
                <c:v>2018 Julio</c:v>
              </c:pt>
              <c:pt idx="19">
                <c:v>2018 Agosto</c:v>
              </c:pt>
              <c:pt idx="20">
                <c:v>2018 Septiembre</c:v>
              </c:pt>
              <c:pt idx="21">
                <c:v>2018 Octubre</c:v>
              </c:pt>
              <c:pt idx="22">
                <c:v>2018 Noviembre</c:v>
              </c:pt>
              <c:pt idx="23">
                <c:v>2018 Diciembre</c:v>
              </c:pt>
              <c:pt idx="24">
                <c:v>2019 Enero</c:v>
              </c:pt>
              <c:pt idx="25">
                <c:v>2019 Febrero</c:v>
              </c:pt>
              <c:pt idx="26">
                <c:v>2019 Marzo</c:v>
              </c:pt>
              <c:pt idx="27">
                <c:v>2019 Abril</c:v>
              </c:pt>
              <c:pt idx="28">
                <c:v>2019 Mayo</c:v>
              </c:pt>
              <c:pt idx="29">
                <c:v>2019 Junio</c:v>
              </c:pt>
              <c:pt idx="30">
                <c:v>2019 Julio</c:v>
              </c:pt>
              <c:pt idx="31">
                <c:v>2019 Agosto</c:v>
              </c:pt>
              <c:pt idx="32">
                <c:v>2019 Septiembre</c:v>
              </c:pt>
              <c:pt idx="33">
                <c:v>2019 Octubre</c:v>
              </c:pt>
              <c:pt idx="34">
                <c:v>2019 Noviembre</c:v>
              </c:pt>
              <c:pt idx="35">
                <c:v>2019 Diciembre</c:v>
              </c:pt>
              <c:pt idx="36">
                <c:v>2020 Enero</c:v>
              </c:pt>
              <c:pt idx="37">
                <c:v>2020 Febrero</c:v>
              </c:pt>
              <c:pt idx="38">
                <c:v>2020 Marzo</c:v>
              </c:pt>
              <c:pt idx="39">
                <c:v>2020 Abril</c:v>
              </c:pt>
              <c:pt idx="40">
                <c:v>2020 Mayo</c:v>
              </c:pt>
              <c:pt idx="41">
                <c:v>2020 Junio</c:v>
              </c:pt>
              <c:pt idx="42">
                <c:v>2020 Julio</c:v>
              </c:pt>
              <c:pt idx="43">
                <c:v>2020 Agosto</c:v>
              </c:pt>
              <c:pt idx="44">
                <c:v>2020 Septiembre</c:v>
              </c:pt>
              <c:pt idx="45">
                <c:v>2020 Octubre</c:v>
              </c:pt>
              <c:pt idx="46">
                <c:v>2020 Noviembre</c:v>
              </c:pt>
              <c:pt idx="47">
                <c:v>2020 Diciembre</c:v>
              </c:pt>
              <c:pt idx="48">
                <c:v>2021 Enero</c:v>
              </c:pt>
              <c:pt idx="49">
                <c:v>2021 Febrero</c:v>
              </c:pt>
              <c:pt idx="50">
                <c:v>2021 Marzo</c:v>
              </c:pt>
              <c:pt idx="51">
                <c:v>2021 Abril</c:v>
              </c:pt>
              <c:pt idx="52">
                <c:v>2021 Mayo</c:v>
              </c:pt>
              <c:pt idx="53">
                <c:v>2021 Junio</c:v>
              </c:pt>
              <c:pt idx="54">
                <c:v>2021 Julio</c:v>
              </c:pt>
              <c:pt idx="55">
                <c:v>2021 Agosto</c:v>
              </c:pt>
              <c:pt idx="56">
                <c:v>2021 Septiembre</c:v>
              </c:pt>
              <c:pt idx="57">
                <c:v>2021 Octubre</c:v>
              </c:pt>
              <c:pt idx="58">
                <c:v>2021 Noviembre</c:v>
              </c:pt>
              <c:pt idx="59">
                <c:v>2021 Diciembre</c:v>
              </c:pt>
              <c:pt idx="60">
                <c:v>2022 Enero</c:v>
              </c:pt>
            </c:strLit>
          </c:cat>
          <c:val>
            <c:numLit>
              <c:formatCode>General</c:formatCode>
              <c:ptCount val="61"/>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c:v>98</c:v>
              </c:pt>
              <c:pt idx="50">
                <c:v>126.22</c:v>
              </c:pt>
              <c:pt idx="51">
                <c:v>142.59</c:v>
              </c:pt>
              <c:pt idx="52">
                <c:v>136.72</c:v>
              </c:pt>
              <c:pt idx="53">
                <c:v>135.75</c:v>
              </c:pt>
              <c:pt idx="54">
                <c:v>141.22</c:v>
              </c:pt>
              <c:pt idx="55">
                <c:v>124.5</c:v>
              </c:pt>
              <c:pt idx="56">
                <c:v>126.56</c:v>
              </c:pt>
              <c:pt idx="57">
                <c:v>109.31</c:v>
              </c:pt>
              <c:pt idx="58">
                <c:v>117.97</c:v>
              </c:pt>
              <c:pt idx="59">
                <c:v>128.44</c:v>
              </c:pt>
              <c:pt idx="60">
                <c:v>101.78</c:v>
              </c:pt>
            </c:numLit>
          </c:val>
          <c:smooth val="0"/>
          <c:extLst>
            <c:ext xmlns:c16="http://schemas.microsoft.com/office/drawing/2014/chart" uri="{C3380CC4-5D6E-409C-BE32-E72D297353CC}">
              <c16:uniqueId val="{00000018-A615-4D9C-87F7-794148560AC7}"/>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low"/>
        <c:spPr>
          <a:ln>
            <a:solidFill>
              <a:sysClr val="windowText" lastClr="000000"/>
            </a:solidFill>
          </a:ln>
        </c:spPr>
        <c:txPr>
          <a:bodyPr rot="-5400000" vert="horz" anchor="b" anchorCtr="1"/>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44A7-4B7A-933F-FF99BC7ABA9E}"/>
              </c:ext>
            </c:extLst>
          </c:dPt>
          <c:dPt>
            <c:idx val="1"/>
            <c:bubble3D val="0"/>
            <c:spPr>
              <a:solidFill>
                <a:srgbClr val="FAD496"/>
              </a:solidFill>
            </c:spPr>
            <c:extLst>
              <c:ext xmlns:c16="http://schemas.microsoft.com/office/drawing/2014/chart" uri="{C3380CC4-5D6E-409C-BE32-E72D297353CC}">
                <c16:uniqueId val="{00000003-44A7-4B7A-933F-FF99BC7ABA9E}"/>
              </c:ext>
            </c:extLst>
          </c:dPt>
          <c:dPt>
            <c:idx val="2"/>
            <c:bubble3D val="0"/>
            <c:spPr>
              <a:solidFill>
                <a:srgbClr val="FBBB27"/>
              </a:solidFill>
            </c:spPr>
            <c:extLst>
              <c:ext xmlns:c16="http://schemas.microsoft.com/office/drawing/2014/chart" uri="{C3380CC4-5D6E-409C-BE32-E72D297353CC}">
                <c16:uniqueId val="{00000005-44A7-4B7A-933F-FF99BC7ABA9E}"/>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4A7-4B7A-933F-FF99BC7ABA9E}"/>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4A7-4B7A-933F-FF99BC7ABA9E}"/>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4A7-4B7A-933F-FF99BC7ABA9E}"/>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3"/>
              <c:pt idx="0">
                <c:v>Unidades Vehiculares Eléctricas</c:v>
              </c:pt>
              <c:pt idx="1">
                <c:v>Unidades Vehiculares Híbridas Plugin (conectables)</c:v>
              </c:pt>
              <c:pt idx="2">
                <c:v>Unidades Vehiculares Híbridas</c:v>
              </c:pt>
            </c:strLit>
          </c:cat>
          <c:val>
            <c:numLit>
              <c:formatCode>General</c:formatCode>
              <c:ptCount val="3"/>
              <c:pt idx="0">
                <c:v>17</c:v>
              </c:pt>
              <c:pt idx="1">
                <c:v>48</c:v>
              </c:pt>
              <c:pt idx="2">
                <c:v>198</c:v>
              </c:pt>
            </c:numLit>
          </c:val>
          <c:extLst>
            <c:ext xmlns:c16="http://schemas.microsoft.com/office/drawing/2014/chart" uri="{C3380CC4-5D6E-409C-BE32-E72D297353CC}">
              <c16:uniqueId val="{00000006-44A7-4B7A-933F-FF99BC7ABA9E}"/>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BECD-4920-BB18-26A8C48F6772}"/>
              </c:ext>
            </c:extLst>
          </c:dPt>
          <c:dPt>
            <c:idx val="1"/>
            <c:invertIfNegative val="0"/>
            <c:bubble3D val="0"/>
            <c:spPr>
              <a:solidFill>
                <a:srgbClr val="7C878E"/>
              </a:solidFill>
              <a:ln>
                <a:noFill/>
              </a:ln>
              <a:effectLst/>
            </c:spPr>
            <c:extLst>
              <c:ext xmlns:c16="http://schemas.microsoft.com/office/drawing/2014/chart" uri="{C3380CC4-5D6E-409C-BE32-E72D297353CC}">
                <c16:uniqueId val="{00000003-BECD-4920-BB18-26A8C48F6772}"/>
              </c:ext>
            </c:extLst>
          </c:dPt>
          <c:dPt>
            <c:idx val="2"/>
            <c:invertIfNegative val="0"/>
            <c:bubble3D val="0"/>
            <c:spPr>
              <a:solidFill>
                <a:srgbClr val="7C878E"/>
              </a:solidFill>
              <a:ln>
                <a:noFill/>
              </a:ln>
              <a:effectLst/>
            </c:spPr>
            <c:extLst>
              <c:ext xmlns:c16="http://schemas.microsoft.com/office/drawing/2014/chart" uri="{C3380CC4-5D6E-409C-BE32-E72D297353CC}">
                <c16:uniqueId val="{00000005-BECD-4920-BB18-26A8C48F6772}"/>
              </c:ext>
            </c:extLst>
          </c:dPt>
          <c:dPt>
            <c:idx val="3"/>
            <c:invertIfNegative val="0"/>
            <c:bubble3D val="0"/>
            <c:spPr>
              <a:solidFill>
                <a:srgbClr val="7C878E"/>
              </a:solidFill>
              <a:ln>
                <a:noFill/>
              </a:ln>
              <a:effectLst/>
            </c:spPr>
            <c:extLst>
              <c:ext xmlns:c16="http://schemas.microsoft.com/office/drawing/2014/chart" uri="{C3380CC4-5D6E-409C-BE32-E72D297353CC}">
                <c16:uniqueId val="{00000007-BECD-4920-BB18-26A8C48F6772}"/>
              </c:ext>
            </c:extLst>
          </c:dPt>
          <c:dPt>
            <c:idx val="4"/>
            <c:invertIfNegative val="0"/>
            <c:bubble3D val="0"/>
            <c:spPr>
              <a:solidFill>
                <a:srgbClr val="7C878E"/>
              </a:solidFill>
              <a:ln>
                <a:noFill/>
              </a:ln>
              <a:effectLst/>
            </c:spPr>
            <c:extLst>
              <c:ext xmlns:c16="http://schemas.microsoft.com/office/drawing/2014/chart" uri="{C3380CC4-5D6E-409C-BE32-E72D297353CC}">
                <c16:uniqueId val="{00000009-BECD-4920-BB18-26A8C48F6772}"/>
              </c:ext>
            </c:extLst>
          </c:dPt>
          <c:dPt>
            <c:idx val="5"/>
            <c:invertIfNegative val="0"/>
            <c:bubble3D val="0"/>
            <c:spPr>
              <a:solidFill>
                <a:srgbClr val="7C878E"/>
              </a:solidFill>
              <a:ln>
                <a:noFill/>
              </a:ln>
              <a:effectLst/>
            </c:spPr>
            <c:extLst>
              <c:ext xmlns:c16="http://schemas.microsoft.com/office/drawing/2014/chart" uri="{C3380CC4-5D6E-409C-BE32-E72D297353CC}">
                <c16:uniqueId val="{0000000B-BECD-4920-BB18-26A8C48F6772}"/>
              </c:ext>
            </c:extLst>
          </c:dPt>
          <c:dPt>
            <c:idx val="6"/>
            <c:invertIfNegative val="0"/>
            <c:bubble3D val="0"/>
            <c:spPr>
              <a:solidFill>
                <a:srgbClr val="7C878E"/>
              </a:solidFill>
              <a:ln>
                <a:noFill/>
              </a:ln>
              <a:effectLst/>
            </c:spPr>
            <c:extLst>
              <c:ext xmlns:c16="http://schemas.microsoft.com/office/drawing/2014/chart" uri="{C3380CC4-5D6E-409C-BE32-E72D297353CC}">
                <c16:uniqueId val="{0000000D-BECD-4920-BB18-26A8C48F6772}"/>
              </c:ext>
            </c:extLst>
          </c:dPt>
          <c:dPt>
            <c:idx val="7"/>
            <c:invertIfNegative val="0"/>
            <c:bubble3D val="0"/>
            <c:spPr>
              <a:solidFill>
                <a:srgbClr val="7C878E"/>
              </a:solidFill>
              <a:ln>
                <a:noFill/>
              </a:ln>
              <a:effectLst/>
            </c:spPr>
            <c:extLst>
              <c:ext xmlns:c16="http://schemas.microsoft.com/office/drawing/2014/chart" uri="{C3380CC4-5D6E-409C-BE32-E72D297353CC}">
                <c16:uniqueId val="{0000000F-BECD-4920-BB18-26A8C48F6772}"/>
              </c:ext>
            </c:extLst>
          </c:dPt>
          <c:dPt>
            <c:idx val="8"/>
            <c:invertIfNegative val="0"/>
            <c:bubble3D val="0"/>
            <c:spPr>
              <a:solidFill>
                <a:srgbClr val="7C878E"/>
              </a:solidFill>
              <a:ln>
                <a:noFill/>
              </a:ln>
              <a:effectLst/>
            </c:spPr>
            <c:extLst>
              <c:ext xmlns:c16="http://schemas.microsoft.com/office/drawing/2014/chart" uri="{C3380CC4-5D6E-409C-BE32-E72D297353CC}">
                <c16:uniqueId val="{00000011-BECD-4920-BB18-26A8C48F6772}"/>
              </c:ext>
            </c:extLst>
          </c:dPt>
          <c:dPt>
            <c:idx val="9"/>
            <c:invertIfNegative val="0"/>
            <c:bubble3D val="0"/>
            <c:spPr>
              <a:solidFill>
                <a:srgbClr val="7C878E"/>
              </a:solidFill>
              <a:ln>
                <a:noFill/>
              </a:ln>
              <a:effectLst/>
            </c:spPr>
            <c:extLst>
              <c:ext xmlns:c16="http://schemas.microsoft.com/office/drawing/2014/chart" uri="{C3380CC4-5D6E-409C-BE32-E72D297353CC}">
                <c16:uniqueId val="{00000013-BECD-4920-BB18-26A8C48F677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BECD-4920-BB18-26A8C48F677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BECD-4920-BB18-26A8C48F677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BECD-4920-BB18-26A8C48F677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BECD-4920-BB18-26A8C48F677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BECD-4920-BB18-26A8C48F677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BECD-4920-BB18-26A8C48F677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BECD-4920-BB18-26A8C48F677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BECD-4920-BB18-26A8C48F6772}"/>
              </c:ext>
            </c:extLst>
          </c:dPt>
          <c:dPt>
            <c:idx val="19"/>
            <c:invertIfNegative val="0"/>
            <c:bubble3D val="0"/>
            <c:spPr>
              <a:solidFill>
                <a:srgbClr val="7C878E"/>
              </a:solidFill>
              <a:ln>
                <a:noFill/>
              </a:ln>
              <a:effectLst/>
            </c:spPr>
            <c:extLst>
              <c:ext xmlns:c16="http://schemas.microsoft.com/office/drawing/2014/chart" uri="{C3380CC4-5D6E-409C-BE32-E72D297353CC}">
                <c16:uniqueId val="{00000025-BECD-4920-BB18-26A8C48F6772}"/>
              </c:ext>
            </c:extLst>
          </c:dPt>
          <c:dPt>
            <c:idx val="28"/>
            <c:invertIfNegative val="0"/>
            <c:bubble3D val="0"/>
            <c:spPr>
              <a:solidFill>
                <a:srgbClr val="FBBB27"/>
              </a:solidFill>
              <a:ln>
                <a:noFill/>
              </a:ln>
              <a:effectLst/>
            </c:spPr>
            <c:extLst>
              <c:ext xmlns:c16="http://schemas.microsoft.com/office/drawing/2014/chart" uri="{C3380CC4-5D6E-409C-BE32-E72D297353CC}">
                <c16:uniqueId val="{00000027-BECD-4920-BB18-26A8C48F677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Nayarit</c:v>
              </c:pt>
              <c:pt idx="1">
                <c:v>Tlaxcala</c:v>
              </c:pt>
              <c:pt idx="2">
                <c:v>Tabasco</c:v>
              </c:pt>
              <c:pt idx="3">
                <c:v>Zacatecas</c:v>
              </c:pt>
              <c:pt idx="4">
                <c:v>Campeche</c:v>
              </c:pt>
              <c:pt idx="5">
                <c:v>Guerrero</c:v>
              </c:pt>
              <c:pt idx="6">
                <c:v>Chiapas</c:v>
              </c:pt>
              <c:pt idx="7">
                <c:v>Baja California Sur</c:v>
              </c:pt>
              <c:pt idx="8">
                <c:v>Durango</c:v>
              </c:pt>
              <c:pt idx="9">
                <c:v>Oaxaca</c:v>
              </c:pt>
              <c:pt idx="10">
                <c:v>Colima</c:v>
              </c:pt>
              <c:pt idx="11">
                <c:v>Hidalgo</c:v>
              </c:pt>
              <c:pt idx="12">
                <c:v>Tamaulipas</c:v>
              </c:pt>
              <c:pt idx="13">
                <c:v>Aguascalientes</c:v>
              </c:pt>
              <c:pt idx="14">
                <c:v>Quintana Roo</c:v>
              </c:pt>
              <c:pt idx="15">
                <c:v>San Luis Potosí</c:v>
              </c:pt>
              <c:pt idx="16">
                <c:v>Yucatán</c:v>
              </c:pt>
              <c:pt idx="17">
                <c:v>Chihuahua</c:v>
              </c:pt>
              <c:pt idx="18">
                <c:v>Querétaro</c:v>
              </c:pt>
              <c:pt idx="19">
                <c:v>Sonora</c:v>
              </c:pt>
              <c:pt idx="20">
                <c:v>Morelos</c:v>
              </c:pt>
              <c:pt idx="21">
                <c:v>Veracruz</c:v>
              </c:pt>
              <c:pt idx="22">
                <c:v>Baja California</c:v>
              </c:pt>
              <c:pt idx="23">
                <c:v>Michoacán</c:v>
              </c:pt>
              <c:pt idx="24">
                <c:v>Sinaloa</c:v>
              </c:pt>
              <c:pt idx="25">
                <c:v>Guanajuato</c:v>
              </c:pt>
              <c:pt idx="26">
                <c:v>Coahuila</c:v>
              </c:pt>
              <c:pt idx="27">
                <c:v>Puebla</c:v>
              </c:pt>
              <c:pt idx="28">
                <c:v>Jalisco</c:v>
              </c:pt>
              <c:pt idx="29">
                <c:v>Nuevo León</c:v>
              </c:pt>
              <c:pt idx="30">
                <c:v>Estado de México</c:v>
              </c:pt>
              <c:pt idx="31">
                <c:v>Ciudad de México</c:v>
              </c:pt>
            </c:strLit>
          </c:cat>
          <c:val>
            <c:numLit>
              <c:formatCode>General</c:formatCode>
              <c:ptCount val="32"/>
              <c:pt idx="0">
                <c:v>6</c:v>
              </c:pt>
              <c:pt idx="1">
                <c:v>10</c:v>
              </c:pt>
              <c:pt idx="2">
                <c:v>12</c:v>
              </c:pt>
              <c:pt idx="3">
                <c:v>13</c:v>
              </c:pt>
              <c:pt idx="4">
                <c:v>15</c:v>
              </c:pt>
              <c:pt idx="5">
                <c:v>15</c:v>
              </c:pt>
              <c:pt idx="6">
                <c:v>20</c:v>
              </c:pt>
              <c:pt idx="7">
                <c:v>21</c:v>
              </c:pt>
              <c:pt idx="8">
                <c:v>24</c:v>
              </c:pt>
              <c:pt idx="9">
                <c:v>24</c:v>
              </c:pt>
              <c:pt idx="10">
                <c:v>32</c:v>
              </c:pt>
              <c:pt idx="11">
                <c:v>33</c:v>
              </c:pt>
              <c:pt idx="12">
                <c:v>35</c:v>
              </c:pt>
              <c:pt idx="13">
                <c:v>42</c:v>
              </c:pt>
              <c:pt idx="14">
                <c:v>42</c:v>
              </c:pt>
              <c:pt idx="15">
                <c:v>44</c:v>
              </c:pt>
              <c:pt idx="16">
                <c:v>45</c:v>
              </c:pt>
              <c:pt idx="17">
                <c:v>57</c:v>
              </c:pt>
              <c:pt idx="18">
                <c:v>62</c:v>
              </c:pt>
              <c:pt idx="19">
                <c:v>63</c:v>
              </c:pt>
              <c:pt idx="20">
                <c:v>65</c:v>
              </c:pt>
              <c:pt idx="21">
                <c:v>69</c:v>
              </c:pt>
              <c:pt idx="22">
                <c:v>71</c:v>
              </c:pt>
              <c:pt idx="23">
                <c:v>76</c:v>
              </c:pt>
              <c:pt idx="24">
                <c:v>100</c:v>
              </c:pt>
              <c:pt idx="25">
                <c:v>101</c:v>
              </c:pt>
              <c:pt idx="26">
                <c:v>108</c:v>
              </c:pt>
              <c:pt idx="27">
                <c:v>112</c:v>
              </c:pt>
              <c:pt idx="28">
                <c:v>263</c:v>
              </c:pt>
              <c:pt idx="29">
                <c:v>383</c:v>
              </c:pt>
              <c:pt idx="30">
                <c:v>543</c:v>
              </c:pt>
              <c:pt idx="31">
                <c:v>751</c:v>
              </c:pt>
            </c:numLit>
          </c:val>
          <c:extLst>
            <c:ext xmlns:c16="http://schemas.microsoft.com/office/drawing/2014/chart" uri="{C3380CC4-5D6E-409C-BE32-E72D297353CC}">
              <c16:uniqueId val="{00000028-BECD-4920-BB18-26A8C48F677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564-47DD-9BC6-4839EB822482}"/>
              </c:ext>
            </c:extLst>
          </c:dPt>
          <c:dPt>
            <c:idx val="1"/>
            <c:invertIfNegative val="0"/>
            <c:bubble3D val="0"/>
            <c:spPr>
              <a:solidFill>
                <a:srgbClr val="7C878E"/>
              </a:solidFill>
              <a:ln>
                <a:noFill/>
              </a:ln>
              <a:effectLst/>
            </c:spPr>
            <c:extLst>
              <c:ext xmlns:c16="http://schemas.microsoft.com/office/drawing/2014/chart" uri="{C3380CC4-5D6E-409C-BE32-E72D297353CC}">
                <c16:uniqueId val="{00000003-4564-47DD-9BC6-4839EB822482}"/>
              </c:ext>
            </c:extLst>
          </c:dPt>
          <c:dPt>
            <c:idx val="2"/>
            <c:invertIfNegative val="0"/>
            <c:bubble3D val="0"/>
            <c:spPr>
              <a:solidFill>
                <a:srgbClr val="7C878E"/>
              </a:solidFill>
              <a:ln>
                <a:noFill/>
              </a:ln>
              <a:effectLst/>
            </c:spPr>
            <c:extLst>
              <c:ext xmlns:c16="http://schemas.microsoft.com/office/drawing/2014/chart" uri="{C3380CC4-5D6E-409C-BE32-E72D297353CC}">
                <c16:uniqueId val="{00000005-4564-47DD-9BC6-4839EB822482}"/>
              </c:ext>
            </c:extLst>
          </c:dPt>
          <c:dPt>
            <c:idx val="3"/>
            <c:invertIfNegative val="0"/>
            <c:bubble3D val="0"/>
            <c:spPr>
              <a:solidFill>
                <a:srgbClr val="7C878E"/>
              </a:solidFill>
              <a:ln>
                <a:noFill/>
              </a:ln>
              <a:effectLst/>
            </c:spPr>
            <c:extLst>
              <c:ext xmlns:c16="http://schemas.microsoft.com/office/drawing/2014/chart" uri="{C3380CC4-5D6E-409C-BE32-E72D297353CC}">
                <c16:uniqueId val="{00000007-4564-47DD-9BC6-4839EB822482}"/>
              </c:ext>
            </c:extLst>
          </c:dPt>
          <c:dPt>
            <c:idx val="4"/>
            <c:invertIfNegative val="0"/>
            <c:bubble3D val="0"/>
            <c:spPr>
              <a:solidFill>
                <a:srgbClr val="7C878E"/>
              </a:solidFill>
              <a:ln>
                <a:noFill/>
              </a:ln>
              <a:effectLst/>
            </c:spPr>
            <c:extLst>
              <c:ext xmlns:c16="http://schemas.microsoft.com/office/drawing/2014/chart" uri="{C3380CC4-5D6E-409C-BE32-E72D297353CC}">
                <c16:uniqueId val="{00000009-4564-47DD-9BC6-4839EB822482}"/>
              </c:ext>
            </c:extLst>
          </c:dPt>
          <c:dPt>
            <c:idx val="5"/>
            <c:invertIfNegative val="0"/>
            <c:bubble3D val="0"/>
            <c:spPr>
              <a:solidFill>
                <a:srgbClr val="7C878E"/>
              </a:solidFill>
              <a:ln>
                <a:noFill/>
              </a:ln>
              <a:effectLst/>
            </c:spPr>
            <c:extLst>
              <c:ext xmlns:c16="http://schemas.microsoft.com/office/drawing/2014/chart" uri="{C3380CC4-5D6E-409C-BE32-E72D297353CC}">
                <c16:uniqueId val="{0000000B-4564-47DD-9BC6-4839EB822482}"/>
              </c:ext>
            </c:extLst>
          </c:dPt>
          <c:dPt>
            <c:idx val="6"/>
            <c:invertIfNegative val="0"/>
            <c:bubble3D val="0"/>
            <c:spPr>
              <a:solidFill>
                <a:srgbClr val="7C878E"/>
              </a:solidFill>
              <a:ln>
                <a:noFill/>
              </a:ln>
              <a:effectLst/>
            </c:spPr>
            <c:extLst>
              <c:ext xmlns:c16="http://schemas.microsoft.com/office/drawing/2014/chart" uri="{C3380CC4-5D6E-409C-BE32-E72D297353CC}">
                <c16:uniqueId val="{0000000D-4564-47DD-9BC6-4839EB822482}"/>
              </c:ext>
            </c:extLst>
          </c:dPt>
          <c:dPt>
            <c:idx val="7"/>
            <c:invertIfNegative val="0"/>
            <c:bubble3D val="0"/>
            <c:spPr>
              <a:solidFill>
                <a:srgbClr val="7C878E"/>
              </a:solidFill>
              <a:ln>
                <a:noFill/>
              </a:ln>
              <a:effectLst/>
            </c:spPr>
            <c:extLst>
              <c:ext xmlns:c16="http://schemas.microsoft.com/office/drawing/2014/chart" uri="{C3380CC4-5D6E-409C-BE32-E72D297353CC}">
                <c16:uniqueId val="{0000000F-4564-47DD-9BC6-4839EB822482}"/>
              </c:ext>
            </c:extLst>
          </c:dPt>
          <c:dPt>
            <c:idx val="8"/>
            <c:invertIfNegative val="0"/>
            <c:bubble3D val="0"/>
            <c:spPr>
              <a:solidFill>
                <a:srgbClr val="7C878E"/>
              </a:solidFill>
              <a:ln>
                <a:noFill/>
              </a:ln>
              <a:effectLst/>
            </c:spPr>
            <c:extLst>
              <c:ext xmlns:c16="http://schemas.microsoft.com/office/drawing/2014/chart" uri="{C3380CC4-5D6E-409C-BE32-E72D297353CC}">
                <c16:uniqueId val="{00000011-4564-47DD-9BC6-4839EB822482}"/>
              </c:ext>
            </c:extLst>
          </c:dPt>
          <c:dPt>
            <c:idx val="9"/>
            <c:invertIfNegative val="0"/>
            <c:bubble3D val="0"/>
            <c:spPr>
              <a:solidFill>
                <a:srgbClr val="7C878E"/>
              </a:solidFill>
              <a:ln>
                <a:noFill/>
              </a:ln>
              <a:effectLst/>
            </c:spPr>
            <c:extLst>
              <c:ext xmlns:c16="http://schemas.microsoft.com/office/drawing/2014/chart" uri="{C3380CC4-5D6E-409C-BE32-E72D297353CC}">
                <c16:uniqueId val="{00000013-4564-47DD-9BC6-4839EB82248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564-47DD-9BC6-4839EB82248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564-47DD-9BC6-4839EB82248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564-47DD-9BC6-4839EB822482}"/>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564-47DD-9BC6-4839EB82248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564-47DD-9BC6-4839EB82248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564-47DD-9BC6-4839EB82248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564-47DD-9BC6-4839EB82248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564-47DD-9BC6-4839EB822482}"/>
              </c:ext>
            </c:extLst>
          </c:dPt>
          <c:dPt>
            <c:idx val="19"/>
            <c:invertIfNegative val="0"/>
            <c:bubble3D val="0"/>
            <c:spPr>
              <a:solidFill>
                <a:srgbClr val="7C878E"/>
              </a:solidFill>
              <a:ln>
                <a:noFill/>
              </a:ln>
              <a:effectLst/>
            </c:spPr>
            <c:extLst>
              <c:ext xmlns:c16="http://schemas.microsoft.com/office/drawing/2014/chart" uri="{C3380CC4-5D6E-409C-BE32-E72D297353CC}">
                <c16:uniqueId val="{00000025-4564-47DD-9BC6-4839EB822482}"/>
              </c:ext>
            </c:extLst>
          </c:dPt>
          <c:dPt>
            <c:idx val="25"/>
            <c:invertIfNegative val="0"/>
            <c:bubble3D val="0"/>
            <c:spPr>
              <a:solidFill>
                <a:srgbClr val="FBBB27"/>
              </a:solidFill>
              <a:ln>
                <a:noFill/>
              </a:ln>
              <a:effectLst/>
            </c:spPr>
            <c:extLst>
              <c:ext xmlns:c16="http://schemas.microsoft.com/office/drawing/2014/chart" uri="{C3380CC4-5D6E-409C-BE32-E72D297353CC}">
                <c16:uniqueId val="{00000027-4564-47DD-9BC6-4839EB822482}"/>
              </c:ext>
            </c:extLst>
          </c:dPt>
          <c:dPt>
            <c:idx val="28"/>
            <c:invertIfNegative val="0"/>
            <c:bubble3D val="0"/>
            <c:spPr>
              <a:solidFill>
                <a:srgbClr val="7C878E"/>
              </a:solidFill>
              <a:ln>
                <a:noFill/>
              </a:ln>
              <a:effectLst/>
            </c:spPr>
            <c:extLst>
              <c:ext xmlns:c16="http://schemas.microsoft.com/office/drawing/2014/chart" uri="{C3380CC4-5D6E-409C-BE32-E72D297353CC}">
                <c16:uniqueId val="{00000029-4564-47DD-9BC6-4839EB822482}"/>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2"/>
              <c:pt idx="0">
                <c:v>Chiapas</c:v>
              </c:pt>
              <c:pt idx="1">
                <c:v>Guerrero</c:v>
              </c:pt>
              <c:pt idx="2">
                <c:v>Tabasco</c:v>
              </c:pt>
              <c:pt idx="3">
                <c:v>Nayarit</c:v>
              </c:pt>
              <c:pt idx="4">
                <c:v>Oaxaca</c:v>
              </c:pt>
              <c:pt idx="5">
                <c:v>Tlaxcala</c:v>
              </c:pt>
              <c:pt idx="6">
                <c:v>Zacatecas</c:v>
              </c:pt>
              <c:pt idx="7">
                <c:v>Veracruz</c:v>
              </c:pt>
              <c:pt idx="8">
                <c:v>Tamaulipas</c:v>
              </c:pt>
              <c:pt idx="9">
                <c:v>Hidalgo</c:v>
              </c:pt>
              <c:pt idx="10">
                <c:v>Durango</c:v>
              </c:pt>
              <c:pt idx="11">
                <c:v>Chihuahua</c:v>
              </c:pt>
              <c:pt idx="12">
                <c:v>Campeche</c:v>
              </c:pt>
              <c:pt idx="13">
                <c:v>San Luis Potosí</c:v>
              </c:pt>
              <c:pt idx="14">
                <c:v>Michoacán</c:v>
              </c:pt>
              <c:pt idx="15">
                <c:v>Guanajuato</c:v>
              </c:pt>
              <c:pt idx="16">
                <c:v>Puebla</c:v>
              </c:pt>
              <c:pt idx="17">
                <c:v>Baja California</c:v>
              </c:pt>
              <c:pt idx="18">
                <c:v>Yucatán</c:v>
              </c:pt>
              <c:pt idx="19">
                <c:v>Sonora</c:v>
              </c:pt>
              <c:pt idx="20">
                <c:v>Quintana Roo</c:v>
              </c:pt>
              <c:pt idx="21">
                <c:v>Baja California Sur</c:v>
              </c:pt>
              <c:pt idx="22">
                <c:v>Querétaro</c:v>
              </c:pt>
              <c:pt idx="23">
                <c:v>Aguascalientes</c:v>
              </c:pt>
              <c:pt idx="24">
                <c:v>Estado de México</c:v>
              </c:pt>
              <c:pt idx="25">
                <c:v>Jalisco</c:v>
              </c:pt>
              <c:pt idx="26">
                <c:v>Sinaloa</c:v>
              </c:pt>
              <c:pt idx="27">
                <c:v>Morelos</c:v>
              </c:pt>
              <c:pt idx="28">
                <c:v>Coahuila</c:v>
              </c:pt>
              <c:pt idx="29">
                <c:v>Colima</c:v>
              </c:pt>
              <c:pt idx="30">
                <c:v>Nuevo León</c:v>
              </c:pt>
              <c:pt idx="31">
                <c:v>Ciudad de México</c:v>
              </c:pt>
            </c:strLit>
          </c:cat>
          <c:val>
            <c:numLit>
              <c:formatCode>General</c:formatCode>
              <c:ptCount val="32"/>
              <c:pt idx="0">
                <c:v>3.5413699293780008</c:v>
              </c:pt>
              <c:pt idx="1">
                <c:v>4.1163850236033515</c:v>
              </c:pt>
              <c:pt idx="2">
                <c:v>4.7162914856789815</c:v>
              </c:pt>
              <c:pt idx="3">
                <c:v>4.7220075457680579</c:v>
              </c:pt>
              <c:pt idx="4">
                <c:v>5.8241952114923023</c:v>
              </c:pt>
              <c:pt idx="5">
                <c:v>7.3305882723782698</c:v>
              </c:pt>
              <c:pt idx="6">
                <c:v>7.8569170787015299</c:v>
              </c:pt>
              <c:pt idx="7">
                <c:v>8.1286953903346504</c:v>
              </c:pt>
              <c:pt idx="8">
                <c:v>9.6660784167515903</c:v>
              </c:pt>
              <c:pt idx="9">
                <c:v>10.817118581842974</c:v>
              </c:pt>
              <c:pt idx="10">
                <c:v>12.95230529447066</c:v>
              </c:pt>
              <c:pt idx="11">
                <c:v>15.138135486312603</c:v>
              </c:pt>
              <c:pt idx="12">
                <c:v>15.243189850880956</c:v>
              </c:pt>
              <c:pt idx="13">
                <c:v>15.460517878156361</c:v>
              </c:pt>
              <c:pt idx="14">
                <c:v>15.859842399076625</c:v>
              </c:pt>
              <c:pt idx="15">
                <c:v>16.359671756954238</c:v>
              </c:pt>
              <c:pt idx="16">
                <c:v>17.118880229588637</c:v>
              </c:pt>
              <c:pt idx="17">
                <c:v>19.84037717954228</c:v>
              </c:pt>
              <c:pt idx="18">
                <c:v>20.144449129894095</c:v>
              </c:pt>
              <c:pt idx="19">
                <c:v>20.739020170178474</c:v>
              </c:pt>
              <c:pt idx="20">
                <c:v>24.932607754872098</c:v>
              </c:pt>
              <c:pt idx="21">
                <c:v>26.645722283056241</c:v>
              </c:pt>
              <c:pt idx="22">
                <c:v>27.689548356669967</c:v>
              </c:pt>
              <c:pt idx="23">
                <c:v>29.67315024999629</c:v>
              </c:pt>
              <c:pt idx="24">
                <c:v>31.48638161807645</c:v>
              </c:pt>
              <c:pt idx="25">
                <c:v>31.588556054673425</c:v>
              </c:pt>
              <c:pt idx="26">
                <c:v>31.938555329714482</c:v>
              </c:pt>
              <c:pt idx="27">
                <c:v>32.137362007111754</c:v>
              </c:pt>
              <c:pt idx="28">
                <c:v>34.008860567765332</c:v>
              </c:pt>
              <c:pt idx="29">
                <c:v>41.405617189541971</c:v>
              </c:pt>
              <c:pt idx="30">
                <c:v>69.219198405536673</c:v>
              </c:pt>
              <c:pt idx="31">
                <c:v>83.156050023402173</c:v>
              </c:pt>
            </c:numLit>
          </c:val>
          <c:extLst>
            <c:ext xmlns:c16="http://schemas.microsoft.com/office/drawing/2014/chart" uri="{C3380CC4-5D6E-409C-BE32-E72D297353CC}">
              <c16:uniqueId val="{0000002A-4564-47DD-9BC6-4839EB82248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A86D-4CC4-9E99-F3AEC98617AA}"/>
              </c:ext>
            </c:extLst>
          </c:dPt>
          <c:dPt>
            <c:idx val="12"/>
            <c:invertIfNegative val="0"/>
            <c:bubble3D val="0"/>
            <c:extLst>
              <c:ext xmlns:c16="http://schemas.microsoft.com/office/drawing/2014/chart" uri="{C3380CC4-5D6E-409C-BE32-E72D297353CC}">
                <c16:uniqueId val="{00000001-A86D-4CC4-9E99-F3AEC98617AA}"/>
              </c:ext>
            </c:extLst>
          </c:dPt>
          <c:dPt>
            <c:idx val="13"/>
            <c:invertIfNegative val="0"/>
            <c:bubble3D val="0"/>
            <c:extLst>
              <c:ext xmlns:c16="http://schemas.microsoft.com/office/drawing/2014/chart" uri="{C3380CC4-5D6E-409C-BE32-E72D297353CC}">
                <c16:uniqueId val="{00000003-A86D-4CC4-9E99-F3AEC98617AA}"/>
              </c:ext>
            </c:extLst>
          </c:dPt>
          <c:dPt>
            <c:idx val="14"/>
            <c:invertIfNegative val="0"/>
            <c:bubble3D val="0"/>
            <c:spPr>
              <a:solidFill>
                <a:srgbClr val="FFC000"/>
              </a:solidFill>
            </c:spPr>
            <c:extLst>
              <c:ext xmlns:c16="http://schemas.microsoft.com/office/drawing/2014/chart" uri="{C3380CC4-5D6E-409C-BE32-E72D297353CC}">
                <c16:uniqueId val="{00000004-28F4-4157-831C-71857D4091C9}"/>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'F139'!$B$5:$B$19</c:f>
              <c:strCache>
                <c:ptCount val="15"/>
                <c:pt idx="0">
                  <c:v>2008/02</c:v>
                </c:pt>
                <c:pt idx="1">
                  <c:v>2009/02</c:v>
                </c:pt>
                <c:pt idx="2">
                  <c:v>2010/02</c:v>
                </c:pt>
                <c:pt idx="3">
                  <c:v>2011/02</c:v>
                </c:pt>
                <c:pt idx="4">
                  <c:v>2012/02</c:v>
                </c:pt>
                <c:pt idx="5">
                  <c:v>2013/02</c:v>
                </c:pt>
                <c:pt idx="6">
                  <c:v>2014/02</c:v>
                </c:pt>
                <c:pt idx="7">
                  <c:v>2015/02</c:v>
                </c:pt>
                <c:pt idx="8">
                  <c:v>2016/02</c:v>
                </c:pt>
                <c:pt idx="9">
                  <c:v>2017/02</c:v>
                </c:pt>
                <c:pt idx="10">
                  <c:v>2018/02</c:v>
                </c:pt>
                <c:pt idx="11">
                  <c:v>2019/02</c:v>
                </c:pt>
                <c:pt idx="12">
                  <c:v>2020/02</c:v>
                </c:pt>
                <c:pt idx="13">
                  <c:v>2021/02</c:v>
                </c:pt>
                <c:pt idx="14">
                  <c:v>2022/02</c:v>
                </c:pt>
              </c:strCache>
            </c:strRef>
          </c:cat>
          <c:val>
            <c:numRef>
              <c:f>'F139'!$C$5:$C$19</c:f>
              <c:numCache>
                <c:formatCode>#,##0</c:formatCode>
                <c:ptCount val="15"/>
                <c:pt idx="0">
                  <c:v>97740</c:v>
                </c:pt>
                <c:pt idx="1">
                  <c:v>95551</c:v>
                </c:pt>
                <c:pt idx="2">
                  <c:v>94454</c:v>
                </c:pt>
                <c:pt idx="3">
                  <c:v>104943</c:v>
                </c:pt>
                <c:pt idx="4">
                  <c:v>105244</c:v>
                </c:pt>
                <c:pt idx="5">
                  <c:v>90721</c:v>
                </c:pt>
                <c:pt idx="6">
                  <c:v>90612</c:v>
                </c:pt>
                <c:pt idx="7">
                  <c:v>74712</c:v>
                </c:pt>
                <c:pt idx="8">
                  <c:v>81214</c:v>
                </c:pt>
                <c:pt idx="9">
                  <c:v>81614</c:v>
                </c:pt>
                <c:pt idx="10">
                  <c:v>85606</c:v>
                </c:pt>
                <c:pt idx="11">
                  <c:v>104050</c:v>
                </c:pt>
                <c:pt idx="12">
                  <c:v>96274</c:v>
                </c:pt>
                <c:pt idx="13">
                  <c:v>88860</c:v>
                </c:pt>
                <c:pt idx="14">
                  <c:v>93053</c:v>
                </c:pt>
              </c:numCache>
            </c:numRef>
          </c:val>
          <c:extLst>
            <c:ext xmlns:c16="http://schemas.microsoft.com/office/drawing/2014/chart" uri="{C3380CC4-5D6E-409C-BE32-E72D297353CC}">
              <c16:uniqueId val="{00000004-A86D-4CC4-9E99-F3AEC98617AA}"/>
            </c:ext>
          </c:extLst>
        </c:ser>
        <c:dLbls>
          <c:showLegendKey val="0"/>
          <c:showVal val="0"/>
          <c:showCatName val="0"/>
          <c:showSerName val="0"/>
          <c:showPercent val="0"/>
          <c:showBubbleSize val="0"/>
        </c:dLbls>
        <c:gapWidth val="150"/>
        <c:axId val="308517696"/>
        <c:axId val="308518480"/>
      </c:barChart>
      <c:catAx>
        <c:axId val="30851769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8518480"/>
        <c:crosses val="autoZero"/>
        <c:auto val="1"/>
        <c:lblAlgn val="ctr"/>
        <c:lblOffset val="100"/>
        <c:noMultiLvlLbl val="0"/>
      </c:catAx>
      <c:valAx>
        <c:axId val="308518480"/>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30851769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713A-4FDD-AAD0-A9BFDF3407E8}"/>
              </c:ext>
            </c:extLst>
          </c:dPt>
          <c:dPt>
            <c:idx val="12"/>
            <c:invertIfNegative val="0"/>
            <c:bubble3D val="0"/>
            <c:extLst>
              <c:ext xmlns:c16="http://schemas.microsoft.com/office/drawing/2014/chart" uri="{C3380CC4-5D6E-409C-BE32-E72D297353CC}">
                <c16:uniqueId val="{00000001-713A-4FDD-AAD0-A9BFDF3407E8}"/>
              </c:ext>
            </c:extLst>
          </c:dPt>
          <c:dPt>
            <c:idx val="13"/>
            <c:invertIfNegative val="0"/>
            <c:bubble3D val="0"/>
            <c:spPr>
              <a:solidFill>
                <a:srgbClr val="FBBB27"/>
              </a:solidFill>
            </c:spPr>
            <c:extLst>
              <c:ext xmlns:c16="http://schemas.microsoft.com/office/drawing/2014/chart" uri="{C3380CC4-5D6E-409C-BE32-E72D297353CC}">
                <c16:uniqueId val="{00000003-713A-4FDD-AAD0-A9BFDF3407E8}"/>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'F140'!$B$6:$B$19</c:f>
              <c:strCache>
                <c:ptCount val="14"/>
                <c:pt idx="0">
                  <c:v>2009/02</c:v>
                </c:pt>
                <c:pt idx="1">
                  <c:v>2010/02</c:v>
                </c:pt>
                <c:pt idx="2">
                  <c:v>2011/02</c:v>
                </c:pt>
                <c:pt idx="3">
                  <c:v>2012/02</c:v>
                </c:pt>
                <c:pt idx="4">
                  <c:v>2013/02</c:v>
                </c:pt>
                <c:pt idx="5">
                  <c:v>2014/02</c:v>
                </c:pt>
                <c:pt idx="6">
                  <c:v>2015/02</c:v>
                </c:pt>
                <c:pt idx="7">
                  <c:v>2016/02</c:v>
                </c:pt>
                <c:pt idx="8">
                  <c:v>2017/02</c:v>
                </c:pt>
                <c:pt idx="9">
                  <c:v>2018/02</c:v>
                </c:pt>
                <c:pt idx="10">
                  <c:v>2019/02</c:v>
                </c:pt>
                <c:pt idx="11">
                  <c:v>2020/02</c:v>
                </c:pt>
                <c:pt idx="12">
                  <c:v>2021/02</c:v>
                </c:pt>
                <c:pt idx="13">
                  <c:v>2022/02</c:v>
                </c:pt>
              </c:strCache>
            </c:strRef>
          </c:cat>
          <c:val>
            <c:numRef>
              <c:f>'F140'!$C$6:$C$19</c:f>
              <c:numCache>
                <c:formatCode>#,##0</c:formatCode>
                <c:ptCount val="14"/>
                <c:pt idx="0">
                  <c:v>12226</c:v>
                </c:pt>
                <c:pt idx="1">
                  <c:v>13000</c:v>
                </c:pt>
                <c:pt idx="2">
                  <c:v>14388</c:v>
                </c:pt>
                <c:pt idx="3">
                  <c:v>14746</c:v>
                </c:pt>
                <c:pt idx="4">
                  <c:v>11892</c:v>
                </c:pt>
                <c:pt idx="5">
                  <c:v>11635</c:v>
                </c:pt>
                <c:pt idx="6">
                  <c:v>9460</c:v>
                </c:pt>
                <c:pt idx="7">
                  <c:v>10132</c:v>
                </c:pt>
                <c:pt idx="8">
                  <c:v>9847</c:v>
                </c:pt>
                <c:pt idx="9">
                  <c:v>10512</c:v>
                </c:pt>
                <c:pt idx="10">
                  <c:v>12953</c:v>
                </c:pt>
                <c:pt idx="11">
                  <c:v>12872</c:v>
                </c:pt>
                <c:pt idx="12">
                  <c:v>12686</c:v>
                </c:pt>
                <c:pt idx="13">
                  <c:v>12812</c:v>
                </c:pt>
              </c:numCache>
            </c:numRef>
          </c:val>
          <c:extLst>
            <c:ext xmlns:c16="http://schemas.microsoft.com/office/drawing/2014/chart" uri="{C3380CC4-5D6E-409C-BE32-E72D297353CC}">
              <c16:uniqueId val="{00000004-713A-4FDD-AAD0-A9BFDF3407E8}"/>
            </c:ext>
          </c:extLst>
        </c:ser>
        <c:dLbls>
          <c:showLegendKey val="0"/>
          <c:showVal val="0"/>
          <c:showCatName val="0"/>
          <c:showSerName val="0"/>
          <c:showPercent val="0"/>
          <c:showBubbleSize val="0"/>
        </c:dLbls>
        <c:gapWidth val="150"/>
        <c:axId val="232317688"/>
        <c:axId val="232317296"/>
      </c:barChart>
      <c:catAx>
        <c:axId val="2323176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7296"/>
        <c:crosses val="autoZero"/>
        <c:auto val="1"/>
        <c:lblAlgn val="ctr"/>
        <c:lblOffset val="100"/>
        <c:noMultiLvlLbl val="0"/>
      </c:catAx>
      <c:valAx>
        <c:axId val="2323172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768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DC9F-4332-A47B-74585FC79C91}"/>
              </c:ext>
            </c:extLst>
          </c:dPt>
          <c:dPt>
            <c:idx val="12"/>
            <c:invertIfNegative val="0"/>
            <c:bubble3D val="0"/>
            <c:extLst>
              <c:ext xmlns:c16="http://schemas.microsoft.com/office/drawing/2014/chart" uri="{C3380CC4-5D6E-409C-BE32-E72D297353CC}">
                <c16:uniqueId val="{00000001-DC9F-4332-A47B-74585FC79C91}"/>
              </c:ext>
            </c:extLst>
          </c:dPt>
          <c:dPt>
            <c:idx val="13"/>
            <c:invertIfNegative val="0"/>
            <c:bubble3D val="0"/>
            <c:extLst>
              <c:ext xmlns:c16="http://schemas.microsoft.com/office/drawing/2014/chart" uri="{C3380CC4-5D6E-409C-BE32-E72D297353CC}">
                <c16:uniqueId val="{00000003-DC9F-4332-A47B-74585FC79C91}"/>
              </c:ext>
            </c:extLst>
          </c:dPt>
          <c:dPt>
            <c:idx val="14"/>
            <c:invertIfNegative val="0"/>
            <c:bubble3D val="0"/>
            <c:spPr>
              <a:solidFill>
                <a:srgbClr val="FFC000"/>
              </a:solidFill>
            </c:spPr>
            <c:extLst>
              <c:ext xmlns:c16="http://schemas.microsoft.com/office/drawing/2014/chart" uri="{C3380CC4-5D6E-409C-BE32-E72D297353CC}">
                <c16:uniqueId val="{00000004-3E52-4A4B-B2BE-700FF795CE98}"/>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'F141'!$B$5:$B$19</c:f>
              <c:strCache>
                <c:ptCount val="15"/>
                <c:pt idx="0">
                  <c:v>ene-feb 2008</c:v>
                </c:pt>
                <c:pt idx="1">
                  <c:v>ene-feb 2009</c:v>
                </c:pt>
                <c:pt idx="2">
                  <c:v>ene-feb 2010</c:v>
                </c:pt>
                <c:pt idx="3">
                  <c:v>ene-feb 2011</c:v>
                </c:pt>
                <c:pt idx="4">
                  <c:v>ene-feb 2012</c:v>
                </c:pt>
                <c:pt idx="5">
                  <c:v>ene-feb 2013</c:v>
                </c:pt>
                <c:pt idx="6">
                  <c:v>ene-feb 2014</c:v>
                </c:pt>
                <c:pt idx="7">
                  <c:v>ene-feb 2015</c:v>
                </c:pt>
                <c:pt idx="8">
                  <c:v>ene-feb 2016</c:v>
                </c:pt>
                <c:pt idx="9">
                  <c:v>ene-feb 2017</c:v>
                </c:pt>
                <c:pt idx="10">
                  <c:v>ene-feb 2018</c:v>
                </c:pt>
                <c:pt idx="11">
                  <c:v>ene-feb 2019</c:v>
                </c:pt>
                <c:pt idx="12">
                  <c:v>ene-feb 2020</c:v>
                </c:pt>
                <c:pt idx="13">
                  <c:v>ene-feb 2021</c:v>
                </c:pt>
                <c:pt idx="14">
                  <c:v>ene-feb 2022</c:v>
                </c:pt>
              </c:strCache>
            </c:strRef>
          </c:cat>
          <c:val>
            <c:numRef>
              <c:f>'F141'!$C$5:$C$19</c:f>
              <c:numCache>
                <c:formatCode>#,##0</c:formatCode>
                <c:ptCount val="15"/>
                <c:pt idx="0">
                  <c:v>218654</c:v>
                </c:pt>
                <c:pt idx="1">
                  <c:v>212476</c:v>
                </c:pt>
                <c:pt idx="2">
                  <c:v>204611</c:v>
                </c:pt>
                <c:pt idx="3">
                  <c:v>216969</c:v>
                </c:pt>
                <c:pt idx="4">
                  <c:v>221030</c:v>
                </c:pt>
                <c:pt idx="5">
                  <c:v>200861</c:v>
                </c:pt>
                <c:pt idx="6">
                  <c:v>192394</c:v>
                </c:pt>
                <c:pt idx="7">
                  <c:v>167810</c:v>
                </c:pt>
                <c:pt idx="8">
                  <c:v>174872</c:v>
                </c:pt>
                <c:pt idx="9">
                  <c:v>173049</c:v>
                </c:pt>
                <c:pt idx="10">
                  <c:v>188130</c:v>
                </c:pt>
                <c:pt idx="11">
                  <c:v>217653</c:v>
                </c:pt>
                <c:pt idx="12">
                  <c:v>206954</c:v>
                </c:pt>
                <c:pt idx="13">
                  <c:v>192189</c:v>
                </c:pt>
                <c:pt idx="14">
                  <c:v>199305</c:v>
                </c:pt>
              </c:numCache>
            </c:numRef>
          </c:val>
          <c:extLst>
            <c:ext xmlns:c16="http://schemas.microsoft.com/office/drawing/2014/chart" uri="{C3380CC4-5D6E-409C-BE32-E72D297353CC}">
              <c16:uniqueId val="{00000004-DC9F-4332-A47B-74585FC79C91}"/>
            </c:ext>
          </c:extLst>
        </c:ser>
        <c:dLbls>
          <c:showLegendKey val="0"/>
          <c:showVal val="0"/>
          <c:showCatName val="0"/>
          <c:showSerName val="0"/>
          <c:showPercent val="0"/>
          <c:showBubbleSize val="0"/>
        </c:dLbls>
        <c:gapWidth val="150"/>
        <c:axId val="232316512"/>
        <c:axId val="232315728"/>
      </c:barChart>
      <c:catAx>
        <c:axId val="2323165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5728"/>
        <c:crosses val="autoZero"/>
        <c:auto val="1"/>
        <c:lblAlgn val="ctr"/>
        <c:lblOffset val="100"/>
        <c:noMultiLvlLbl val="0"/>
      </c:catAx>
      <c:valAx>
        <c:axId val="23231572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65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0288-48FB-8F8D-AB41CC45D1B1}"/>
              </c:ext>
            </c:extLst>
          </c:dPt>
          <c:dPt>
            <c:idx val="12"/>
            <c:invertIfNegative val="0"/>
            <c:bubble3D val="0"/>
            <c:extLst>
              <c:ext xmlns:c16="http://schemas.microsoft.com/office/drawing/2014/chart" uri="{C3380CC4-5D6E-409C-BE32-E72D297353CC}">
                <c16:uniqueId val="{00000001-0288-48FB-8F8D-AB41CC45D1B1}"/>
              </c:ext>
            </c:extLst>
          </c:dPt>
          <c:dPt>
            <c:idx val="13"/>
            <c:invertIfNegative val="0"/>
            <c:bubble3D val="0"/>
            <c:extLst>
              <c:ext xmlns:c16="http://schemas.microsoft.com/office/drawing/2014/chart" uri="{C3380CC4-5D6E-409C-BE32-E72D297353CC}">
                <c16:uniqueId val="{00000003-0288-48FB-8F8D-AB41CC45D1B1}"/>
              </c:ext>
            </c:extLst>
          </c:dPt>
          <c:dPt>
            <c:idx val="14"/>
            <c:invertIfNegative val="0"/>
            <c:bubble3D val="0"/>
            <c:spPr>
              <a:solidFill>
                <a:srgbClr val="FFC000"/>
              </a:solidFill>
            </c:spPr>
            <c:extLst>
              <c:ext xmlns:c16="http://schemas.microsoft.com/office/drawing/2014/chart" uri="{C3380CC4-5D6E-409C-BE32-E72D297353CC}">
                <c16:uniqueId val="{00000004-35A5-4A0B-8FB2-5CB58DFD355D}"/>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'F142'!$B$6:$B$20</c:f>
              <c:strCache>
                <c:ptCount val="15"/>
                <c:pt idx="0">
                  <c:v>ene-feb 2008</c:v>
                </c:pt>
                <c:pt idx="1">
                  <c:v>ene-feb 2009</c:v>
                </c:pt>
                <c:pt idx="2">
                  <c:v>ene-feb 2010</c:v>
                </c:pt>
                <c:pt idx="3">
                  <c:v>ene-feb 2011</c:v>
                </c:pt>
                <c:pt idx="4">
                  <c:v>ene-feb 2012</c:v>
                </c:pt>
                <c:pt idx="5">
                  <c:v>ene-feb 2013</c:v>
                </c:pt>
                <c:pt idx="6">
                  <c:v>ene-feb 2014</c:v>
                </c:pt>
                <c:pt idx="7">
                  <c:v>ene-feb 2015</c:v>
                </c:pt>
                <c:pt idx="8">
                  <c:v>ene-feb 2016</c:v>
                </c:pt>
                <c:pt idx="9">
                  <c:v>ene-feb 2017</c:v>
                </c:pt>
                <c:pt idx="10">
                  <c:v>ene-feb 2018</c:v>
                </c:pt>
                <c:pt idx="11">
                  <c:v>ene-feb 2019</c:v>
                </c:pt>
                <c:pt idx="12">
                  <c:v>ene-feb 2020</c:v>
                </c:pt>
                <c:pt idx="13">
                  <c:v>ene-feb 2021</c:v>
                </c:pt>
                <c:pt idx="14">
                  <c:v>ene-feb 2022</c:v>
                </c:pt>
              </c:strCache>
            </c:strRef>
          </c:cat>
          <c:val>
            <c:numRef>
              <c:f>'F142'!$C$6:$C$20</c:f>
              <c:numCache>
                <c:formatCode>#,##0</c:formatCode>
                <c:ptCount val="15"/>
                <c:pt idx="0">
                  <c:v>26627</c:v>
                </c:pt>
                <c:pt idx="1">
                  <c:v>27153</c:v>
                </c:pt>
                <c:pt idx="2">
                  <c:v>27981</c:v>
                </c:pt>
                <c:pt idx="3">
                  <c:v>30093</c:v>
                </c:pt>
                <c:pt idx="4">
                  <c:v>31074</c:v>
                </c:pt>
                <c:pt idx="5">
                  <c:v>26647</c:v>
                </c:pt>
                <c:pt idx="6">
                  <c:v>24694</c:v>
                </c:pt>
                <c:pt idx="7">
                  <c:v>21278</c:v>
                </c:pt>
                <c:pt idx="8">
                  <c:v>21824</c:v>
                </c:pt>
                <c:pt idx="9">
                  <c:v>21672</c:v>
                </c:pt>
                <c:pt idx="10">
                  <c:v>23009</c:v>
                </c:pt>
                <c:pt idx="11">
                  <c:v>27534</c:v>
                </c:pt>
                <c:pt idx="12">
                  <c:v>27939</c:v>
                </c:pt>
                <c:pt idx="13">
                  <c:v>27448</c:v>
                </c:pt>
                <c:pt idx="14">
                  <c:v>28016</c:v>
                </c:pt>
              </c:numCache>
            </c:numRef>
          </c:val>
          <c:extLst>
            <c:ext xmlns:c16="http://schemas.microsoft.com/office/drawing/2014/chart" uri="{C3380CC4-5D6E-409C-BE32-E72D297353CC}">
              <c16:uniqueId val="{00000004-0288-48FB-8F8D-AB41CC45D1B1}"/>
            </c:ext>
          </c:extLst>
        </c:ser>
        <c:dLbls>
          <c:showLegendKey val="0"/>
          <c:showVal val="0"/>
          <c:showCatName val="0"/>
          <c:showSerName val="0"/>
          <c:showPercent val="0"/>
          <c:showBubbleSize val="0"/>
        </c:dLbls>
        <c:gapWidth val="150"/>
        <c:axId val="306550312"/>
        <c:axId val="306551096"/>
      </c:barChart>
      <c:catAx>
        <c:axId val="3065503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6551096"/>
        <c:crosses val="autoZero"/>
        <c:auto val="1"/>
        <c:lblAlgn val="ctr"/>
        <c:lblOffset val="100"/>
        <c:noMultiLvlLbl val="0"/>
      </c:catAx>
      <c:valAx>
        <c:axId val="3065510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065503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'F143'!$B$8</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DAD-424B-AAB1-715A723598B8}"/>
              </c:ext>
            </c:extLst>
          </c:dPt>
          <c:dPt>
            <c:idx val="1"/>
            <c:invertIfNegative val="0"/>
            <c:bubble3D val="0"/>
            <c:extLst>
              <c:ext xmlns:c16="http://schemas.microsoft.com/office/drawing/2014/chart" uri="{C3380CC4-5D6E-409C-BE32-E72D297353CC}">
                <c16:uniqueId val="{00000001-ADAD-424B-AAB1-715A723598B8}"/>
              </c:ext>
            </c:extLst>
          </c:dPt>
          <c:dPt>
            <c:idx val="2"/>
            <c:invertIfNegative val="0"/>
            <c:bubble3D val="0"/>
            <c:extLst>
              <c:ext xmlns:c16="http://schemas.microsoft.com/office/drawing/2014/chart" uri="{C3380CC4-5D6E-409C-BE32-E72D297353CC}">
                <c16:uniqueId val="{00000002-ADAD-424B-AAB1-715A723598B8}"/>
              </c:ext>
            </c:extLst>
          </c:dPt>
          <c:dPt>
            <c:idx val="3"/>
            <c:invertIfNegative val="0"/>
            <c:bubble3D val="0"/>
            <c:extLst>
              <c:ext xmlns:c16="http://schemas.microsoft.com/office/drawing/2014/chart" uri="{C3380CC4-5D6E-409C-BE32-E72D297353CC}">
                <c16:uniqueId val="{00000003-ADAD-424B-AAB1-715A723598B8}"/>
              </c:ext>
            </c:extLst>
          </c:dPt>
          <c:dPt>
            <c:idx val="4"/>
            <c:invertIfNegative val="0"/>
            <c:bubble3D val="0"/>
            <c:extLst>
              <c:ext xmlns:c16="http://schemas.microsoft.com/office/drawing/2014/chart" uri="{C3380CC4-5D6E-409C-BE32-E72D297353CC}">
                <c16:uniqueId val="{00000004-ADAD-424B-AAB1-715A723598B8}"/>
              </c:ext>
            </c:extLst>
          </c:dPt>
          <c:dPt>
            <c:idx val="5"/>
            <c:invertIfNegative val="0"/>
            <c:bubble3D val="0"/>
            <c:extLst>
              <c:ext xmlns:c16="http://schemas.microsoft.com/office/drawing/2014/chart" uri="{C3380CC4-5D6E-409C-BE32-E72D297353CC}">
                <c16:uniqueId val="{00000005-ADAD-424B-AAB1-715A723598B8}"/>
              </c:ext>
            </c:extLst>
          </c:dPt>
          <c:dPt>
            <c:idx val="6"/>
            <c:invertIfNegative val="0"/>
            <c:bubble3D val="0"/>
            <c:extLst>
              <c:ext xmlns:c16="http://schemas.microsoft.com/office/drawing/2014/chart" uri="{C3380CC4-5D6E-409C-BE32-E72D297353CC}">
                <c16:uniqueId val="{00000006-ADAD-424B-AAB1-715A723598B8}"/>
              </c:ext>
            </c:extLst>
          </c:dPt>
          <c:dPt>
            <c:idx val="7"/>
            <c:invertIfNegative val="0"/>
            <c:bubble3D val="0"/>
            <c:extLst>
              <c:ext xmlns:c16="http://schemas.microsoft.com/office/drawing/2014/chart" uri="{C3380CC4-5D6E-409C-BE32-E72D297353CC}">
                <c16:uniqueId val="{00000007-ADAD-424B-AAB1-715A723598B8}"/>
              </c:ext>
            </c:extLst>
          </c:dPt>
          <c:dPt>
            <c:idx val="8"/>
            <c:invertIfNegative val="0"/>
            <c:bubble3D val="0"/>
            <c:extLst>
              <c:ext xmlns:c16="http://schemas.microsoft.com/office/drawing/2014/chart" uri="{C3380CC4-5D6E-409C-BE32-E72D297353CC}">
                <c16:uniqueId val="{00000008-ADAD-424B-AAB1-715A723598B8}"/>
              </c:ext>
            </c:extLst>
          </c:dPt>
          <c:dPt>
            <c:idx val="9"/>
            <c:invertIfNegative val="0"/>
            <c:bubble3D val="0"/>
            <c:extLst>
              <c:ext xmlns:c16="http://schemas.microsoft.com/office/drawing/2014/chart" uri="{C3380CC4-5D6E-409C-BE32-E72D297353CC}">
                <c16:uniqueId val="{00000009-ADAD-424B-AAB1-715A723598B8}"/>
              </c:ext>
            </c:extLst>
          </c:dPt>
          <c:dPt>
            <c:idx val="10"/>
            <c:invertIfNegative val="0"/>
            <c:bubble3D val="0"/>
            <c:extLst>
              <c:ext xmlns:c16="http://schemas.microsoft.com/office/drawing/2014/chart" uri="{C3380CC4-5D6E-409C-BE32-E72D297353CC}">
                <c16:uniqueId val="{0000000A-ADAD-424B-AAB1-715A723598B8}"/>
              </c:ext>
            </c:extLst>
          </c:dPt>
          <c:dPt>
            <c:idx val="11"/>
            <c:invertIfNegative val="0"/>
            <c:bubble3D val="0"/>
            <c:extLst>
              <c:ext xmlns:c16="http://schemas.microsoft.com/office/drawing/2014/chart" uri="{C3380CC4-5D6E-409C-BE32-E72D297353CC}">
                <c16:uniqueId val="{0000000B-ADAD-424B-AAB1-715A723598B8}"/>
              </c:ext>
            </c:extLst>
          </c:dPt>
          <c:dPt>
            <c:idx val="12"/>
            <c:invertIfNegative val="0"/>
            <c:bubble3D val="0"/>
            <c:extLst>
              <c:ext xmlns:c16="http://schemas.microsoft.com/office/drawing/2014/chart" uri="{C3380CC4-5D6E-409C-BE32-E72D297353CC}">
                <c16:uniqueId val="{0000000C-ADAD-424B-AAB1-715A723598B8}"/>
              </c:ext>
            </c:extLst>
          </c:dPt>
          <c:dPt>
            <c:idx val="13"/>
            <c:invertIfNegative val="0"/>
            <c:bubble3D val="0"/>
            <c:extLst>
              <c:ext xmlns:c16="http://schemas.microsoft.com/office/drawing/2014/chart" uri="{C3380CC4-5D6E-409C-BE32-E72D297353CC}">
                <c16:uniqueId val="{0000000D-ADAD-424B-AAB1-715A723598B8}"/>
              </c:ext>
            </c:extLst>
          </c:dPt>
          <c:dPt>
            <c:idx val="14"/>
            <c:invertIfNegative val="0"/>
            <c:bubble3D val="0"/>
            <c:extLst>
              <c:ext xmlns:c16="http://schemas.microsoft.com/office/drawing/2014/chart" uri="{C3380CC4-5D6E-409C-BE32-E72D297353CC}">
                <c16:uniqueId val="{0000000E-ADAD-424B-AAB1-715A723598B8}"/>
              </c:ext>
            </c:extLst>
          </c:dPt>
          <c:dPt>
            <c:idx val="15"/>
            <c:invertIfNegative val="0"/>
            <c:bubble3D val="0"/>
            <c:extLst>
              <c:ext xmlns:c16="http://schemas.microsoft.com/office/drawing/2014/chart" uri="{C3380CC4-5D6E-409C-BE32-E72D297353CC}">
                <c16:uniqueId val="{0000000F-ADAD-424B-AAB1-715A723598B8}"/>
              </c:ext>
            </c:extLst>
          </c:dPt>
          <c:dPt>
            <c:idx val="16"/>
            <c:invertIfNegative val="0"/>
            <c:bubble3D val="0"/>
            <c:extLst>
              <c:ext xmlns:c16="http://schemas.microsoft.com/office/drawing/2014/chart" uri="{C3380CC4-5D6E-409C-BE32-E72D297353CC}">
                <c16:uniqueId val="{00000010-ADAD-424B-AAB1-715A723598B8}"/>
              </c:ext>
            </c:extLst>
          </c:dPt>
          <c:dPt>
            <c:idx val="17"/>
            <c:invertIfNegative val="0"/>
            <c:bubble3D val="0"/>
            <c:extLst>
              <c:ext xmlns:c16="http://schemas.microsoft.com/office/drawing/2014/chart" uri="{C3380CC4-5D6E-409C-BE32-E72D297353CC}">
                <c16:uniqueId val="{00000011-ADAD-424B-AAB1-715A723598B8}"/>
              </c:ext>
            </c:extLst>
          </c:dPt>
          <c:dPt>
            <c:idx val="18"/>
            <c:invertIfNegative val="0"/>
            <c:bubble3D val="0"/>
            <c:extLst>
              <c:ext xmlns:c16="http://schemas.microsoft.com/office/drawing/2014/chart" uri="{C3380CC4-5D6E-409C-BE32-E72D297353CC}">
                <c16:uniqueId val="{00000012-ADAD-424B-AAB1-715A723598B8}"/>
              </c:ext>
            </c:extLst>
          </c:dPt>
          <c:dPt>
            <c:idx val="19"/>
            <c:invertIfNegative val="0"/>
            <c:bubble3D val="0"/>
            <c:extLst>
              <c:ext xmlns:c16="http://schemas.microsoft.com/office/drawing/2014/chart" uri="{C3380CC4-5D6E-409C-BE32-E72D297353CC}">
                <c16:uniqueId val="{00000013-ADAD-424B-AAB1-715A723598B8}"/>
              </c:ext>
            </c:extLst>
          </c:dPt>
          <c:dPt>
            <c:idx val="20"/>
            <c:invertIfNegative val="0"/>
            <c:bubble3D val="0"/>
            <c:extLst>
              <c:ext xmlns:c16="http://schemas.microsoft.com/office/drawing/2014/chart" uri="{C3380CC4-5D6E-409C-BE32-E72D297353CC}">
                <c16:uniqueId val="{00000014-ADAD-424B-AAB1-715A723598B8}"/>
              </c:ext>
            </c:extLst>
          </c:dPt>
          <c:dPt>
            <c:idx val="21"/>
            <c:invertIfNegative val="0"/>
            <c:bubble3D val="0"/>
            <c:extLst>
              <c:ext xmlns:c16="http://schemas.microsoft.com/office/drawing/2014/chart" uri="{C3380CC4-5D6E-409C-BE32-E72D297353CC}">
                <c16:uniqueId val="{00000015-ADAD-424B-AAB1-715A723598B8}"/>
              </c:ext>
            </c:extLst>
          </c:dPt>
          <c:dPt>
            <c:idx val="22"/>
            <c:invertIfNegative val="0"/>
            <c:bubble3D val="0"/>
            <c:extLst>
              <c:ext xmlns:c16="http://schemas.microsoft.com/office/drawing/2014/chart" uri="{C3380CC4-5D6E-409C-BE32-E72D297353CC}">
                <c16:uniqueId val="{00000016-ADAD-424B-AAB1-715A723598B8}"/>
              </c:ext>
            </c:extLst>
          </c:dPt>
          <c:dPt>
            <c:idx val="23"/>
            <c:invertIfNegative val="0"/>
            <c:bubble3D val="0"/>
            <c:extLst>
              <c:ext xmlns:c16="http://schemas.microsoft.com/office/drawing/2014/chart" uri="{C3380CC4-5D6E-409C-BE32-E72D297353CC}">
                <c16:uniqueId val="{00000017-ADAD-424B-AAB1-715A723598B8}"/>
              </c:ext>
            </c:extLst>
          </c:dPt>
          <c:dPt>
            <c:idx val="24"/>
            <c:invertIfNegative val="0"/>
            <c:bubble3D val="0"/>
            <c:extLst>
              <c:ext xmlns:c16="http://schemas.microsoft.com/office/drawing/2014/chart" uri="{C3380CC4-5D6E-409C-BE32-E72D297353CC}">
                <c16:uniqueId val="{00000018-ADAD-424B-AAB1-715A723598B8}"/>
              </c:ext>
            </c:extLst>
          </c:dPt>
          <c:dPt>
            <c:idx val="25"/>
            <c:invertIfNegative val="0"/>
            <c:bubble3D val="0"/>
            <c:extLst>
              <c:ext xmlns:c16="http://schemas.microsoft.com/office/drawing/2014/chart" uri="{C3380CC4-5D6E-409C-BE32-E72D297353CC}">
                <c16:uniqueId val="{00000019-ADAD-424B-AAB1-715A723598B8}"/>
              </c:ext>
            </c:extLst>
          </c:dPt>
          <c:dPt>
            <c:idx val="26"/>
            <c:invertIfNegative val="0"/>
            <c:bubble3D val="0"/>
            <c:extLst>
              <c:ext xmlns:c16="http://schemas.microsoft.com/office/drawing/2014/chart" uri="{C3380CC4-5D6E-409C-BE32-E72D297353CC}">
                <c16:uniqueId val="{0000001A-ADAD-424B-AAB1-715A723598B8}"/>
              </c:ext>
            </c:extLst>
          </c:dPt>
          <c:dPt>
            <c:idx val="27"/>
            <c:invertIfNegative val="0"/>
            <c:bubble3D val="0"/>
            <c:extLst>
              <c:ext xmlns:c16="http://schemas.microsoft.com/office/drawing/2014/chart" uri="{C3380CC4-5D6E-409C-BE32-E72D297353CC}">
                <c16:uniqueId val="{0000001B-ADAD-424B-AAB1-715A723598B8}"/>
              </c:ext>
            </c:extLst>
          </c:dPt>
          <c:dPt>
            <c:idx val="28"/>
            <c:invertIfNegative val="0"/>
            <c:bubble3D val="0"/>
            <c:extLst>
              <c:ext xmlns:c16="http://schemas.microsoft.com/office/drawing/2014/chart" uri="{C3380CC4-5D6E-409C-BE32-E72D297353CC}">
                <c16:uniqueId val="{0000001C-ADAD-424B-AAB1-715A723598B8}"/>
              </c:ext>
            </c:extLst>
          </c:dPt>
          <c:dPt>
            <c:idx val="29"/>
            <c:invertIfNegative val="0"/>
            <c:bubble3D val="0"/>
            <c:extLst>
              <c:ext xmlns:c16="http://schemas.microsoft.com/office/drawing/2014/chart" uri="{C3380CC4-5D6E-409C-BE32-E72D297353CC}">
                <c16:uniqueId val="{0000001D-ADAD-424B-AAB1-715A723598B8}"/>
              </c:ext>
            </c:extLst>
          </c:dPt>
          <c:dPt>
            <c:idx val="30"/>
            <c:invertIfNegative val="0"/>
            <c:bubble3D val="0"/>
            <c:spPr>
              <a:solidFill>
                <a:srgbClr val="FBBB27"/>
              </a:solidFill>
            </c:spPr>
            <c:extLst>
              <c:ext xmlns:c16="http://schemas.microsoft.com/office/drawing/2014/chart" uri="{C3380CC4-5D6E-409C-BE32-E72D297353CC}">
                <c16:uniqueId val="{0000001F-ADAD-424B-AAB1-715A723598B8}"/>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DAD-424B-AAB1-715A723598B8}"/>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'F143'!$A$9:$A$39</c:f>
              <c:strCache>
                <c:ptCount val="31"/>
                <c:pt idx="0">
                  <c:v>Tlaxcala</c:v>
                </c:pt>
                <c:pt idx="1">
                  <c:v>Baja California</c:v>
                </c:pt>
                <c:pt idx="2">
                  <c:v>Quintana Roo</c:v>
                </c:pt>
                <c:pt idx="3">
                  <c:v>Nuevo León</c:v>
                </c:pt>
                <c:pt idx="4">
                  <c:v>Yucatán</c:v>
                </c:pt>
                <c:pt idx="5">
                  <c:v>Campeche</c:v>
                </c:pt>
                <c:pt idx="6">
                  <c:v>Morelos</c:v>
                </c:pt>
                <c:pt idx="7">
                  <c:v>Colima</c:v>
                </c:pt>
                <c:pt idx="8">
                  <c:v>Baja California Sur</c:v>
                </c:pt>
                <c:pt idx="9">
                  <c:v>Sonora</c:v>
                </c:pt>
                <c:pt idx="10">
                  <c:v>Nayarit</c:v>
                </c:pt>
                <c:pt idx="11">
                  <c:v>Sinaloa</c:v>
                </c:pt>
                <c:pt idx="12">
                  <c:v>Tabasco</c:v>
                </c:pt>
                <c:pt idx="13">
                  <c:v>Tamaulipas</c:v>
                </c:pt>
                <c:pt idx="14">
                  <c:v>Durango</c:v>
                </c:pt>
                <c:pt idx="15">
                  <c:v>Aguascalientes</c:v>
                </c:pt>
                <c:pt idx="16">
                  <c:v>Oaxaca</c:v>
                </c:pt>
                <c:pt idx="17">
                  <c:v>Zacatecas</c:v>
                </c:pt>
                <c:pt idx="18">
                  <c:v>Querétaro</c:v>
                </c:pt>
                <c:pt idx="19">
                  <c:v>Hidalgo</c:v>
                </c:pt>
                <c:pt idx="20">
                  <c:v>San Luis Potosí</c:v>
                </c:pt>
                <c:pt idx="21">
                  <c:v>Puebla</c:v>
                </c:pt>
                <c:pt idx="22">
                  <c:v>Guerrero</c:v>
                </c:pt>
                <c:pt idx="23">
                  <c:v>Chiapas</c:v>
                </c:pt>
                <c:pt idx="24">
                  <c:v>Chihuahua</c:v>
                </c:pt>
                <c:pt idx="25">
                  <c:v>Veracruz</c:v>
                </c:pt>
                <c:pt idx="26">
                  <c:v>Coahuila</c:v>
                </c:pt>
                <c:pt idx="27">
                  <c:v>Guanajuato</c:v>
                </c:pt>
                <c:pt idx="28">
                  <c:v>Estado de México</c:v>
                </c:pt>
                <c:pt idx="29">
                  <c:v>Michoacán</c:v>
                </c:pt>
                <c:pt idx="30">
                  <c:v>Jalisco</c:v>
                </c:pt>
              </c:strCache>
            </c:strRef>
          </c:cat>
          <c:val>
            <c:numRef>
              <c:f>'F143'!$B$9:$B$39</c:f>
              <c:numCache>
                <c:formatCode>#,##0</c:formatCode>
                <c:ptCount val="31"/>
                <c:pt idx="0">
                  <c:v>125</c:v>
                </c:pt>
                <c:pt idx="1">
                  <c:v>193</c:v>
                </c:pt>
                <c:pt idx="2">
                  <c:v>209</c:v>
                </c:pt>
                <c:pt idx="3">
                  <c:v>261</c:v>
                </c:pt>
                <c:pt idx="4">
                  <c:v>263</c:v>
                </c:pt>
                <c:pt idx="5">
                  <c:v>266</c:v>
                </c:pt>
                <c:pt idx="6">
                  <c:v>289</c:v>
                </c:pt>
                <c:pt idx="7">
                  <c:v>296</c:v>
                </c:pt>
                <c:pt idx="8">
                  <c:v>335</c:v>
                </c:pt>
                <c:pt idx="9">
                  <c:v>446</c:v>
                </c:pt>
                <c:pt idx="10">
                  <c:v>554</c:v>
                </c:pt>
                <c:pt idx="11">
                  <c:v>586</c:v>
                </c:pt>
                <c:pt idx="12">
                  <c:v>660</c:v>
                </c:pt>
                <c:pt idx="13">
                  <c:v>700</c:v>
                </c:pt>
                <c:pt idx="14">
                  <c:v>719</c:v>
                </c:pt>
                <c:pt idx="15">
                  <c:v>767</c:v>
                </c:pt>
                <c:pt idx="16">
                  <c:v>781</c:v>
                </c:pt>
                <c:pt idx="17">
                  <c:v>866</c:v>
                </c:pt>
                <c:pt idx="18">
                  <c:v>1032</c:v>
                </c:pt>
                <c:pt idx="19">
                  <c:v>1042</c:v>
                </c:pt>
                <c:pt idx="20">
                  <c:v>1192</c:v>
                </c:pt>
                <c:pt idx="21">
                  <c:v>1340</c:v>
                </c:pt>
                <c:pt idx="22">
                  <c:v>1472</c:v>
                </c:pt>
                <c:pt idx="23">
                  <c:v>1714</c:v>
                </c:pt>
                <c:pt idx="24">
                  <c:v>1781</c:v>
                </c:pt>
                <c:pt idx="25">
                  <c:v>2087</c:v>
                </c:pt>
                <c:pt idx="26">
                  <c:v>2186</c:v>
                </c:pt>
                <c:pt idx="27">
                  <c:v>3300</c:v>
                </c:pt>
                <c:pt idx="28">
                  <c:v>3336</c:v>
                </c:pt>
                <c:pt idx="29">
                  <c:v>4953</c:v>
                </c:pt>
                <c:pt idx="30">
                  <c:v>8160</c:v>
                </c:pt>
              </c:numCache>
            </c:numRef>
          </c:val>
          <c:extLst>
            <c:ext xmlns:c16="http://schemas.microsoft.com/office/drawing/2014/chart" uri="{C3380CC4-5D6E-409C-BE32-E72D297353CC}">
              <c16:uniqueId val="{00000020-ADAD-424B-AAB1-715A723598B8}"/>
            </c:ext>
          </c:extLst>
        </c:ser>
        <c:dLbls>
          <c:showLegendKey val="0"/>
          <c:showVal val="0"/>
          <c:showCatName val="0"/>
          <c:showSerName val="0"/>
          <c:showPercent val="0"/>
          <c:showBubbleSize val="0"/>
        </c:dLbls>
        <c:gapWidth val="150"/>
        <c:axId val="306549136"/>
        <c:axId val="341545272"/>
      </c:barChart>
      <c:catAx>
        <c:axId val="3065491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41545272"/>
        <c:crosses val="autoZero"/>
        <c:auto val="1"/>
        <c:lblAlgn val="ctr"/>
        <c:lblOffset val="100"/>
        <c:noMultiLvlLbl val="0"/>
      </c:catAx>
      <c:valAx>
        <c:axId val="341545272"/>
        <c:scaling>
          <c:orientation val="minMax"/>
        </c:scaling>
        <c:delete val="1"/>
        <c:axPos val="b"/>
        <c:numFmt formatCode="#,##0" sourceLinked="1"/>
        <c:majorTickMark val="out"/>
        <c:minorTickMark val="none"/>
        <c:tickLblPos val="nextTo"/>
        <c:crossAx val="3065491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'F144'!$B$9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C4B-4F31-A784-F0D7511DED8D}"/>
              </c:ext>
            </c:extLst>
          </c:dPt>
          <c:dPt>
            <c:idx val="1"/>
            <c:invertIfNegative val="0"/>
            <c:bubble3D val="0"/>
            <c:extLst>
              <c:ext xmlns:c16="http://schemas.microsoft.com/office/drawing/2014/chart" uri="{C3380CC4-5D6E-409C-BE32-E72D297353CC}">
                <c16:uniqueId val="{00000001-AC4B-4F31-A784-F0D7511DED8D}"/>
              </c:ext>
            </c:extLst>
          </c:dPt>
          <c:dPt>
            <c:idx val="2"/>
            <c:invertIfNegative val="0"/>
            <c:bubble3D val="0"/>
            <c:extLst>
              <c:ext xmlns:c16="http://schemas.microsoft.com/office/drawing/2014/chart" uri="{C3380CC4-5D6E-409C-BE32-E72D297353CC}">
                <c16:uniqueId val="{00000002-AC4B-4F31-A784-F0D7511DED8D}"/>
              </c:ext>
            </c:extLst>
          </c:dPt>
          <c:dPt>
            <c:idx val="3"/>
            <c:invertIfNegative val="0"/>
            <c:bubble3D val="0"/>
            <c:extLst>
              <c:ext xmlns:c16="http://schemas.microsoft.com/office/drawing/2014/chart" uri="{C3380CC4-5D6E-409C-BE32-E72D297353CC}">
                <c16:uniqueId val="{00000003-AC4B-4F31-A784-F0D7511DED8D}"/>
              </c:ext>
            </c:extLst>
          </c:dPt>
          <c:dPt>
            <c:idx val="4"/>
            <c:invertIfNegative val="0"/>
            <c:bubble3D val="0"/>
            <c:extLst>
              <c:ext xmlns:c16="http://schemas.microsoft.com/office/drawing/2014/chart" uri="{C3380CC4-5D6E-409C-BE32-E72D297353CC}">
                <c16:uniqueId val="{00000004-AC4B-4F31-A784-F0D7511DED8D}"/>
              </c:ext>
            </c:extLst>
          </c:dPt>
          <c:dPt>
            <c:idx val="5"/>
            <c:invertIfNegative val="0"/>
            <c:bubble3D val="0"/>
            <c:extLst>
              <c:ext xmlns:c16="http://schemas.microsoft.com/office/drawing/2014/chart" uri="{C3380CC4-5D6E-409C-BE32-E72D297353CC}">
                <c16:uniqueId val="{00000005-AC4B-4F31-A784-F0D7511DED8D}"/>
              </c:ext>
            </c:extLst>
          </c:dPt>
          <c:dPt>
            <c:idx val="6"/>
            <c:invertIfNegative val="0"/>
            <c:bubble3D val="0"/>
            <c:extLst>
              <c:ext xmlns:c16="http://schemas.microsoft.com/office/drawing/2014/chart" uri="{C3380CC4-5D6E-409C-BE32-E72D297353CC}">
                <c16:uniqueId val="{00000006-AC4B-4F31-A784-F0D7511DED8D}"/>
              </c:ext>
            </c:extLst>
          </c:dPt>
          <c:dPt>
            <c:idx val="7"/>
            <c:invertIfNegative val="0"/>
            <c:bubble3D val="0"/>
            <c:extLst>
              <c:ext xmlns:c16="http://schemas.microsoft.com/office/drawing/2014/chart" uri="{C3380CC4-5D6E-409C-BE32-E72D297353CC}">
                <c16:uniqueId val="{00000007-AC4B-4F31-A784-F0D7511DED8D}"/>
              </c:ext>
            </c:extLst>
          </c:dPt>
          <c:dPt>
            <c:idx val="8"/>
            <c:invertIfNegative val="0"/>
            <c:bubble3D val="0"/>
            <c:extLst>
              <c:ext xmlns:c16="http://schemas.microsoft.com/office/drawing/2014/chart" uri="{C3380CC4-5D6E-409C-BE32-E72D297353CC}">
                <c16:uniqueId val="{00000008-AC4B-4F31-A784-F0D7511DED8D}"/>
              </c:ext>
            </c:extLst>
          </c:dPt>
          <c:dPt>
            <c:idx val="9"/>
            <c:invertIfNegative val="0"/>
            <c:bubble3D val="0"/>
            <c:extLst>
              <c:ext xmlns:c16="http://schemas.microsoft.com/office/drawing/2014/chart" uri="{C3380CC4-5D6E-409C-BE32-E72D297353CC}">
                <c16:uniqueId val="{00000009-AC4B-4F31-A784-F0D7511DED8D}"/>
              </c:ext>
            </c:extLst>
          </c:dPt>
          <c:dPt>
            <c:idx val="10"/>
            <c:invertIfNegative val="0"/>
            <c:bubble3D val="0"/>
            <c:extLst>
              <c:ext xmlns:c16="http://schemas.microsoft.com/office/drawing/2014/chart" uri="{C3380CC4-5D6E-409C-BE32-E72D297353CC}">
                <c16:uniqueId val="{0000000A-AC4B-4F31-A784-F0D7511DED8D}"/>
              </c:ext>
            </c:extLst>
          </c:dPt>
          <c:dPt>
            <c:idx val="11"/>
            <c:invertIfNegative val="0"/>
            <c:bubble3D val="0"/>
            <c:extLst>
              <c:ext xmlns:c16="http://schemas.microsoft.com/office/drawing/2014/chart" uri="{C3380CC4-5D6E-409C-BE32-E72D297353CC}">
                <c16:uniqueId val="{0000000B-AC4B-4F31-A784-F0D7511DED8D}"/>
              </c:ext>
            </c:extLst>
          </c:dPt>
          <c:dPt>
            <c:idx val="12"/>
            <c:invertIfNegative val="0"/>
            <c:bubble3D val="0"/>
            <c:extLst>
              <c:ext xmlns:c16="http://schemas.microsoft.com/office/drawing/2014/chart" uri="{C3380CC4-5D6E-409C-BE32-E72D297353CC}">
                <c16:uniqueId val="{0000000C-AC4B-4F31-A784-F0D7511DED8D}"/>
              </c:ext>
            </c:extLst>
          </c:dPt>
          <c:dPt>
            <c:idx val="13"/>
            <c:invertIfNegative val="0"/>
            <c:bubble3D val="0"/>
            <c:extLst>
              <c:ext xmlns:c16="http://schemas.microsoft.com/office/drawing/2014/chart" uri="{C3380CC4-5D6E-409C-BE32-E72D297353CC}">
                <c16:uniqueId val="{0000000D-AC4B-4F31-A784-F0D7511DED8D}"/>
              </c:ext>
            </c:extLst>
          </c:dPt>
          <c:dPt>
            <c:idx val="14"/>
            <c:invertIfNegative val="0"/>
            <c:bubble3D val="0"/>
            <c:extLst>
              <c:ext xmlns:c16="http://schemas.microsoft.com/office/drawing/2014/chart" uri="{C3380CC4-5D6E-409C-BE32-E72D297353CC}">
                <c16:uniqueId val="{0000000E-AC4B-4F31-A784-F0D7511DED8D}"/>
              </c:ext>
            </c:extLst>
          </c:dPt>
          <c:dPt>
            <c:idx val="15"/>
            <c:invertIfNegative val="0"/>
            <c:bubble3D val="0"/>
            <c:extLst>
              <c:ext xmlns:c16="http://schemas.microsoft.com/office/drawing/2014/chart" uri="{C3380CC4-5D6E-409C-BE32-E72D297353CC}">
                <c16:uniqueId val="{0000000F-AC4B-4F31-A784-F0D7511DED8D}"/>
              </c:ext>
            </c:extLst>
          </c:dPt>
          <c:dPt>
            <c:idx val="16"/>
            <c:invertIfNegative val="0"/>
            <c:bubble3D val="0"/>
            <c:extLst>
              <c:ext xmlns:c16="http://schemas.microsoft.com/office/drawing/2014/chart" uri="{C3380CC4-5D6E-409C-BE32-E72D297353CC}">
                <c16:uniqueId val="{00000010-AC4B-4F31-A784-F0D7511DED8D}"/>
              </c:ext>
            </c:extLst>
          </c:dPt>
          <c:dPt>
            <c:idx val="17"/>
            <c:invertIfNegative val="0"/>
            <c:bubble3D val="0"/>
            <c:extLst>
              <c:ext xmlns:c16="http://schemas.microsoft.com/office/drawing/2014/chart" uri="{C3380CC4-5D6E-409C-BE32-E72D297353CC}">
                <c16:uniqueId val="{00000011-AC4B-4F31-A784-F0D7511DED8D}"/>
              </c:ext>
            </c:extLst>
          </c:dPt>
          <c:dPt>
            <c:idx val="18"/>
            <c:invertIfNegative val="0"/>
            <c:bubble3D val="0"/>
            <c:extLst>
              <c:ext xmlns:c16="http://schemas.microsoft.com/office/drawing/2014/chart" uri="{C3380CC4-5D6E-409C-BE32-E72D297353CC}">
                <c16:uniqueId val="{00000012-AC4B-4F31-A784-F0D7511DED8D}"/>
              </c:ext>
            </c:extLst>
          </c:dPt>
          <c:dPt>
            <c:idx val="19"/>
            <c:invertIfNegative val="0"/>
            <c:bubble3D val="0"/>
            <c:extLst>
              <c:ext xmlns:c16="http://schemas.microsoft.com/office/drawing/2014/chart" uri="{C3380CC4-5D6E-409C-BE32-E72D297353CC}">
                <c16:uniqueId val="{00000013-AC4B-4F31-A784-F0D7511DED8D}"/>
              </c:ext>
            </c:extLst>
          </c:dPt>
          <c:dPt>
            <c:idx val="20"/>
            <c:invertIfNegative val="0"/>
            <c:bubble3D val="0"/>
            <c:extLst>
              <c:ext xmlns:c16="http://schemas.microsoft.com/office/drawing/2014/chart" uri="{C3380CC4-5D6E-409C-BE32-E72D297353CC}">
                <c16:uniqueId val="{00000014-AC4B-4F31-A784-F0D7511DED8D}"/>
              </c:ext>
            </c:extLst>
          </c:dPt>
          <c:dPt>
            <c:idx val="21"/>
            <c:invertIfNegative val="0"/>
            <c:bubble3D val="0"/>
            <c:extLst>
              <c:ext xmlns:c16="http://schemas.microsoft.com/office/drawing/2014/chart" uri="{C3380CC4-5D6E-409C-BE32-E72D297353CC}">
                <c16:uniqueId val="{00000015-AC4B-4F31-A784-F0D7511DED8D}"/>
              </c:ext>
            </c:extLst>
          </c:dPt>
          <c:dPt>
            <c:idx val="22"/>
            <c:invertIfNegative val="0"/>
            <c:bubble3D val="0"/>
            <c:extLst>
              <c:ext xmlns:c16="http://schemas.microsoft.com/office/drawing/2014/chart" uri="{C3380CC4-5D6E-409C-BE32-E72D297353CC}">
                <c16:uniqueId val="{00000016-AC4B-4F31-A784-F0D7511DED8D}"/>
              </c:ext>
            </c:extLst>
          </c:dPt>
          <c:dPt>
            <c:idx val="23"/>
            <c:invertIfNegative val="0"/>
            <c:bubble3D val="0"/>
            <c:extLst>
              <c:ext xmlns:c16="http://schemas.microsoft.com/office/drawing/2014/chart" uri="{C3380CC4-5D6E-409C-BE32-E72D297353CC}">
                <c16:uniqueId val="{00000017-AC4B-4F31-A784-F0D7511DED8D}"/>
              </c:ext>
            </c:extLst>
          </c:dPt>
          <c:dPt>
            <c:idx val="24"/>
            <c:invertIfNegative val="0"/>
            <c:bubble3D val="0"/>
            <c:extLst>
              <c:ext xmlns:c16="http://schemas.microsoft.com/office/drawing/2014/chart" uri="{C3380CC4-5D6E-409C-BE32-E72D297353CC}">
                <c16:uniqueId val="{00000018-AC4B-4F31-A784-F0D7511DED8D}"/>
              </c:ext>
            </c:extLst>
          </c:dPt>
          <c:dPt>
            <c:idx val="25"/>
            <c:invertIfNegative val="0"/>
            <c:bubble3D val="0"/>
            <c:extLst>
              <c:ext xmlns:c16="http://schemas.microsoft.com/office/drawing/2014/chart" uri="{C3380CC4-5D6E-409C-BE32-E72D297353CC}">
                <c16:uniqueId val="{00000019-AC4B-4F31-A784-F0D7511DED8D}"/>
              </c:ext>
            </c:extLst>
          </c:dPt>
          <c:dPt>
            <c:idx val="26"/>
            <c:invertIfNegative val="0"/>
            <c:bubble3D val="0"/>
            <c:extLst>
              <c:ext xmlns:c16="http://schemas.microsoft.com/office/drawing/2014/chart" uri="{C3380CC4-5D6E-409C-BE32-E72D297353CC}">
                <c16:uniqueId val="{0000001A-AC4B-4F31-A784-F0D7511DED8D}"/>
              </c:ext>
            </c:extLst>
          </c:dPt>
          <c:dPt>
            <c:idx val="27"/>
            <c:invertIfNegative val="0"/>
            <c:bubble3D val="0"/>
            <c:extLst>
              <c:ext xmlns:c16="http://schemas.microsoft.com/office/drawing/2014/chart" uri="{C3380CC4-5D6E-409C-BE32-E72D297353CC}">
                <c16:uniqueId val="{0000001B-AC4B-4F31-A784-F0D7511DED8D}"/>
              </c:ext>
            </c:extLst>
          </c:dPt>
          <c:dPt>
            <c:idx val="28"/>
            <c:invertIfNegative val="0"/>
            <c:bubble3D val="0"/>
            <c:extLst>
              <c:ext xmlns:c16="http://schemas.microsoft.com/office/drawing/2014/chart" uri="{C3380CC4-5D6E-409C-BE32-E72D297353CC}">
                <c16:uniqueId val="{0000001C-AC4B-4F31-A784-F0D7511DED8D}"/>
              </c:ext>
            </c:extLst>
          </c:dPt>
          <c:dPt>
            <c:idx val="29"/>
            <c:invertIfNegative val="0"/>
            <c:bubble3D val="0"/>
            <c:extLst>
              <c:ext xmlns:c16="http://schemas.microsoft.com/office/drawing/2014/chart" uri="{C3380CC4-5D6E-409C-BE32-E72D297353CC}">
                <c16:uniqueId val="{0000001D-AC4B-4F31-A784-F0D7511DED8D}"/>
              </c:ext>
            </c:extLst>
          </c:dPt>
          <c:dPt>
            <c:idx val="30"/>
            <c:invertIfNegative val="0"/>
            <c:bubble3D val="0"/>
            <c:spPr>
              <a:solidFill>
                <a:srgbClr val="FBBB27"/>
              </a:solidFill>
            </c:spPr>
            <c:extLst>
              <c:ext xmlns:c16="http://schemas.microsoft.com/office/drawing/2014/chart" uri="{C3380CC4-5D6E-409C-BE32-E72D297353CC}">
                <c16:uniqueId val="{0000001F-AC4B-4F31-A784-F0D7511DED8D}"/>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C4B-4F31-A784-F0D7511DED8D}"/>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'F144'!$A$10:$A$40</c:f>
              <c:strCache>
                <c:ptCount val="31"/>
                <c:pt idx="0">
                  <c:v>Durango</c:v>
                </c:pt>
                <c:pt idx="1">
                  <c:v>Baja California</c:v>
                </c:pt>
                <c:pt idx="2">
                  <c:v>Nuevo León</c:v>
                </c:pt>
                <c:pt idx="3">
                  <c:v>Tabasco</c:v>
                </c:pt>
                <c:pt idx="4">
                  <c:v>Baja California Sur</c:v>
                </c:pt>
                <c:pt idx="5">
                  <c:v>Chiapas</c:v>
                </c:pt>
                <c:pt idx="6">
                  <c:v>Tamaulipas</c:v>
                </c:pt>
                <c:pt idx="7">
                  <c:v>Chihuahua</c:v>
                </c:pt>
                <c:pt idx="8">
                  <c:v>Coahuila</c:v>
                </c:pt>
                <c:pt idx="9">
                  <c:v>Tlaxcala</c:v>
                </c:pt>
                <c:pt idx="10">
                  <c:v>Oaxaca</c:v>
                </c:pt>
                <c:pt idx="11">
                  <c:v>Sinaloa</c:v>
                </c:pt>
                <c:pt idx="12">
                  <c:v>Campeche</c:v>
                </c:pt>
                <c:pt idx="13">
                  <c:v>Zacatecas</c:v>
                </c:pt>
                <c:pt idx="14">
                  <c:v>Quintana Roo</c:v>
                </c:pt>
                <c:pt idx="15">
                  <c:v>Colima</c:v>
                </c:pt>
                <c:pt idx="16">
                  <c:v>Sonora</c:v>
                </c:pt>
                <c:pt idx="17">
                  <c:v>Nayarit</c:v>
                </c:pt>
                <c:pt idx="18">
                  <c:v>San Luis Potosí</c:v>
                </c:pt>
                <c:pt idx="19">
                  <c:v>Hidalgo</c:v>
                </c:pt>
                <c:pt idx="20">
                  <c:v>Aguascalientes</c:v>
                </c:pt>
                <c:pt idx="21">
                  <c:v>Guerrero</c:v>
                </c:pt>
                <c:pt idx="22">
                  <c:v>Morelos</c:v>
                </c:pt>
                <c:pt idx="23">
                  <c:v>Querétaro</c:v>
                </c:pt>
                <c:pt idx="24">
                  <c:v>Veracruz</c:v>
                </c:pt>
                <c:pt idx="25">
                  <c:v>Yucatán</c:v>
                </c:pt>
                <c:pt idx="26">
                  <c:v>Puebla</c:v>
                </c:pt>
                <c:pt idx="27">
                  <c:v>Michoacán</c:v>
                </c:pt>
                <c:pt idx="28">
                  <c:v>Guanajuato</c:v>
                </c:pt>
                <c:pt idx="29">
                  <c:v>Estado de México</c:v>
                </c:pt>
                <c:pt idx="30">
                  <c:v>Jalisco</c:v>
                </c:pt>
              </c:strCache>
            </c:strRef>
          </c:cat>
          <c:val>
            <c:numRef>
              <c:f>'F144'!$B$10:$B$40</c:f>
              <c:numCache>
                <c:formatCode>#,##0</c:formatCode>
                <c:ptCount val="31"/>
                <c:pt idx="0">
                  <c:v>21</c:v>
                </c:pt>
                <c:pt idx="1">
                  <c:v>23</c:v>
                </c:pt>
                <c:pt idx="2">
                  <c:v>25</c:v>
                </c:pt>
                <c:pt idx="3">
                  <c:v>26</c:v>
                </c:pt>
                <c:pt idx="4">
                  <c:v>30</c:v>
                </c:pt>
                <c:pt idx="5">
                  <c:v>50</c:v>
                </c:pt>
                <c:pt idx="6">
                  <c:v>53</c:v>
                </c:pt>
                <c:pt idx="7">
                  <c:v>150</c:v>
                </c:pt>
                <c:pt idx="8">
                  <c:v>196</c:v>
                </c:pt>
                <c:pt idx="9">
                  <c:v>196</c:v>
                </c:pt>
                <c:pt idx="10">
                  <c:v>206</c:v>
                </c:pt>
                <c:pt idx="11">
                  <c:v>208</c:v>
                </c:pt>
                <c:pt idx="12">
                  <c:v>221</c:v>
                </c:pt>
                <c:pt idx="13">
                  <c:v>341</c:v>
                </c:pt>
                <c:pt idx="14">
                  <c:v>362</c:v>
                </c:pt>
                <c:pt idx="15">
                  <c:v>394</c:v>
                </c:pt>
                <c:pt idx="16">
                  <c:v>430</c:v>
                </c:pt>
                <c:pt idx="17">
                  <c:v>479</c:v>
                </c:pt>
                <c:pt idx="18">
                  <c:v>545</c:v>
                </c:pt>
                <c:pt idx="19">
                  <c:v>834</c:v>
                </c:pt>
                <c:pt idx="20">
                  <c:v>863</c:v>
                </c:pt>
                <c:pt idx="21">
                  <c:v>900</c:v>
                </c:pt>
                <c:pt idx="22">
                  <c:v>997</c:v>
                </c:pt>
                <c:pt idx="23">
                  <c:v>1184</c:v>
                </c:pt>
                <c:pt idx="24">
                  <c:v>1566</c:v>
                </c:pt>
                <c:pt idx="25">
                  <c:v>1566</c:v>
                </c:pt>
                <c:pt idx="26">
                  <c:v>1797</c:v>
                </c:pt>
                <c:pt idx="27">
                  <c:v>1851</c:v>
                </c:pt>
                <c:pt idx="28">
                  <c:v>2114</c:v>
                </c:pt>
                <c:pt idx="29">
                  <c:v>4100</c:v>
                </c:pt>
                <c:pt idx="30">
                  <c:v>4619</c:v>
                </c:pt>
              </c:numCache>
            </c:numRef>
          </c:val>
          <c:extLst>
            <c:ext xmlns:c16="http://schemas.microsoft.com/office/drawing/2014/chart" uri="{C3380CC4-5D6E-409C-BE32-E72D297353CC}">
              <c16:uniqueId val="{00000020-AC4B-4F31-A784-F0D7511DED8D}"/>
            </c:ext>
          </c:extLst>
        </c:ser>
        <c:dLbls>
          <c:showLegendKey val="0"/>
          <c:showVal val="0"/>
          <c:showCatName val="0"/>
          <c:showSerName val="0"/>
          <c:showPercent val="0"/>
          <c:showBubbleSize val="0"/>
        </c:dLbls>
        <c:gapWidth val="150"/>
        <c:axId val="341544880"/>
        <c:axId val="234364816"/>
      </c:barChart>
      <c:catAx>
        <c:axId val="34154488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34364816"/>
        <c:crosses val="autoZero"/>
        <c:auto val="1"/>
        <c:lblAlgn val="ctr"/>
        <c:lblOffset val="100"/>
        <c:noMultiLvlLbl val="0"/>
      </c:catAx>
      <c:valAx>
        <c:axId val="234364816"/>
        <c:scaling>
          <c:orientation val="minMax"/>
        </c:scaling>
        <c:delete val="1"/>
        <c:axPos val="b"/>
        <c:numFmt formatCode="#,##0" sourceLinked="1"/>
        <c:majorTickMark val="out"/>
        <c:minorTickMark val="none"/>
        <c:tickLblPos val="nextTo"/>
        <c:crossAx val="34154488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1"/>
            <c:invertIfNegative val="0"/>
            <c:bubble3D val="0"/>
            <c:spPr>
              <a:solidFill>
                <a:srgbClr val="FBBB27"/>
              </a:solidFill>
              <a:ln>
                <a:noFill/>
              </a:ln>
              <a:effectLst/>
            </c:spPr>
            <c:extLst>
              <c:ext xmlns:c16="http://schemas.microsoft.com/office/drawing/2014/chart" uri="{C3380CC4-5D6E-409C-BE32-E72D297353CC}">
                <c16:uniqueId val="{00000001-2E3B-4C54-A6AA-EFE657B5756F}"/>
              </c:ext>
            </c:extLst>
          </c:dPt>
          <c:dPt>
            <c:idx val="3"/>
            <c:invertIfNegative val="0"/>
            <c:bubble3D val="0"/>
            <c:extLst>
              <c:ext xmlns:c16="http://schemas.microsoft.com/office/drawing/2014/chart" uri="{C3380CC4-5D6E-409C-BE32-E72D297353CC}">
                <c16:uniqueId val="{00000002-2E3B-4C54-A6AA-EFE657B5756F}"/>
              </c:ext>
            </c:extLst>
          </c:dPt>
          <c:dPt>
            <c:idx val="7"/>
            <c:invertIfNegative val="0"/>
            <c:bubble3D val="0"/>
            <c:extLst>
              <c:ext xmlns:c16="http://schemas.microsoft.com/office/drawing/2014/chart" uri="{C3380CC4-5D6E-409C-BE32-E72D297353CC}">
                <c16:uniqueId val="{00000003-2E3B-4C54-A6AA-EFE657B5756F}"/>
              </c:ext>
            </c:extLst>
          </c:dPt>
          <c:dPt>
            <c:idx val="11"/>
            <c:invertIfNegative val="0"/>
            <c:bubble3D val="0"/>
            <c:extLst>
              <c:ext xmlns:c16="http://schemas.microsoft.com/office/drawing/2014/chart" uri="{C3380CC4-5D6E-409C-BE32-E72D297353CC}">
                <c16:uniqueId val="{00000004-2E3B-4C54-A6AA-EFE657B5756F}"/>
              </c:ext>
            </c:extLst>
          </c:dPt>
          <c:dPt>
            <c:idx val="12"/>
            <c:invertIfNegative val="0"/>
            <c:bubble3D val="0"/>
            <c:extLst>
              <c:ext xmlns:c16="http://schemas.microsoft.com/office/drawing/2014/chart" uri="{C3380CC4-5D6E-409C-BE32-E72D297353CC}">
                <c16:uniqueId val="{00000005-2E3B-4C54-A6AA-EFE657B5756F}"/>
              </c:ext>
            </c:extLst>
          </c:dPt>
          <c:dPt>
            <c:idx val="14"/>
            <c:invertIfNegative val="0"/>
            <c:bubble3D val="0"/>
            <c:extLst>
              <c:ext xmlns:c16="http://schemas.microsoft.com/office/drawing/2014/chart" uri="{C3380CC4-5D6E-409C-BE32-E72D297353CC}">
                <c16:uniqueId val="{00000006-2E3B-4C54-A6AA-EFE657B5756F}"/>
              </c:ext>
            </c:extLst>
          </c:dPt>
          <c:dPt>
            <c:idx val="16"/>
            <c:invertIfNegative val="0"/>
            <c:bubble3D val="0"/>
            <c:extLst>
              <c:ext xmlns:c16="http://schemas.microsoft.com/office/drawing/2014/chart" uri="{C3380CC4-5D6E-409C-BE32-E72D297353CC}">
                <c16:uniqueId val="{00000007-2E3B-4C54-A6AA-EFE657B5756F}"/>
              </c:ext>
            </c:extLst>
          </c:dPt>
          <c:dPt>
            <c:idx val="20"/>
            <c:invertIfNegative val="0"/>
            <c:bubble3D val="0"/>
            <c:extLst>
              <c:ext xmlns:c16="http://schemas.microsoft.com/office/drawing/2014/chart" uri="{C3380CC4-5D6E-409C-BE32-E72D297353CC}">
                <c16:uniqueId val="{00000008-2E3B-4C54-A6AA-EFE657B5756F}"/>
              </c:ext>
            </c:extLst>
          </c:dPt>
          <c:dPt>
            <c:idx val="22"/>
            <c:invertIfNegative val="0"/>
            <c:bubble3D val="0"/>
            <c:extLst>
              <c:ext xmlns:c16="http://schemas.microsoft.com/office/drawing/2014/chart" uri="{C3380CC4-5D6E-409C-BE32-E72D297353CC}">
                <c16:uniqueId val="{00000009-2E3B-4C54-A6AA-EFE657B5756F}"/>
              </c:ext>
            </c:extLst>
          </c:dPt>
          <c:dPt>
            <c:idx val="24"/>
            <c:invertIfNegative val="0"/>
            <c:bubble3D val="0"/>
            <c:extLst>
              <c:ext xmlns:c16="http://schemas.microsoft.com/office/drawing/2014/chart" uri="{C3380CC4-5D6E-409C-BE32-E72D297353CC}">
                <c16:uniqueId val="{0000000A-2E3B-4C54-A6AA-EFE657B5756F}"/>
              </c:ext>
            </c:extLst>
          </c:dPt>
          <c:dPt>
            <c:idx val="25"/>
            <c:invertIfNegative val="0"/>
            <c:bubble3D val="0"/>
            <c:extLst>
              <c:ext xmlns:c16="http://schemas.microsoft.com/office/drawing/2014/chart" uri="{C3380CC4-5D6E-409C-BE32-E72D297353CC}">
                <c16:uniqueId val="{0000000B-2E3B-4C54-A6AA-EFE657B5756F}"/>
              </c:ext>
            </c:extLst>
          </c:dPt>
          <c:dPt>
            <c:idx val="27"/>
            <c:invertIfNegative val="0"/>
            <c:bubble3D val="0"/>
            <c:extLst>
              <c:ext xmlns:c16="http://schemas.microsoft.com/office/drawing/2014/chart" uri="{C3380CC4-5D6E-409C-BE32-E72D297353CC}">
                <c16:uniqueId val="{0000000C-2E3B-4C54-A6AA-EFE657B5756F}"/>
              </c:ext>
            </c:extLst>
          </c:dPt>
          <c:dPt>
            <c:idx val="28"/>
            <c:invertIfNegative val="0"/>
            <c:bubble3D val="0"/>
            <c:extLst>
              <c:ext xmlns:c16="http://schemas.microsoft.com/office/drawing/2014/chart" uri="{C3380CC4-5D6E-409C-BE32-E72D297353CC}">
                <c16:uniqueId val="{0000000D-2E3B-4C54-A6AA-EFE657B5756F}"/>
              </c:ext>
            </c:extLst>
          </c:dPt>
          <c:dPt>
            <c:idx val="30"/>
            <c:invertIfNegative val="0"/>
            <c:bubble3D val="0"/>
            <c:extLst>
              <c:ext xmlns:c16="http://schemas.microsoft.com/office/drawing/2014/chart" uri="{C3380CC4-5D6E-409C-BE32-E72D297353CC}">
                <c16:uniqueId val="{0000000E-2E3B-4C54-A6AA-EFE657B5756F}"/>
              </c:ext>
            </c:extLst>
          </c:dPt>
          <c:dPt>
            <c:idx val="31"/>
            <c:invertIfNegative val="0"/>
            <c:bubble3D val="0"/>
            <c:extLst>
              <c:ext xmlns:c16="http://schemas.microsoft.com/office/drawing/2014/chart" uri="{C3380CC4-5D6E-409C-BE32-E72D297353CC}">
                <c16:uniqueId val="{0000000F-2E3B-4C54-A6AA-EFE657B5756F}"/>
              </c:ext>
            </c:extLst>
          </c:dPt>
          <c:dLbls>
            <c:dLbl>
              <c:idx val="3"/>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3B-4C54-A6AA-EFE657B5756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'F26'!$B$7:$B$38</c:f>
              <c:strCache>
                <c:ptCount val="32"/>
                <c:pt idx="0">
                  <c:v>San Luis Potosí</c:v>
                </c:pt>
                <c:pt idx="1">
                  <c:v>Jalisco</c:v>
                </c:pt>
                <c:pt idx="2">
                  <c:v>Ciudad de México</c:v>
                </c:pt>
                <c:pt idx="3">
                  <c:v>Estado de México</c:v>
                </c:pt>
                <c:pt idx="4">
                  <c:v>Puebla</c:v>
                </c:pt>
                <c:pt idx="5">
                  <c:v>Nayarit</c:v>
                </c:pt>
                <c:pt idx="6">
                  <c:v>Tlaxcala</c:v>
                </c:pt>
                <c:pt idx="7">
                  <c:v>Yucatán</c:v>
                </c:pt>
                <c:pt idx="8">
                  <c:v>Durango</c:v>
                </c:pt>
                <c:pt idx="9">
                  <c:v>Zacatecas</c:v>
                </c:pt>
                <c:pt idx="10">
                  <c:v>Baja California</c:v>
                </c:pt>
                <c:pt idx="11">
                  <c:v>Nuevo León</c:v>
                </c:pt>
                <c:pt idx="12">
                  <c:v>Oaxaca</c:v>
                </c:pt>
                <c:pt idx="13">
                  <c:v>Sonora</c:v>
                </c:pt>
                <c:pt idx="14">
                  <c:v>Baja California Sur</c:v>
                </c:pt>
                <c:pt idx="15">
                  <c:v>Campeche</c:v>
                </c:pt>
                <c:pt idx="16">
                  <c:v>Michoacán</c:v>
                </c:pt>
                <c:pt idx="17">
                  <c:v>Chihuahua</c:v>
                </c:pt>
                <c:pt idx="18">
                  <c:v>Sinaloa</c:v>
                </c:pt>
                <c:pt idx="19">
                  <c:v>Tabasco</c:v>
                </c:pt>
                <c:pt idx="20">
                  <c:v>Veracruz</c:v>
                </c:pt>
                <c:pt idx="21">
                  <c:v>Quintana Roo</c:v>
                </c:pt>
                <c:pt idx="22">
                  <c:v>Aguascalientes</c:v>
                </c:pt>
                <c:pt idx="23">
                  <c:v>Tamaulipas</c:v>
                </c:pt>
                <c:pt idx="24">
                  <c:v>Colima</c:v>
                </c:pt>
                <c:pt idx="25">
                  <c:v>Coahuila</c:v>
                </c:pt>
                <c:pt idx="26">
                  <c:v>Guerrero</c:v>
                </c:pt>
                <c:pt idx="27">
                  <c:v>Hidalgo</c:v>
                </c:pt>
                <c:pt idx="28">
                  <c:v>Chiapas</c:v>
                </c:pt>
                <c:pt idx="29">
                  <c:v>Guanajuato</c:v>
                </c:pt>
                <c:pt idx="30">
                  <c:v>Querétaro</c:v>
                </c:pt>
                <c:pt idx="31">
                  <c:v>Morelos</c:v>
                </c:pt>
              </c:strCache>
            </c:strRef>
          </c:cat>
          <c:val>
            <c:numRef>
              <c:f>'F26'!$C$7:$C$38</c:f>
              <c:numCache>
                <c:formatCode>0.00%</c:formatCode>
                <c:ptCount val="32"/>
                <c:pt idx="0">
                  <c:v>3.2292493105141831E-2</c:v>
                </c:pt>
                <c:pt idx="1">
                  <c:v>3.6267365064905514E-2</c:v>
                </c:pt>
                <c:pt idx="2">
                  <c:v>3.916358050867428E-2</c:v>
                </c:pt>
                <c:pt idx="3">
                  <c:v>4.0889635423517832E-2</c:v>
                </c:pt>
                <c:pt idx="4">
                  <c:v>4.1290525886518228E-2</c:v>
                </c:pt>
                <c:pt idx="5">
                  <c:v>4.2129098719119983E-2</c:v>
                </c:pt>
                <c:pt idx="6">
                  <c:v>4.2367188608732759E-2</c:v>
                </c:pt>
                <c:pt idx="7">
                  <c:v>4.3399158549065668E-2</c:v>
                </c:pt>
                <c:pt idx="8">
                  <c:v>4.8038191854393592E-2</c:v>
                </c:pt>
                <c:pt idx="9">
                  <c:v>4.9231119069952506E-2</c:v>
                </c:pt>
                <c:pt idx="10">
                  <c:v>4.947127116764035E-2</c:v>
                </c:pt>
                <c:pt idx="11">
                  <c:v>4.9858294582175451E-2</c:v>
                </c:pt>
                <c:pt idx="12">
                  <c:v>4.9979443863058789E-2</c:v>
                </c:pt>
                <c:pt idx="13">
                  <c:v>5.466758187879979E-2</c:v>
                </c:pt>
                <c:pt idx="14">
                  <c:v>5.5568199059323316E-2</c:v>
                </c:pt>
                <c:pt idx="15">
                  <c:v>5.584488572499053E-2</c:v>
                </c:pt>
                <c:pt idx="16">
                  <c:v>5.7052561543579544E-2</c:v>
                </c:pt>
                <c:pt idx="17">
                  <c:v>5.7066094518389079E-2</c:v>
                </c:pt>
                <c:pt idx="18">
                  <c:v>5.7305796492300727E-2</c:v>
                </c:pt>
                <c:pt idx="19">
                  <c:v>5.7450957058247328E-2</c:v>
                </c:pt>
                <c:pt idx="20">
                  <c:v>5.8562973922692788E-2</c:v>
                </c:pt>
                <c:pt idx="21">
                  <c:v>5.9215689895566866E-2</c:v>
                </c:pt>
                <c:pt idx="22">
                  <c:v>6.1298030600840263E-2</c:v>
                </c:pt>
                <c:pt idx="23">
                  <c:v>6.5320441677169286E-2</c:v>
                </c:pt>
                <c:pt idx="24">
                  <c:v>7.0588580023832212E-2</c:v>
                </c:pt>
                <c:pt idx="25">
                  <c:v>7.1299384707667973E-2</c:v>
                </c:pt>
                <c:pt idx="26">
                  <c:v>7.1611914390707812E-2</c:v>
                </c:pt>
                <c:pt idx="27">
                  <c:v>7.6486956191416697E-2</c:v>
                </c:pt>
                <c:pt idx="28">
                  <c:v>7.9725988833106651E-2</c:v>
                </c:pt>
                <c:pt idx="29">
                  <c:v>8.6701101146554715E-2</c:v>
                </c:pt>
                <c:pt idx="30">
                  <c:v>9.9826036060936277E-2</c:v>
                </c:pt>
                <c:pt idx="31">
                  <c:v>0.12276502480101512</c:v>
                </c:pt>
              </c:numCache>
            </c:numRef>
          </c:val>
          <c:extLst>
            <c:ext xmlns:c16="http://schemas.microsoft.com/office/drawing/2014/chart" uri="{C3380CC4-5D6E-409C-BE32-E72D297353CC}">
              <c16:uniqueId val="{00000010-2E3B-4C54-A6AA-EFE657B5756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'F26'!$B$40</c:f>
              <c:strCache>
                <c:ptCount val="1"/>
                <c:pt idx="0">
                  <c:v>Nacional</c:v>
                </c:pt>
              </c:strCache>
            </c:strRef>
          </c:tx>
          <c:spPr>
            <a:ln w="50800">
              <a:solidFill>
                <a:srgbClr val="FF6C37"/>
              </a:solidFill>
              <a:prstDash val="sysDot"/>
            </a:ln>
          </c:spPr>
          <c:marker>
            <c:symbol val="none"/>
          </c:marker>
          <c:dLbls>
            <c:dLbl>
              <c:idx val="0"/>
              <c:layout>
                <c:manualLayout>
                  <c:x val="-5.1700336700336698E-2"/>
                  <c:y val="0.3572560468631897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1-2E3B-4C54-A6AA-EFE657B5756F}"/>
                </c:ext>
              </c:extLst>
            </c:dLbl>
            <c:dLbl>
              <c:idx val="1"/>
              <c:delete val="1"/>
              <c:extLst>
                <c:ext xmlns:c15="http://schemas.microsoft.com/office/drawing/2012/chart" uri="{CE6537A1-D6FC-4f65-9D91-7224C49458BB}"/>
                <c:ext xmlns:c16="http://schemas.microsoft.com/office/drawing/2014/chart" uri="{C3380CC4-5D6E-409C-BE32-E72D297353CC}">
                  <c16:uniqueId val="{00000012-2E3B-4C54-A6AA-EFE657B575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'F26'!$D$40:$D$41</c:f>
              <c:numCache>
                <c:formatCode>0.00%</c:formatCode>
                <c:ptCount val="2"/>
                <c:pt idx="0">
                  <c:v>5.4000000000000006E-2</c:v>
                </c:pt>
                <c:pt idx="1">
                  <c:v>5.4000000000000006E-2</c:v>
                </c:pt>
              </c:numCache>
            </c:numRef>
          </c:xVal>
          <c:yVal>
            <c:numRef>
              <c:f>'F26'!$C$40:$C$41</c:f>
              <c:numCache>
                <c:formatCode>General</c:formatCode>
                <c:ptCount val="2"/>
                <c:pt idx="0">
                  <c:v>1</c:v>
                </c:pt>
                <c:pt idx="1">
                  <c:v>0</c:v>
                </c:pt>
              </c:numCache>
            </c:numRef>
          </c:yVal>
          <c:smooth val="0"/>
          <c:extLst>
            <c:ext xmlns:c16="http://schemas.microsoft.com/office/drawing/2014/chart" uri="{C3380CC4-5D6E-409C-BE32-E72D297353CC}">
              <c16:uniqueId val="{00000013-2E3B-4C54-A6AA-EFE657B5756F}"/>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'F145'!$B$9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34F3-453C-8F94-3A2B02C648DD}"/>
              </c:ext>
            </c:extLst>
          </c:dPt>
          <c:dPt>
            <c:idx val="1"/>
            <c:invertIfNegative val="0"/>
            <c:bubble3D val="0"/>
            <c:extLst>
              <c:ext xmlns:c16="http://schemas.microsoft.com/office/drawing/2014/chart" uri="{C3380CC4-5D6E-409C-BE32-E72D297353CC}">
                <c16:uniqueId val="{00000001-34F3-453C-8F94-3A2B02C648DD}"/>
              </c:ext>
            </c:extLst>
          </c:dPt>
          <c:dPt>
            <c:idx val="2"/>
            <c:invertIfNegative val="0"/>
            <c:bubble3D val="0"/>
            <c:extLst>
              <c:ext xmlns:c16="http://schemas.microsoft.com/office/drawing/2014/chart" uri="{C3380CC4-5D6E-409C-BE32-E72D297353CC}">
                <c16:uniqueId val="{00000002-34F3-453C-8F94-3A2B02C648DD}"/>
              </c:ext>
            </c:extLst>
          </c:dPt>
          <c:dPt>
            <c:idx val="3"/>
            <c:invertIfNegative val="0"/>
            <c:bubble3D val="0"/>
            <c:extLst>
              <c:ext xmlns:c16="http://schemas.microsoft.com/office/drawing/2014/chart" uri="{C3380CC4-5D6E-409C-BE32-E72D297353CC}">
                <c16:uniqueId val="{00000003-34F3-453C-8F94-3A2B02C648DD}"/>
              </c:ext>
            </c:extLst>
          </c:dPt>
          <c:dPt>
            <c:idx val="4"/>
            <c:invertIfNegative val="0"/>
            <c:bubble3D val="0"/>
            <c:extLst>
              <c:ext xmlns:c16="http://schemas.microsoft.com/office/drawing/2014/chart" uri="{C3380CC4-5D6E-409C-BE32-E72D297353CC}">
                <c16:uniqueId val="{00000004-34F3-453C-8F94-3A2B02C648DD}"/>
              </c:ext>
            </c:extLst>
          </c:dPt>
          <c:dPt>
            <c:idx val="5"/>
            <c:invertIfNegative val="0"/>
            <c:bubble3D val="0"/>
            <c:extLst>
              <c:ext xmlns:c16="http://schemas.microsoft.com/office/drawing/2014/chart" uri="{C3380CC4-5D6E-409C-BE32-E72D297353CC}">
                <c16:uniqueId val="{00000005-34F3-453C-8F94-3A2B02C648DD}"/>
              </c:ext>
            </c:extLst>
          </c:dPt>
          <c:dPt>
            <c:idx val="6"/>
            <c:invertIfNegative val="0"/>
            <c:bubble3D val="0"/>
            <c:extLst>
              <c:ext xmlns:c16="http://schemas.microsoft.com/office/drawing/2014/chart" uri="{C3380CC4-5D6E-409C-BE32-E72D297353CC}">
                <c16:uniqueId val="{00000006-34F3-453C-8F94-3A2B02C648DD}"/>
              </c:ext>
            </c:extLst>
          </c:dPt>
          <c:dPt>
            <c:idx val="7"/>
            <c:invertIfNegative val="0"/>
            <c:bubble3D val="0"/>
            <c:extLst>
              <c:ext xmlns:c16="http://schemas.microsoft.com/office/drawing/2014/chart" uri="{C3380CC4-5D6E-409C-BE32-E72D297353CC}">
                <c16:uniqueId val="{00000007-34F3-453C-8F94-3A2B02C648DD}"/>
              </c:ext>
            </c:extLst>
          </c:dPt>
          <c:dPt>
            <c:idx val="8"/>
            <c:invertIfNegative val="0"/>
            <c:bubble3D val="0"/>
            <c:extLst>
              <c:ext xmlns:c16="http://schemas.microsoft.com/office/drawing/2014/chart" uri="{C3380CC4-5D6E-409C-BE32-E72D297353CC}">
                <c16:uniqueId val="{00000008-34F3-453C-8F94-3A2B02C648DD}"/>
              </c:ext>
            </c:extLst>
          </c:dPt>
          <c:dPt>
            <c:idx val="9"/>
            <c:invertIfNegative val="0"/>
            <c:bubble3D val="0"/>
            <c:extLst>
              <c:ext xmlns:c16="http://schemas.microsoft.com/office/drawing/2014/chart" uri="{C3380CC4-5D6E-409C-BE32-E72D297353CC}">
                <c16:uniqueId val="{00000009-34F3-453C-8F94-3A2B02C648DD}"/>
              </c:ext>
            </c:extLst>
          </c:dPt>
          <c:dPt>
            <c:idx val="10"/>
            <c:invertIfNegative val="0"/>
            <c:bubble3D val="0"/>
            <c:extLst>
              <c:ext xmlns:c16="http://schemas.microsoft.com/office/drawing/2014/chart" uri="{C3380CC4-5D6E-409C-BE32-E72D297353CC}">
                <c16:uniqueId val="{0000000A-34F3-453C-8F94-3A2B02C648DD}"/>
              </c:ext>
            </c:extLst>
          </c:dPt>
          <c:dPt>
            <c:idx val="11"/>
            <c:invertIfNegative val="0"/>
            <c:bubble3D val="0"/>
            <c:extLst>
              <c:ext xmlns:c16="http://schemas.microsoft.com/office/drawing/2014/chart" uri="{C3380CC4-5D6E-409C-BE32-E72D297353CC}">
                <c16:uniqueId val="{0000000B-34F3-453C-8F94-3A2B02C648DD}"/>
              </c:ext>
            </c:extLst>
          </c:dPt>
          <c:dPt>
            <c:idx val="12"/>
            <c:invertIfNegative val="0"/>
            <c:bubble3D val="0"/>
            <c:extLst>
              <c:ext xmlns:c16="http://schemas.microsoft.com/office/drawing/2014/chart" uri="{C3380CC4-5D6E-409C-BE32-E72D297353CC}">
                <c16:uniqueId val="{0000000C-34F3-453C-8F94-3A2B02C648DD}"/>
              </c:ext>
            </c:extLst>
          </c:dPt>
          <c:dPt>
            <c:idx val="13"/>
            <c:invertIfNegative val="0"/>
            <c:bubble3D val="0"/>
            <c:extLst>
              <c:ext xmlns:c16="http://schemas.microsoft.com/office/drawing/2014/chart" uri="{C3380CC4-5D6E-409C-BE32-E72D297353CC}">
                <c16:uniqueId val="{0000000D-34F3-453C-8F94-3A2B02C648DD}"/>
              </c:ext>
            </c:extLst>
          </c:dPt>
          <c:dPt>
            <c:idx val="14"/>
            <c:invertIfNegative val="0"/>
            <c:bubble3D val="0"/>
            <c:extLst>
              <c:ext xmlns:c16="http://schemas.microsoft.com/office/drawing/2014/chart" uri="{C3380CC4-5D6E-409C-BE32-E72D297353CC}">
                <c16:uniqueId val="{0000000E-34F3-453C-8F94-3A2B02C648DD}"/>
              </c:ext>
            </c:extLst>
          </c:dPt>
          <c:dPt>
            <c:idx val="15"/>
            <c:invertIfNegative val="0"/>
            <c:bubble3D val="0"/>
            <c:extLst>
              <c:ext xmlns:c16="http://schemas.microsoft.com/office/drawing/2014/chart" uri="{C3380CC4-5D6E-409C-BE32-E72D297353CC}">
                <c16:uniqueId val="{0000000F-34F3-453C-8F94-3A2B02C648DD}"/>
              </c:ext>
            </c:extLst>
          </c:dPt>
          <c:dPt>
            <c:idx val="16"/>
            <c:invertIfNegative val="0"/>
            <c:bubble3D val="0"/>
            <c:extLst>
              <c:ext xmlns:c16="http://schemas.microsoft.com/office/drawing/2014/chart" uri="{C3380CC4-5D6E-409C-BE32-E72D297353CC}">
                <c16:uniqueId val="{00000010-34F3-453C-8F94-3A2B02C648DD}"/>
              </c:ext>
            </c:extLst>
          </c:dPt>
          <c:dPt>
            <c:idx val="17"/>
            <c:invertIfNegative val="0"/>
            <c:bubble3D val="0"/>
            <c:extLst>
              <c:ext xmlns:c16="http://schemas.microsoft.com/office/drawing/2014/chart" uri="{C3380CC4-5D6E-409C-BE32-E72D297353CC}">
                <c16:uniqueId val="{00000011-34F3-453C-8F94-3A2B02C648DD}"/>
              </c:ext>
            </c:extLst>
          </c:dPt>
          <c:dPt>
            <c:idx val="18"/>
            <c:invertIfNegative val="0"/>
            <c:bubble3D val="0"/>
            <c:extLst>
              <c:ext xmlns:c16="http://schemas.microsoft.com/office/drawing/2014/chart" uri="{C3380CC4-5D6E-409C-BE32-E72D297353CC}">
                <c16:uniqueId val="{00000012-34F3-453C-8F94-3A2B02C648DD}"/>
              </c:ext>
            </c:extLst>
          </c:dPt>
          <c:dPt>
            <c:idx val="19"/>
            <c:invertIfNegative val="0"/>
            <c:bubble3D val="0"/>
            <c:extLst>
              <c:ext xmlns:c16="http://schemas.microsoft.com/office/drawing/2014/chart" uri="{C3380CC4-5D6E-409C-BE32-E72D297353CC}">
                <c16:uniqueId val="{00000013-34F3-453C-8F94-3A2B02C648DD}"/>
              </c:ext>
            </c:extLst>
          </c:dPt>
          <c:dPt>
            <c:idx val="20"/>
            <c:invertIfNegative val="0"/>
            <c:bubble3D val="0"/>
            <c:extLst>
              <c:ext xmlns:c16="http://schemas.microsoft.com/office/drawing/2014/chart" uri="{C3380CC4-5D6E-409C-BE32-E72D297353CC}">
                <c16:uniqueId val="{00000014-34F3-453C-8F94-3A2B02C648DD}"/>
              </c:ext>
            </c:extLst>
          </c:dPt>
          <c:dPt>
            <c:idx val="21"/>
            <c:invertIfNegative val="0"/>
            <c:bubble3D val="0"/>
            <c:extLst>
              <c:ext xmlns:c16="http://schemas.microsoft.com/office/drawing/2014/chart" uri="{C3380CC4-5D6E-409C-BE32-E72D297353CC}">
                <c16:uniqueId val="{00000015-34F3-453C-8F94-3A2B02C648DD}"/>
              </c:ext>
            </c:extLst>
          </c:dPt>
          <c:dPt>
            <c:idx val="22"/>
            <c:invertIfNegative val="0"/>
            <c:bubble3D val="0"/>
            <c:extLst>
              <c:ext xmlns:c16="http://schemas.microsoft.com/office/drawing/2014/chart" uri="{C3380CC4-5D6E-409C-BE32-E72D297353CC}">
                <c16:uniqueId val="{00000016-34F3-453C-8F94-3A2B02C648DD}"/>
              </c:ext>
            </c:extLst>
          </c:dPt>
          <c:dPt>
            <c:idx val="23"/>
            <c:invertIfNegative val="0"/>
            <c:bubble3D val="0"/>
            <c:extLst>
              <c:ext xmlns:c16="http://schemas.microsoft.com/office/drawing/2014/chart" uri="{C3380CC4-5D6E-409C-BE32-E72D297353CC}">
                <c16:uniqueId val="{00000017-34F3-453C-8F94-3A2B02C648DD}"/>
              </c:ext>
            </c:extLst>
          </c:dPt>
          <c:dPt>
            <c:idx val="24"/>
            <c:invertIfNegative val="0"/>
            <c:bubble3D val="0"/>
            <c:extLst>
              <c:ext xmlns:c16="http://schemas.microsoft.com/office/drawing/2014/chart" uri="{C3380CC4-5D6E-409C-BE32-E72D297353CC}">
                <c16:uniqueId val="{00000018-34F3-453C-8F94-3A2B02C648DD}"/>
              </c:ext>
            </c:extLst>
          </c:dPt>
          <c:dPt>
            <c:idx val="25"/>
            <c:invertIfNegative val="0"/>
            <c:bubble3D val="0"/>
            <c:extLst>
              <c:ext xmlns:c16="http://schemas.microsoft.com/office/drawing/2014/chart" uri="{C3380CC4-5D6E-409C-BE32-E72D297353CC}">
                <c16:uniqueId val="{00000019-34F3-453C-8F94-3A2B02C648DD}"/>
              </c:ext>
            </c:extLst>
          </c:dPt>
          <c:dPt>
            <c:idx val="26"/>
            <c:invertIfNegative val="0"/>
            <c:bubble3D val="0"/>
            <c:extLst>
              <c:ext xmlns:c16="http://schemas.microsoft.com/office/drawing/2014/chart" uri="{C3380CC4-5D6E-409C-BE32-E72D297353CC}">
                <c16:uniqueId val="{0000001A-34F3-453C-8F94-3A2B02C648DD}"/>
              </c:ext>
            </c:extLst>
          </c:dPt>
          <c:dPt>
            <c:idx val="27"/>
            <c:invertIfNegative val="0"/>
            <c:bubble3D val="0"/>
            <c:extLst>
              <c:ext xmlns:c16="http://schemas.microsoft.com/office/drawing/2014/chart" uri="{C3380CC4-5D6E-409C-BE32-E72D297353CC}">
                <c16:uniqueId val="{0000001B-34F3-453C-8F94-3A2B02C648DD}"/>
              </c:ext>
            </c:extLst>
          </c:dPt>
          <c:dPt>
            <c:idx val="28"/>
            <c:invertIfNegative val="0"/>
            <c:bubble3D val="0"/>
            <c:spPr>
              <a:solidFill>
                <a:srgbClr val="FBBB27"/>
              </a:solidFill>
            </c:spPr>
            <c:extLst>
              <c:ext xmlns:c16="http://schemas.microsoft.com/office/drawing/2014/chart" uri="{C3380CC4-5D6E-409C-BE32-E72D297353CC}">
                <c16:uniqueId val="{0000001D-34F3-453C-8F94-3A2B02C648DD}"/>
              </c:ext>
            </c:extLst>
          </c:dPt>
          <c:dPt>
            <c:idx val="29"/>
            <c:invertIfNegative val="0"/>
            <c:bubble3D val="0"/>
            <c:extLst>
              <c:ext xmlns:c16="http://schemas.microsoft.com/office/drawing/2014/chart" uri="{C3380CC4-5D6E-409C-BE32-E72D297353CC}">
                <c16:uniqueId val="{0000001E-34F3-453C-8F94-3A2B02C648DD}"/>
              </c:ext>
            </c:extLst>
          </c:dPt>
          <c:dPt>
            <c:idx val="30"/>
            <c:invertIfNegative val="0"/>
            <c:bubble3D val="0"/>
            <c:extLst>
              <c:ext xmlns:c16="http://schemas.microsoft.com/office/drawing/2014/chart" uri="{C3380CC4-5D6E-409C-BE32-E72D297353CC}">
                <c16:uniqueId val="{0000001F-34F3-453C-8F94-3A2B02C648D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'F145'!$A$10:$A$40</c:f>
              <c:strCache>
                <c:ptCount val="31"/>
                <c:pt idx="0">
                  <c:v>Baja California Sur</c:v>
                </c:pt>
                <c:pt idx="1">
                  <c:v>Campeche</c:v>
                </c:pt>
                <c:pt idx="2">
                  <c:v>Chiapas</c:v>
                </c:pt>
                <c:pt idx="3">
                  <c:v>Durango</c:v>
                </c:pt>
                <c:pt idx="4">
                  <c:v>Guerrero</c:v>
                </c:pt>
                <c:pt idx="5">
                  <c:v>Morelos</c:v>
                </c:pt>
                <c:pt idx="6">
                  <c:v>Nuevo León</c:v>
                </c:pt>
                <c:pt idx="7">
                  <c:v>Sonora</c:v>
                </c:pt>
                <c:pt idx="8">
                  <c:v>Tabasco</c:v>
                </c:pt>
                <c:pt idx="9">
                  <c:v>Veracruz</c:v>
                </c:pt>
                <c:pt idx="10">
                  <c:v>Nayarit</c:v>
                </c:pt>
                <c:pt idx="11">
                  <c:v>Tlaxcala</c:v>
                </c:pt>
                <c:pt idx="12">
                  <c:v>Baja California</c:v>
                </c:pt>
                <c:pt idx="13">
                  <c:v>Coahuila</c:v>
                </c:pt>
                <c:pt idx="14">
                  <c:v>Colima</c:v>
                </c:pt>
                <c:pt idx="15">
                  <c:v>Chihuahua</c:v>
                </c:pt>
                <c:pt idx="16">
                  <c:v>Quintana Roo</c:v>
                </c:pt>
                <c:pt idx="17">
                  <c:v>Tamaulipas</c:v>
                </c:pt>
                <c:pt idx="18">
                  <c:v>San Luis Potosí</c:v>
                </c:pt>
                <c:pt idx="19">
                  <c:v>Sinaloa</c:v>
                </c:pt>
                <c:pt idx="20">
                  <c:v>Hidalgo</c:v>
                </c:pt>
                <c:pt idx="21">
                  <c:v>Yucatán</c:v>
                </c:pt>
                <c:pt idx="22">
                  <c:v>Oaxaca</c:v>
                </c:pt>
                <c:pt idx="23">
                  <c:v>Puebla</c:v>
                </c:pt>
                <c:pt idx="24">
                  <c:v>Guanajuato</c:v>
                </c:pt>
                <c:pt idx="25">
                  <c:v>Zacatecas</c:v>
                </c:pt>
                <c:pt idx="26">
                  <c:v>Michoacán</c:v>
                </c:pt>
                <c:pt idx="27">
                  <c:v>Querétaro</c:v>
                </c:pt>
                <c:pt idx="28">
                  <c:v>Jalisco</c:v>
                </c:pt>
                <c:pt idx="29">
                  <c:v>Estado de México</c:v>
                </c:pt>
                <c:pt idx="30">
                  <c:v>Aguascalientes</c:v>
                </c:pt>
              </c:strCache>
            </c:strRef>
          </c:cat>
          <c:val>
            <c:numRef>
              <c:f>'F145'!$B$10:$B$40</c:f>
              <c:numCache>
                <c:formatCode>General</c:formatCode>
                <c:ptCount val="31"/>
                <c:pt idx="0">
                  <c:v>0</c:v>
                </c:pt>
                <c:pt idx="1">
                  <c:v>0</c:v>
                </c:pt>
                <c:pt idx="2">
                  <c:v>0</c:v>
                </c:pt>
                <c:pt idx="3">
                  <c:v>0</c:v>
                </c:pt>
                <c:pt idx="4">
                  <c:v>0</c:v>
                </c:pt>
                <c:pt idx="5">
                  <c:v>0</c:v>
                </c:pt>
                <c:pt idx="6">
                  <c:v>0</c:v>
                </c:pt>
                <c:pt idx="7">
                  <c:v>0</c:v>
                </c:pt>
                <c:pt idx="8">
                  <c:v>0</c:v>
                </c:pt>
                <c:pt idx="9">
                  <c:v>0</c:v>
                </c:pt>
                <c:pt idx="10">
                  <c:v>1</c:v>
                </c:pt>
                <c:pt idx="11">
                  <c:v>1</c:v>
                </c:pt>
                <c:pt idx="12">
                  <c:v>2</c:v>
                </c:pt>
                <c:pt idx="13">
                  <c:v>2</c:v>
                </c:pt>
                <c:pt idx="14">
                  <c:v>2</c:v>
                </c:pt>
                <c:pt idx="15">
                  <c:v>2</c:v>
                </c:pt>
                <c:pt idx="16">
                  <c:v>2</c:v>
                </c:pt>
                <c:pt idx="17">
                  <c:v>2</c:v>
                </c:pt>
                <c:pt idx="18">
                  <c:v>3</c:v>
                </c:pt>
                <c:pt idx="19">
                  <c:v>4</c:v>
                </c:pt>
                <c:pt idx="20">
                  <c:v>5</c:v>
                </c:pt>
                <c:pt idx="21">
                  <c:v>6</c:v>
                </c:pt>
                <c:pt idx="22">
                  <c:v>7</c:v>
                </c:pt>
                <c:pt idx="23">
                  <c:v>7</c:v>
                </c:pt>
                <c:pt idx="24">
                  <c:v>11</c:v>
                </c:pt>
                <c:pt idx="25">
                  <c:v>12</c:v>
                </c:pt>
                <c:pt idx="26">
                  <c:v>14</c:v>
                </c:pt>
                <c:pt idx="27">
                  <c:v>21</c:v>
                </c:pt>
                <c:pt idx="28">
                  <c:v>25</c:v>
                </c:pt>
                <c:pt idx="29">
                  <c:v>57</c:v>
                </c:pt>
                <c:pt idx="30">
                  <c:v>58</c:v>
                </c:pt>
              </c:numCache>
            </c:numRef>
          </c:val>
          <c:extLst>
            <c:ext xmlns:c16="http://schemas.microsoft.com/office/drawing/2014/chart" uri="{C3380CC4-5D6E-409C-BE32-E72D297353CC}">
              <c16:uniqueId val="{00000020-34F3-453C-8F94-3A2B02C648DD}"/>
            </c:ext>
          </c:extLst>
        </c:ser>
        <c:dLbls>
          <c:showLegendKey val="0"/>
          <c:showVal val="0"/>
          <c:showCatName val="0"/>
          <c:showSerName val="0"/>
          <c:showPercent val="0"/>
          <c:showBubbleSize val="0"/>
        </c:dLbls>
        <c:gapWidth val="150"/>
        <c:axId val="3677112"/>
        <c:axId val="3677504"/>
      </c:barChart>
      <c:catAx>
        <c:axId val="367711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7504"/>
        <c:crosses val="autoZero"/>
        <c:auto val="1"/>
        <c:lblAlgn val="ctr"/>
        <c:lblOffset val="100"/>
        <c:noMultiLvlLbl val="0"/>
      </c:catAx>
      <c:valAx>
        <c:axId val="3677504"/>
        <c:scaling>
          <c:orientation val="minMax"/>
        </c:scaling>
        <c:delete val="1"/>
        <c:axPos val="b"/>
        <c:numFmt formatCode="General" sourceLinked="1"/>
        <c:majorTickMark val="out"/>
        <c:minorTickMark val="none"/>
        <c:tickLblPos val="nextTo"/>
        <c:crossAx val="367711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'F146'!$B$9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D60-430C-9B82-AB15261395C8}"/>
              </c:ext>
            </c:extLst>
          </c:dPt>
          <c:dPt>
            <c:idx val="1"/>
            <c:invertIfNegative val="0"/>
            <c:bubble3D val="0"/>
            <c:extLst>
              <c:ext xmlns:c16="http://schemas.microsoft.com/office/drawing/2014/chart" uri="{C3380CC4-5D6E-409C-BE32-E72D297353CC}">
                <c16:uniqueId val="{00000001-9D60-430C-9B82-AB15261395C8}"/>
              </c:ext>
            </c:extLst>
          </c:dPt>
          <c:dPt>
            <c:idx val="2"/>
            <c:invertIfNegative val="0"/>
            <c:bubble3D val="0"/>
            <c:extLst>
              <c:ext xmlns:c16="http://schemas.microsoft.com/office/drawing/2014/chart" uri="{C3380CC4-5D6E-409C-BE32-E72D297353CC}">
                <c16:uniqueId val="{00000002-9D60-430C-9B82-AB15261395C8}"/>
              </c:ext>
            </c:extLst>
          </c:dPt>
          <c:dPt>
            <c:idx val="3"/>
            <c:invertIfNegative val="0"/>
            <c:bubble3D val="0"/>
            <c:extLst>
              <c:ext xmlns:c16="http://schemas.microsoft.com/office/drawing/2014/chart" uri="{C3380CC4-5D6E-409C-BE32-E72D297353CC}">
                <c16:uniqueId val="{00000003-9D60-430C-9B82-AB15261395C8}"/>
              </c:ext>
            </c:extLst>
          </c:dPt>
          <c:dPt>
            <c:idx val="4"/>
            <c:invertIfNegative val="0"/>
            <c:bubble3D val="0"/>
            <c:extLst>
              <c:ext xmlns:c16="http://schemas.microsoft.com/office/drawing/2014/chart" uri="{C3380CC4-5D6E-409C-BE32-E72D297353CC}">
                <c16:uniqueId val="{00000004-9D60-430C-9B82-AB15261395C8}"/>
              </c:ext>
            </c:extLst>
          </c:dPt>
          <c:dPt>
            <c:idx val="5"/>
            <c:invertIfNegative val="0"/>
            <c:bubble3D val="0"/>
            <c:extLst>
              <c:ext xmlns:c16="http://schemas.microsoft.com/office/drawing/2014/chart" uri="{C3380CC4-5D6E-409C-BE32-E72D297353CC}">
                <c16:uniqueId val="{00000005-9D60-430C-9B82-AB15261395C8}"/>
              </c:ext>
            </c:extLst>
          </c:dPt>
          <c:dPt>
            <c:idx val="6"/>
            <c:invertIfNegative val="0"/>
            <c:bubble3D val="0"/>
            <c:extLst>
              <c:ext xmlns:c16="http://schemas.microsoft.com/office/drawing/2014/chart" uri="{C3380CC4-5D6E-409C-BE32-E72D297353CC}">
                <c16:uniqueId val="{00000006-9D60-430C-9B82-AB15261395C8}"/>
              </c:ext>
            </c:extLst>
          </c:dPt>
          <c:dPt>
            <c:idx val="7"/>
            <c:invertIfNegative val="0"/>
            <c:bubble3D val="0"/>
            <c:extLst>
              <c:ext xmlns:c16="http://schemas.microsoft.com/office/drawing/2014/chart" uri="{C3380CC4-5D6E-409C-BE32-E72D297353CC}">
                <c16:uniqueId val="{00000007-9D60-430C-9B82-AB15261395C8}"/>
              </c:ext>
            </c:extLst>
          </c:dPt>
          <c:dPt>
            <c:idx val="8"/>
            <c:invertIfNegative val="0"/>
            <c:bubble3D val="0"/>
            <c:extLst>
              <c:ext xmlns:c16="http://schemas.microsoft.com/office/drawing/2014/chart" uri="{C3380CC4-5D6E-409C-BE32-E72D297353CC}">
                <c16:uniqueId val="{00000008-9D60-430C-9B82-AB15261395C8}"/>
              </c:ext>
            </c:extLst>
          </c:dPt>
          <c:dPt>
            <c:idx val="9"/>
            <c:invertIfNegative val="0"/>
            <c:bubble3D val="0"/>
            <c:extLst>
              <c:ext xmlns:c16="http://schemas.microsoft.com/office/drawing/2014/chart" uri="{C3380CC4-5D6E-409C-BE32-E72D297353CC}">
                <c16:uniqueId val="{00000009-9D60-430C-9B82-AB15261395C8}"/>
              </c:ext>
            </c:extLst>
          </c:dPt>
          <c:dPt>
            <c:idx val="10"/>
            <c:invertIfNegative val="0"/>
            <c:bubble3D val="0"/>
            <c:extLst>
              <c:ext xmlns:c16="http://schemas.microsoft.com/office/drawing/2014/chart" uri="{C3380CC4-5D6E-409C-BE32-E72D297353CC}">
                <c16:uniqueId val="{0000000A-9D60-430C-9B82-AB15261395C8}"/>
              </c:ext>
            </c:extLst>
          </c:dPt>
          <c:dPt>
            <c:idx val="11"/>
            <c:invertIfNegative val="0"/>
            <c:bubble3D val="0"/>
            <c:extLst>
              <c:ext xmlns:c16="http://schemas.microsoft.com/office/drawing/2014/chart" uri="{C3380CC4-5D6E-409C-BE32-E72D297353CC}">
                <c16:uniqueId val="{0000000B-9D60-430C-9B82-AB15261395C8}"/>
              </c:ext>
            </c:extLst>
          </c:dPt>
          <c:dPt>
            <c:idx val="12"/>
            <c:invertIfNegative val="0"/>
            <c:bubble3D val="0"/>
            <c:extLst>
              <c:ext xmlns:c16="http://schemas.microsoft.com/office/drawing/2014/chart" uri="{C3380CC4-5D6E-409C-BE32-E72D297353CC}">
                <c16:uniqueId val="{0000000C-9D60-430C-9B82-AB15261395C8}"/>
              </c:ext>
            </c:extLst>
          </c:dPt>
          <c:dPt>
            <c:idx val="13"/>
            <c:invertIfNegative val="0"/>
            <c:bubble3D val="0"/>
            <c:extLst>
              <c:ext xmlns:c16="http://schemas.microsoft.com/office/drawing/2014/chart" uri="{C3380CC4-5D6E-409C-BE32-E72D297353CC}">
                <c16:uniqueId val="{0000000D-9D60-430C-9B82-AB15261395C8}"/>
              </c:ext>
            </c:extLst>
          </c:dPt>
          <c:dPt>
            <c:idx val="14"/>
            <c:invertIfNegative val="0"/>
            <c:bubble3D val="0"/>
            <c:extLst>
              <c:ext xmlns:c16="http://schemas.microsoft.com/office/drawing/2014/chart" uri="{C3380CC4-5D6E-409C-BE32-E72D297353CC}">
                <c16:uniqueId val="{0000000E-9D60-430C-9B82-AB15261395C8}"/>
              </c:ext>
            </c:extLst>
          </c:dPt>
          <c:dPt>
            <c:idx val="15"/>
            <c:invertIfNegative val="0"/>
            <c:bubble3D val="0"/>
            <c:extLst>
              <c:ext xmlns:c16="http://schemas.microsoft.com/office/drawing/2014/chart" uri="{C3380CC4-5D6E-409C-BE32-E72D297353CC}">
                <c16:uniqueId val="{0000000F-9D60-430C-9B82-AB15261395C8}"/>
              </c:ext>
            </c:extLst>
          </c:dPt>
          <c:dPt>
            <c:idx val="16"/>
            <c:invertIfNegative val="0"/>
            <c:bubble3D val="0"/>
            <c:extLst>
              <c:ext xmlns:c16="http://schemas.microsoft.com/office/drawing/2014/chart" uri="{C3380CC4-5D6E-409C-BE32-E72D297353CC}">
                <c16:uniqueId val="{00000010-9D60-430C-9B82-AB15261395C8}"/>
              </c:ext>
            </c:extLst>
          </c:dPt>
          <c:dPt>
            <c:idx val="17"/>
            <c:invertIfNegative val="0"/>
            <c:bubble3D val="0"/>
            <c:extLst>
              <c:ext xmlns:c16="http://schemas.microsoft.com/office/drawing/2014/chart" uri="{C3380CC4-5D6E-409C-BE32-E72D297353CC}">
                <c16:uniqueId val="{00000011-9D60-430C-9B82-AB15261395C8}"/>
              </c:ext>
            </c:extLst>
          </c:dPt>
          <c:dPt>
            <c:idx val="18"/>
            <c:invertIfNegative val="0"/>
            <c:bubble3D val="0"/>
            <c:extLst>
              <c:ext xmlns:c16="http://schemas.microsoft.com/office/drawing/2014/chart" uri="{C3380CC4-5D6E-409C-BE32-E72D297353CC}">
                <c16:uniqueId val="{00000012-9D60-430C-9B82-AB15261395C8}"/>
              </c:ext>
            </c:extLst>
          </c:dPt>
          <c:dPt>
            <c:idx val="19"/>
            <c:invertIfNegative val="0"/>
            <c:bubble3D val="0"/>
            <c:extLst>
              <c:ext xmlns:c16="http://schemas.microsoft.com/office/drawing/2014/chart" uri="{C3380CC4-5D6E-409C-BE32-E72D297353CC}">
                <c16:uniqueId val="{00000013-9D60-430C-9B82-AB15261395C8}"/>
              </c:ext>
            </c:extLst>
          </c:dPt>
          <c:dPt>
            <c:idx val="20"/>
            <c:invertIfNegative val="0"/>
            <c:bubble3D val="0"/>
            <c:extLst>
              <c:ext xmlns:c16="http://schemas.microsoft.com/office/drawing/2014/chart" uri="{C3380CC4-5D6E-409C-BE32-E72D297353CC}">
                <c16:uniqueId val="{00000014-9D60-430C-9B82-AB15261395C8}"/>
              </c:ext>
            </c:extLst>
          </c:dPt>
          <c:dPt>
            <c:idx val="21"/>
            <c:invertIfNegative val="0"/>
            <c:bubble3D val="0"/>
            <c:extLst>
              <c:ext xmlns:c16="http://schemas.microsoft.com/office/drawing/2014/chart" uri="{C3380CC4-5D6E-409C-BE32-E72D297353CC}">
                <c16:uniqueId val="{00000015-9D60-430C-9B82-AB15261395C8}"/>
              </c:ext>
            </c:extLst>
          </c:dPt>
          <c:dPt>
            <c:idx val="22"/>
            <c:invertIfNegative val="0"/>
            <c:bubble3D val="0"/>
            <c:extLst>
              <c:ext xmlns:c16="http://schemas.microsoft.com/office/drawing/2014/chart" uri="{C3380CC4-5D6E-409C-BE32-E72D297353CC}">
                <c16:uniqueId val="{00000016-9D60-430C-9B82-AB15261395C8}"/>
              </c:ext>
            </c:extLst>
          </c:dPt>
          <c:dPt>
            <c:idx val="23"/>
            <c:invertIfNegative val="0"/>
            <c:bubble3D val="0"/>
            <c:extLst>
              <c:ext xmlns:c16="http://schemas.microsoft.com/office/drawing/2014/chart" uri="{C3380CC4-5D6E-409C-BE32-E72D297353CC}">
                <c16:uniqueId val="{00000017-9D60-430C-9B82-AB15261395C8}"/>
              </c:ext>
            </c:extLst>
          </c:dPt>
          <c:dPt>
            <c:idx val="24"/>
            <c:invertIfNegative val="0"/>
            <c:bubble3D val="0"/>
            <c:extLst>
              <c:ext xmlns:c16="http://schemas.microsoft.com/office/drawing/2014/chart" uri="{C3380CC4-5D6E-409C-BE32-E72D297353CC}">
                <c16:uniqueId val="{00000018-9D60-430C-9B82-AB15261395C8}"/>
              </c:ext>
            </c:extLst>
          </c:dPt>
          <c:dPt>
            <c:idx val="25"/>
            <c:invertIfNegative val="0"/>
            <c:bubble3D val="0"/>
            <c:extLst>
              <c:ext xmlns:c16="http://schemas.microsoft.com/office/drawing/2014/chart" uri="{C3380CC4-5D6E-409C-BE32-E72D297353CC}">
                <c16:uniqueId val="{00000019-9D60-430C-9B82-AB15261395C8}"/>
              </c:ext>
            </c:extLst>
          </c:dPt>
          <c:dPt>
            <c:idx val="26"/>
            <c:invertIfNegative val="0"/>
            <c:bubble3D val="0"/>
            <c:extLst>
              <c:ext xmlns:c16="http://schemas.microsoft.com/office/drawing/2014/chart" uri="{C3380CC4-5D6E-409C-BE32-E72D297353CC}">
                <c16:uniqueId val="{0000001A-9D60-430C-9B82-AB15261395C8}"/>
              </c:ext>
            </c:extLst>
          </c:dPt>
          <c:dPt>
            <c:idx val="27"/>
            <c:invertIfNegative val="0"/>
            <c:bubble3D val="0"/>
            <c:extLst>
              <c:ext xmlns:c16="http://schemas.microsoft.com/office/drawing/2014/chart" uri="{C3380CC4-5D6E-409C-BE32-E72D297353CC}">
                <c16:uniqueId val="{0000001B-9D60-430C-9B82-AB15261395C8}"/>
              </c:ext>
            </c:extLst>
          </c:dPt>
          <c:dPt>
            <c:idx val="28"/>
            <c:invertIfNegative val="0"/>
            <c:bubble3D val="0"/>
            <c:spPr>
              <a:solidFill>
                <a:srgbClr val="FBBB27"/>
              </a:solidFill>
            </c:spPr>
            <c:extLst>
              <c:ext xmlns:c16="http://schemas.microsoft.com/office/drawing/2014/chart" uri="{C3380CC4-5D6E-409C-BE32-E72D297353CC}">
                <c16:uniqueId val="{0000001D-9D60-430C-9B82-AB15261395C8}"/>
              </c:ext>
            </c:extLst>
          </c:dPt>
          <c:dPt>
            <c:idx val="29"/>
            <c:invertIfNegative val="0"/>
            <c:bubble3D val="0"/>
            <c:extLst>
              <c:ext xmlns:c16="http://schemas.microsoft.com/office/drawing/2014/chart" uri="{C3380CC4-5D6E-409C-BE32-E72D297353CC}">
                <c16:uniqueId val="{0000001E-9D60-430C-9B82-AB15261395C8}"/>
              </c:ext>
            </c:extLst>
          </c:dPt>
          <c:dPt>
            <c:idx val="30"/>
            <c:invertIfNegative val="0"/>
            <c:bubble3D val="0"/>
            <c:extLst>
              <c:ext xmlns:c16="http://schemas.microsoft.com/office/drawing/2014/chart" uri="{C3380CC4-5D6E-409C-BE32-E72D297353CC}">
                <c16:uniqueId val="{0000001F-9D60-430C-9B82-AB15261395C8}"/>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'F146'!$A$10:$A$40</c:f>
              <c:strCache>
                <c:ptCount val="31"/>
                <c:pt idx="0">
                  <c:v>Baja California</c:v>
                </c:pt>
                <c:pt idx="1">
                  <c:v>Baja California Sur</c:v>
                </c:pt>
                <c:pt idx="2">
                  <c:v>Campeche</c:v>
                </c:pt>
                <c:pt idx="3">
                  <c:v>Chiapas</c:v>
                </c:pt>
                <c:pt idx="4">
                  <c:v>Chihuahua</c:v>
                </c:pt>
                <c:pt idx="5">
                  <c:v>Durango</c:v>
                </c:pt>
                <c:pt idx="6">
                  <c:v>Guerrero</c:v>
                </c:pt>
                <c:pt idx="7">
                  <c:v>Hidalgo</c:v>
                </c:pt>
                <c:pt idx="8">
                  <c:v>Estado de México</c:v>
                </c:pt>
                <c:pt idx="9">
                  <c:v>Morelos</c:v>
                </c:pt>
                <c:pt idx="10">
                  <c:v>Nayarit</c:v>
                </c:pt>
                <c:pt idx="11">
                  <c:v>Nuevo León</c:v>
                </c:pt>
                <c:pt idx="12">
                  <c:v>Puebla</c:v>
                </c:pt>
                <c:pt idx="13">
                  <c:v>Querétaro</c:v>
                </c:pt>
                <c:pt idx="14">
                  <c:v>Quintana Roo</c:v>
                </c:pt>
                <c:pt idx="15">
                  <c:v>San Luis Potosí</c:v>
                </c:pt>
                <c:pt idx="16">
                  <c:v>Tabasco</c:v>
                </c:pt>
                <c:pt idx="17">
                  <c:v>Tlaxcala</c:v>
                </c:pt>
                <c:pt idx="18">
                  <c:v>Veracruz</c:v>
                </c:pt>
                <c:pt idx="19">
                  <c:v>Yucatán</c:v>
                </c:pt>
                <c:pt idx="20">
                  <c:v>Coahuila</c:v>
                </c:pt>
                <c:pt idx="21">
                  <c:v>Colima</c:v>
                </c:pt>
                <c:pt idx="22">
                  <c:v>Oaxaca</c:v>
                </c:pt>
                <c:pt idx="23">
                  <c:v>Sonora</c:v>
                </c:pt>
                <c:pt idx="24">
                  <c:v>Tamaulipas</c:v>
                </c:pt>
                <c:pt idx="25">
                  <c:v>Aguascalientes</c:v>
                </c:pt>
                <c:pt idx="26">
                  <c:v>Sinaloa</c:v>
                </c:pt>
                <c:pt idx="27">
                  <c:v>Zacatecas</c:v>
                </c:pt>
                <c:pt idx="28">
                  <c:v>Jalisco</c:v>
                </c:pt>
                <c:pt idx="29">
                  <c:v>Michoacán</c:v>
                </c:pt>
                <c:pt idx="30">
                  <c:v>Guanajuato</c:v>
                </c:pt>
              </c:strCache>
            </c:strRef>
          </c:cat>
          <c:val>
            <c:numRef>
              <c:f>'F146'!$B$10:$B$40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3</c:v>
                </c:pt>
                <c:pt idx="25">
                  <c:v>4</c:v>
                </c:pt>
                <c:pt idx="26">
                  <c:v>4</c:v>
                </c:pt>
                <c:pt idx="27">
                  <c:v>4</c:v>
                </c:pt>
                <c:pt idx="28">
                  <c:v>8</c:v>
                </c:pt>
                <c:pt idx="29">
                  <c:v>8</c:v>
                </c:pt>
                <c:pt idx="30">
                  <c:v>9</c:v>
                </c:pt>
              </c:numCache>
            </c:numRef>
          </c:val>
          <c:extLst>
            <c:ext xmlns:c16="http://schemas.microsoft.com/office/drawing/2014/chart" uri="{C3380CC4-5D6E-409C-BE32-E72D297353CC}">
              <c16:uniqueId val="{00000020-9D60-430C-9B82-AB15261395C8}"/>
            </c:ext>
          </c:extLst>
        </c:ser>
        <c:dLbls>
          <c:showLegendKey val="0"/>
          <c:showVal val="0"/>
          <c:showCatName val="0"/>
          <c:showSerName val="0"/>
          <c:showPercent val="0"/>
          <c:showBubbleSize val="0"/>
        </c:dLbls>
        <c:gapWidth val="150"/>
        <c:axId val="3678288"/>
        <c:axId val="3678680"/>
      </c:barChart>
      <c:catAx>
        <c:axId val="367828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8680"/>
        <c:crosses val="autoZero"/>
        <c:auto val="1"/>
        <c:lblAlgn val="ctr"/>
        <c:lblOffset val="100"/>
        <c:noMultiLvlLbl val="0"/>
      </c:catAx>
      <c:valAx>
        <c:axId val="3678680"/>
        <c:scaling>
          <c:orientation val="minMax"/>
        </c:scaling>
        <c:delete val="1"/>
        <c:axPos val="b"/>
        <c:numFmt formatCode="General" sourceLinked="1"/>
        <c:majorTickMark val="out"/>
        <c:minorTickMark val="none"/>
        <c:tickLblPos val="nextTo"/>
        <c:crossAx val="367828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'F147 Bovino'!$J$22</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E222-4C0B-B79B-6BCE9E37C85B}"/>
              </c:ext>
            </c:extLst>
          </c:dPt>
          <c:dPt>
            <c:idx val="1"/>
            <c:invertIfNegative val="0"/>
            <c:bubble3D val="0"/>
            <c:extLst>
              <c:ext xmlns:c16="http://schemas.microsoft.com/office/drawing/2014/chart" uri="{C3380CC4-5D6E-409C-BE32-E72D297353CC}">
                <c16:uniqueId val="{00000001-E222-4C0B-B79B-6BCE9E37C85B}"/>
              </c:ext>
            </c:extLst>
          </c:dPt>
          <c:dPt>
            <c:idx val="2"/>
            <c:invertIfNegative val="0"/>
            <c:bubble3D val="0"/>
            <c:extLst>
              <c:ext xmlns:c16="http://schemas.microsoft.com/office/drawing/2014/chart" uri="{C3380CC4-5D6E-409C-BE32-E72D297353CC}">
                <c16:uniqueId val="{00000002-E222-4C0B-B79B-6BCE9E37C85B}"/>
              </c:ext>
            </c:extLst>
          </c:dPt>
          <c:dPt>
            <c:idx val="3"/>
            <c:invertIfNegative val="0"/>
            <c:bubble3D val="0"/>
            <c:extLst>
              <c:ext xmlns:c16="http://schemas.microsoft.com/office/drawing/2014/chart" uri="{C3380CC4-5D6E-409C-BE32-E72D297353CC}">
                <c16:uniqueId val="{00000003-E222-4C0B-B79B-6BCE9E37C85B}"/>
              </c:ext>
            </c:extLst>
          </c:dPt>
          <c:dPt>
            <c:idx val="4"/>
            <c:invertIfNegative val="0"/>
            <c:bubble3D val="0"/>
            <c:extLst>
              <c:ext xmlns:c16="http://schemas.microsoft.com/office/drawing/2014/chart" uri="{C3380CC4-5D6E-409C-BE32-E72D297353CC}">
                <c16:uniqueId val="{00000004-E222-4C0B-B79B-6BCE9E37C85B}"/>
              </c:ext>
            </c:extLst>
          </c:dPt>
          <c:dPt>
            <c:idx val="5"/>
            <c:invertIfNegative val="0"/>
            <c:bubble3D val="0"/>
            <c:extLst>
              <c:ext xmlns:c16="http://schemas.microsoft.com/office/drawing/2014/chart" uri="{C3380CC4-5D6E-409C-BE32-E72D297353CC}">
                <c16:uniqueId val="{00000005-E222-4C0B-B79B-6BCE9E37C85B}"/>
              </c:ext>
            </c:extLst>
          </c:dPt>
          <c:dPt>
            <c:idx val="6"/>
            <c:invertIfNegative val="0"/>
            <c:bubble3D val="0"/>
            <c:extLst>
              <c:ext xmlns:c16="http://schemas.microsoft.com/office/drawing/2014/chart" uri="{C3380CC4-5D6E-409C-BE32-E72D297353CC}">
                <c16:uniqueId val="{00000006-E222-4C0B-B79B-6BCE9E37C85B}"/>
              </c:ext>
            </c:extLst>
          </c:dPt>
          <c:dPt>
            <c:idx val="7"/>
            <c:invertIfNegative val="0"/>
            <c:bubble3D val="0"/>
            <c:extLst>
              <c:ext xmlns:c16="http://schemas.microsoft.com/office/drawing/2014/chart" uri="{C3380CC4-5D6E-409C-BE32-E72D297353CC}">
                <c16:uniqueId val="{00000007-E222-4C0B-B79B-6BCE9E37C85B}"/>
              </c:ext>
            </c:extLst>
          </c:dPt>
          <c:dPt>
            <c:idx val="8"/>
            <c:invertIfNegative val="0"/>
            <c:bubble3D val="0"/>
            <c:extLst>
              <c:ext xmlns:c16="http://schemas.microsoft.com/office/drawing/2014/chart" uri="{C3380CC4-5D6E-409C-BE32-E72D297353CC}">
                <c16:uniqueId val="{00000008-E222-4C0B-B79B-6BCE9E37C85B}"/>
              </c:ext>
            </c:extLst>
          </c:dPt>
          <c:dPt>
            <c:idx val="9"/>
            <c:invertIfNegative val="0"/>
            <c:bubble3D val="0"/>
            <c:extLst>
              <c:ext xmlns:c16="http://schemas.microsoft.com/office/drawing/2014/chart" uri="{C3380CC4-5D6E-409C-BE32-E72D297353CC}">
                <c16:uniqueId val="{00000009-E222-4C0B-B79B-6BCE9E37C85B}"/>
              </c:ext>
            </c:extLst>
          </c:dPt>
          <c:dPt>
            <c:idx val="10"/>
            <c:invertIfNegative val="0"/>
            <c:bubble3D val="0"/>
            <c:extLst>
              <c:ext xmlns:c16="http://schemas.microsoft.com/office/drawing/2014/chart" uri="{C3380CC4-5D6E-409C-BE32-E72D297353CC}">
                <c16:uniqueId val="{0000000A-E222-4C0B-B79B-6BCE9E37C85B}"/>
              </c:ext>
            </c:extLst>
          </c:dPt>
          <c:dPt>
            <c:idx val="11"/>
            <c:invertIfNegative val="0"/>
            <c:bubble3D val="0"/>
            <c:extLst>
              <c:ext xmlns:c16="http://schemas.microsoft.com/office/drawing/2014/chart" uri="{C3380CC4-5D6E-409C-BE32-E72D297353CC}">
                <c16:uniqueId val="{0000000B-E222-4C0B-B79B-6BCE9E37C85B}"/>
              </c:ext>
            </c:extLst>
          </c:dPt>
          <c:dPt>
            <c:idx val="12"/>
            <c:invertIfNegative val="0"/>
            <c:bubble3D val="0"/>
            <c:extLst>
              <c:ext xmlns:c16="http://schemas.microsoft.com/office/drawing/2014/chart" uri="{C3380CC4-5D6E-409C-BE32-E72D297353CC}">
                <c16:uniqueId val="{0000000C-E222-4C0B-B79B-6BCE9E37C85B}"/>
              </c:ext>
            </c:extLst>
          </c:dPt>
          <c:dPt>
            <c:idx val="13"/>
            <c:invertIfNegative val="0"/>
            <c:bubble3D val="0"/>
            <c:extLst>
              <c:ext xmlns:c16="http://schemas.microsoft.com/office/drawing/2014/chart" uri="{C3380CC4-5D6E-409C-BE32-E72D297353CC}">
                <c16:uniqueId val="{0000000D-E222-4C0B-B79B-6BCE9E37C85B}"/>
              </c:ext>
            </c:extLst>
          </c:dPt>
          <c:dPt>
            <c:idx val="14"/>
            <c:invertIfNegative val="0"/>
            <c:bubble3D val="0"/>
            <c:extLst>
              <c:ext xmlns:c16="http://schemas.microsoft.com/office/drawing/2014/chart" uri="{C3380CC4-5D6E-409C-BE32-E72D297353CC}">
                <c16:uniqueId val="{0000000E-E222-4C0B-B79B-6BCE9E37C85B}"/>
              </c:ext>
            </c:extLst>
          </c:dPt>
          <c:dPt>
            <c:idx val="15"/>
            <c:invertIfNegative val="0"/>
            <c:bubble3D val="0"/>
            <c:extLst>
              <c:ext xmlns:c16="http://schemas.microsoft.com/office/drawing/2014/chart" uri="{C3380CC4-5D6E-409C-BE32-E72D297353CC}">
                <c16:uniqueId val="{0000000F-E222-4C0B-B79B-6BCE9E37C85B}"/>
              </c:ext>
            </c:extLst>
          </c:dPt>
          <c:dPt>
            <c:idx val="17"/>
            <c:invertIfNegative val="0"/>
            <c:bubble3D val="0"/>
            <c:extLst>
              <c:ext xmlns:c16="http://schemas.microsoft.com/office/drawing/2014/chart" uri="{C3380CC4-5D6E-409C-BE32-E72D297353CC}">
                <c16:uniqueId val="{00000010-E222-4C0B-B79B-6BCE9E37C85B}"/>
              </c:ext>
            </c:extLst>
          </c:dPt>
          <c:dPt>
            <c:idx val="18"/>
            <c:invertIfNegative val="0"/>
            <c:bubble3D val="0"/>
            <c:extLst>
              <c:ext xmlns:c16="http://schemas.microsoft.com/office/drawing/2014/chart" uri="{C3380CC4-5D6E-409C-BE32-E72D297353CC}">
                <c16:uniqueId val="{00000011-E222-4C0B-B79B-6BCE9E37C85B}"/>
              </c:ext>
            </c:extLst>
          </c:dPt>
          <c:dPt>
            <c:idx val="20"/>
            <c:invertIfNegative val="0"/>
            <c:bubble3D val="0"/>
            <c:extLst>
              <c:ext xmlns:c16="http://schemas.microsoft.com/office/drawing/2014/chart" uri="{C3380CC4-5D6E-409C-BE32-E72D297353CC}">
                <c16:uniqueId val="{00000012-E222-4C0B-B79B-6BCE9E37C85B}"/>
              </c:ext>
            </c:extLst>
          </c:dPt>
          <c:dPt>
            <c:idx val="21"/>
            <c:invertIfNegative val="0"/>
            <c:bubble3D val="0"/>
            <c:extLst>
              <c:ext xmlns:c16="http://schemas.microsoft.com/office/drawing/2014/chart" uri="{C3380CC4-5D6E-409C-BE32-E72D297353CC}">
                <c16:uniqueId val="{00000014-E222-4C0B-B79B-6BCE9E37C85B}"/>
              </c:ext>
            </c:extLst>
          </c:dPt>
          <c:dLbls>
            <c:dLbl>
              <c:idx val="6"/>
              <c:layout>
                <c:manualLayout>
                  <c:x val="-3.5947712418300651E-2"/>
                  <c:y val="9.356721699416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22-4C0B-B79B-6BCE9E37C85B}"/>
                </c:ext>
              </c:extLst>
            </c:dLbl>
            <c:dLbl>
              <c:idx val="8"/>
              <c:layout>
                <c:manualLayout>
                  <c:x val="-4.9019607843137254E-2"/>
                  <c:y val="4.6783608497082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22-4C0B-B79B-6BCE9E37C85B}"/>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'F147 Bovino'!$G$23:$H$72</c15:sqref>
                  </c15:fullRef>
                </c:ext>
              </c:extLst>
              <c:f>'F147 Bovino'!$G$47:$H$72</c:f>
              <c:multiLvlStrCache>
                <c:ptCount val="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lvl>
                <c:lvl>
                  <c:pt idx="0">
                    <c:v>2019-2020</c:v>
                  </c:pt>
                  <c:pt idx="12">
                    <c:v>2020-2021</c:v>
                  </c:pt>
                  <c:pt idx="24">
                    <c:v>2021-2022</c:v>
                  </c:pt>
                </c:lvl>
              </c:multiLvlStrCache>
            </c:multiLvlStrRef>
          </c:cat>
          <c:val>
            <c:numRef>
              <c:extLst>
                <c:ext xmlns:c15="http://schemas.microsoft.com/office/drawing/2012/chart" uri="{02D57815-91ED-43cb-92C2-25804820EDAC}">
                  <c15:fullRef>
                    <c15:sqref>'F147 Bovino'!$J$23:$J$72</c15:sqref>
                  </c15:fullRef>
                </c:ext>
              </c:extLst>
              <c:f>'F147 Bovino'!$J$47:$J$72</c:f>
              <c:numCache>
                <c:formatCode>0.0%</c:formatCode>
                <c:ptCount val="26"/>
                <c:pt idx="0">
                  <c:v>7.389668149161821E-2</c:v>
                </c:pt>
                <c:pt idx="1">
                  <c:v>6.6388926219594246E-2</c:v>
                </c:pt>
                <c:pt idx="2">
                  <c:v>-2.706985342664725E-2</c:v>
                </c:pt>
                <c:pt idx="3">
                  <c:v>-4.5703839122486212E-3</c:v>
                </c:pt>
                <c:pt idx="4">
                  <c:v>-2.3587554756823503E-2</c:v>
                </c:pt>
                <c:pt idx="5">
                  <c:v>8.4499160604364798E-2</c:v>
                </c:pt>
                <c:pt idx="6">
                  <c:v>0.13138932672821446</c:v>
                </c:pt>
                <c:pt idx="7">
                  <c:v>1.706892802783222E-2</c:v>
                </c:pt>
                <c:pt idx="8">
                  <c:v>0.13530680728667299</c:v>
                </c:pt>
                <c:pt idx="9">
                  <c:v>0.1256935794360774</c:v>
                </c:pt>
                <c:pt idx="10">
                  <c:v>5.2806009721608538E-2</c:v>
                </c:pt>
                <c:pt idx="11">
                  <c:v>0.17206167670785244</c:v>
                </c:pt>
                <c:pt idx="12">
                  <c:v>4.1520654136136814E-2</c:v>
                </c:pt>
                <c:pt idx="13">
                  <c:v>5.9609325771896593E-2</c:v>
                </c:pt>
                <c:pt idx="14">
                  <c:v>0.19326818675352886</c:v>
                </c:pt>
                <c:pt idx="15">
                  <c:v>0.29056801784074504</c:v>
                </c:pt>
                <c:pt idx="16">
                  <c:v>9.4903945703439518E-2</c:v>
                </c:pt>
                <c:pt idx="17">
                  <c:v>4.4272445820433326E-2</c:v>
                </c:pt>
                <c:pt idx="18">
                  <c:v>4.6969847746044291E-2</c:v>
                </c:pt>
                <c:pt idx="19">
                  <c:v>2.4585783003741035E-3</c:v>
                </c:pt>
                <c:pt idx="20">
                  <c:v>-1.5306661036630476E-2</c:v>
                </c:pt>
                <c:pt idx="21">
                  <c:v>-5.2409214364751988E-2</c:v>
                </c:pt>
                <c:pt idx="22">
                  <c:v>-3.9874081846799525E-2</c:v>
                </c:pt>
                <c:pt idx="23">
                  <c:v>-0.13408259278619972</c:v>
                </c:pt>
                <c:pt idx="24">
                  <c:v>3.3951876019575833E-2</c:v>
                </c:pt>
                <c:pt idx="25">
                  <c:v>-2.9495718363463319E-2</c:v>
                </c:pt>
              </c:numCache>
            </c:numRef>
          </c:val>
          <c:extLst>
            <c:ext xmlns:c15="http://schemas.microsoft.com/office/drawing/2012/chart" uri="{02D57815-91ED-43cb-92C2-25804820EDAC}">
              <c15:categoryFilterExceptions>
                <c15:categoryFilterException>
                  <c15:sqref>'F147 Bovino'!$J$45</c15:sqref>
                  <c15:invertIfNegative val="0"/>
                  <c15:bubble3D val="0"/>
                </c15:categoryFilterException>
                <c15:categoryFilterException>
                  <c15:sqref>'F147 Bovino'!$J$46</c15:sqref>
                  <c15:invertIfNegative val="0"/>
                  <c15:bubble3D val="0"/>
                </c15:categoryFilterException>
              </c15:categoryFilterExceptions>
            </c:ext>
            <c:ext xmlns:c16="http://schemas.microsoft.com/office/drawing/2014/chart" uri="{C3380CC4-5D6E-409C-BE32-E72D297353CC}">
              <c16:uniqueId val="{00000015-E222-4C0B-B79B-6BCE9E37C85B}"/>
            </c:ext>
          </c:extLst>
        </c:ser>
        <c:dLbls>
          <c:showLegendKey val="0"/>
          <c:showVal val="0"/>
          <c:showCatName val="0"/>
          <c:showSerName val="0"/>
          <c:showPercent val="0"/>
          <c:showBubbleSize val="0"/>
        </c:dLbls>
        <c:gapWidth val="150"/>
        <c:axId val="3679072"/>
        <c:axId val="3679464"/>
      </c:barChart>
      <c:catAx>
        <c:axId val="367907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79464"/>
        <c:crosses val="autoZero"/>
        <c:auto val="1"/>
        <c:lblAlgn val="ctr"/>
        <c:lblOffset val="100"/>
        <c:noMultiLvlLbl val="0"/>
      </c:catAx>
      <c:valAx>
        <c:axId val="3679464"/>
        <c:scaling>
          <c:orientation val="minMax"/>
        </c:scaling>
        <c:delete val="1"/>
        <c:axPos val="l"/>
        <c:numFmt formatCode="0.0%" sourceLinked="1"/>
        <c:majorTickMark val="none"/>
        <c:minorTickMark val="none"/>
        <c:tickLblPos val="nextTo"/>
        <c:crossAx val="367907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25207040296433531"/>
          <c:y val="1.2098621338962102E-2"/>
        </c:manualLayout>
      </c:layout>
      <c:overlay val="0"/>
    </c:title>
    <c:autoTitleDeleted val="0"/>
    <c:plotArea>
      <c:layout>
        <c:manualLayout>
          <c:layoutTarget val="inner"/>
          <c:xMode val="edge"/>
          <c:yMode val="edge"/>
          <c:x val="3.6429872495446269E-2"/>
          <c:y val="8.4353464548486995E-2"/>
          <c:w val="0.95777729969546155"/>
          <c:h val="0.78536907425832758"/>
        </c:manualLayout>
      </c:layout>
      <c:barChart>
        <c:barDir val="col"/>
        <c:grouping val="clustered"/>
        <c:varyColors val="0"/>
        <c:ser>
          <c:idx val="1"/>
          <c:order val="0"/>
          <c:tx>
            <c:strRef>
              <c:f>'F147 Caprino'!$J$23</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200-4A05-9AAB-0450964B9354}"/>
              </c:ext>
            </c:extLst>
          </c:dPt>
          <c:dPt>
            <c:idx val="1"/>
            <c:invertIfNegative val="0"/>
            <c:bubble3D val="0"/>
            <c:extLst>
              <c:ext xmlns:c16="http://schemas.microsoft.com/office/drawing/2014/chart" uri="{C3380CC4-5D6E-409C-BE32-E72D297353CC}">
                <c16:uniqueId val="{00000001-2200-4A05-9AAB-0450964B9354}"/>
              </c:ext>
            </c:extLst>
          </c:dPt>
          <c:dPt>
            <c:idx val="2"/>
            <c:invertIfNegative val="0"/>
            <c:bubble3D val="0"/>
            <c:extLst>
              <c:ext xmlns:c16="http://schemas.microsoft.com/office/drawing/2014/chart" uri="{C3380CC4-5D6E-409C-BE32-E72D297353CC}">
                <c16:uniqueId val="{00000002-2200-4A05-9AAB-0450964B9354}"/>
              </c:ext>
            </c:extLst>
          </c:dPt>
          <c:dPt>
            <c:idx val="3"/>
            <c:invertIfNegative val="0"/>
            <c:bubble3D val="0"/>
            <c:extLst>
              <c:ext xmlns:c16="http://schemas.microsoft.com/office/drawing/2014/chart" uri="{C3380CC4-5D6E-409C-BE32-E72D297353CC}">
                <c16:uniqueId val="{00000003-2200-4A05-9AAB-0450964B9354}"/>
              </c:ext>
            </c:extLst>
          </c:dPt>
          <c:dPt>
            <c:idx val="4"/>
            <c:invertIfNegative val="0"/>
            <c:bubble3D val="0"/>
            <c:extLst>
              <c:ext xmlns:c16="http://schemas.microsoft.com/office/drawing/2014/chart" uri="{C3380CC4-5D6E-409C-BE32-E72D297353CC}">
                <c16:uniqueId val="{00000004-2200-4A05-9AAB-0450964B9354}"/>
              </c:ext>
            </c:extLst>
          </c:dPt>
          <c:dPt>
            <c:idx val="5"/>
            <c:invertIfNegative val="0"/>
            <c:bubble3D val="0"/>
            <c:extLst>
              <c:ext xmlns:c16="http://schemas.microsoft.com/office/drawing/2014/chart" uri="{C3380CC4-5D6E-409C-BE32-E72D297353CC}">
                <c16:uniqueId val="{00000005-2200-4A05-9AAB-0450964B9354}"/>
              </c:ext>
            </c:extLst>
          </c:dPt>
          <c:dPt>
            <c:idx val="6"/>
            <c:invertIfNegative val="0"/>
            <c:bubble3D val="0"/>
            <c:extLst>
              <c:ext xmlns:c16="http://schemas.microsoft.com/office/drawing/2014/chart" uri="{C3380CC4-5D6E-409C-BE32-E72D297353CC}">
                <c16:uniqueId val="{00000006-2200-4A05-9AAB-0450964B9354}"/>
              </c:ext>
            </c:extLst>
          </c:dPt>
          <c:dPt>
            <c:idx val="7"/>
            <c:invertIfNegative val="0"/>
            <c:bubble3D val="0"/>
            <c:extLst>
              <c:ext xmlns:c16="http://schemas.microsoft.com/office/drawing/2014/chart" uri="{C3380CC4-5D6E-409C-BE32-E72D297353CC}">
                <c16:uniqueId val="{00000007-2200-4A05-9AAB-0450964B9354}"/>
              </c:ext>
            </c:extLst>
          </c:dPt>
          <c:dPt>
            <c:idx val="8"/>
            <c:invertIfNegative val="0"/>
            <c:bubble3D val="0"/>
            <c:extLst>
              <c:ext xmlns:c16="http://schemas.microsoft.com/office/drawing/2014/chart" uri="{C3380CC4-5D6E-409C-BE32-E72D297353CC}">
                <c16:uniqueId val="{00000008-2200-4A05-9AAB-0450964B9354}"/>
              </c:ext>
            </c:extLst>
          </c:dPt>
          <c:dPt>
            <c:idx val="9"/>
            <c:invertIfNegative val="0"/>
            <c:bubble3D val="0"/>
            <c:extLst>
              <c:ext xmlns:c16="http://schemas.microsoft.com/office/drawing/2014/chart" uri="{C3380CC4-5D6E-409C-BE32-E72D297353CC}">
                <c16:uniqueId val="{0000000A-2200-4A05-9AAB-0450964B9354}"/>
              </c:ext>
            </c:extLst>
          </c:dPt>
          <c:dPt>
            <c:idx val="11"/>
            <c:invertIfNegative val="0"/>
            <c:bubble3D val="0"/>
            <c:extLst>
              <c:ext xmlns:c16="http://schemas.microsoft.com/office/drawing/2014/chart" uri="{C3380CC4-5D6E-409C-BE32-E72D297353CC}">
                <c16:uniqueId val="{0000000B-2200-4A05-9AAB-0450964B9354}"/>
              </c:ext>
            </c:extLst>
          </c:dPt>
          <c:dPt>
            <c:idx val="12"/>
            <c:invertIfNegative val="0"/>
            <c:bubble3D val="0"/>
            <c:extLst>
              <c:ext xmlns:c16="http://schemas.microsoft.com/office/drawing/2014/chart" uri="{C3380CC4-5D6E-409C-BE32-E72D297353CC}">
                <c16:uniqueId val="{0000000C-2200-4A05-9AAB-0450964B9354}"/>
              </c:ext>
            </c:extLst>
          </c:dPt>
          <c:dPt>
            <c:idx val="13"/>
            <c:invertIfNegative val="0"/>
            <c:bubble3D val="0"/>
            <c:extLst>
              <c:ext xmlns:c16="http://schemas.microsoft.com/office/drawing/2014/chart" uri="{C3380CC4-5D6E-409C-BE32-E72D297353CC}">
                <c16:uniqueId val="{0000000D-2200-4A05-9AAB-0450964B9354}"/>
              </c:ext>
            </c:extLst>
          </c:dPt>
          <c:dPt>
            <c:idx val="14"/>
            <c:invertIfNegative val="0"/>
            <c:bubble3D val="0"/>
            <c:extLst>
              <c:ext xmlns:c16="http://schemas.microsoft.com/office/drawing/2014/chart" uri="{C3380CC4-5D6E-409C-BE32-E72D297353CC}">
                <c16:uniqueId val="{0000000E-2200-4A05-9AAB-0450964B9354}"/>
              </c:ext>
            </c:extLst>
          </c:dPt>
          <c:dPt>
            <c:idx val="15"/>
            <c:invertIfNegative val="0"/>
            <c:bubble3D val="0"/>
            <c:extLst>
              <c:ext xmlns:c16="http://schemas.microsoft.com/office/drawing/2014/chart" uri="{C3380CC4-5D6E-409C-BE32-E72D297353CC}">
                <c16:uniqueId val="{0000000F-2200-4A05-9AAB-0450964B9354}"/>
              </c:ext>
            </c:extLst>
          </c:dPt>
          <c:dPt>
            <c:idx val="17"/>
            <c:invertIfNegative val="0"/>
            <c:bubble3D val="0"/>
            <c:extLst>
              <c:ext xmlns:c16="http://schemas.microsoft.com/office/drawing/2014/chart" uri="{C3380CC4-5D6E-409C-BE32-E72D297353CC}">
                <c16:uniqueId val="{00000010-2200-4A05-9AAB-0450964B9354}"/>
              </c:ext>
            </c:extLst>
          </c:dPt>
          <c:dPt>
            <c:idx val="18"/>
            <c:invertIfNegative val="0"/>
            <c:bubble3D val="0"/>
            <c:extLst>
              <c:ext xmlns:c16="http://schemas.microsoft.com/office/drawing/2014/chart" uri="{C3380CC4-5D6E-409C-BE32-E72D297353CC}">
                <c16:uniqueId val="{00000011-2200-4A05-9AAB-0450964B9354}"/>
              </c:ext>
            </c:extLst>
          </c:dPt>
          <c:dPt>
            <c:idx val="20"/>
            <c:invertIfNegative val="0"/>
            <c:bubble3D val="0"/>
            <c:extLst>
              <c:ext xmlns:c16="http://schemas.microsoft.com/office/drawing/2014/chart" uri="{C3380CC4-5D6E-409C-BE32-E72D297353CC}">
                <c16:uniqueId val="{00000012-2200-4A05-9AAB-0450964B9354}"/>
              </c:ext>
            </c:extLst>
          </c:dPt>
          <c:dPt>
            <c:idx val="21"/>
            <c:invertIfNegative val="0"/>
            <c:bubble3D val="0"/>
            <c:extLst>
              <c:ext xmlns:c16="http://schemas.microsoft.com/office/drawing/2014/chart" uri="{C3380CC4-5D6E-409C-BE32-E72D297353CC}">
                <c16:uniqueId val="{00000014-2200-4A05-9AAB-0450964B9354}"/>
              </c:ext>
            </c:extLst>
          </c:dPt>
          <c:dLbls>
            <c:dLbl>
              <c:idx val="17"/>
              <c:layout>
                <c:manualLayout>
                  <c:x val="-2.94117647058824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200-4A05-9AAB-0450964B9354}"/>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'F147 Caprino'!$G$24:$H$73</c15:sqref>
                  </c15:fullRef>
                </c:ext>
              </c:extLst>
              <c:f>'F147 Caprino'!$G$48:$H$73</c:f>
              <c:multiLvlStrCache>
                <c:ptCount val="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lvl>
                <c:lvl>
                  <c:pt idx="0">
                    <c:v>2019-2020</c:v>
                  </c:pt>
                  <c:pt idx="12">
                    <c:v>2020-2021</c:v>
                  </c:pt>
                  <c:pt idx="24">
                    <c:v>2021-2022</c:v>
                  </c:pt>
                </c:lvl>
              </c:multiLvlStrCache>
            </c:multiLvlStrRef>
          </c:cat>
          <c:val>
            <c:numRef>
              <c:extLst>
                <c:ext xmlns:c15="http://schemas.microsoft.com/office/drawing/2012/chart" uri="{02D57815-91ED-43cb-92C2-25804820EDAC}">
                  <c15:fullRef>
                    <c15:sqref>'F147 Caprino'!$J$24:$J$73</c15:sqref>
                  </c15:fullRef>
                </c:ext>
              </c:extLst>
              <c:f>'F147 Caprino'!$J$48:$J$73</c:f>
              <c:numCache>
                <c:formatCode>0.0%</c:formatCode>
                <c:ptCount val="26"/>
                <c:pt idx="0">
                  <c:v>-0.33333333333333337</c:v>
                </c:pt>
                <c:pt idx="1">
                  <c:v>-0.30000000000000004</c:v>
                </c:pt>
                <c:pt idx="2">
                  <c:v>-0.25</c:v>
                </c:pt>
                <c:pt idx="3">
                  <c:v>-0.375</c:v>
                </c:pt>
                <c:pt idx="4">
                  <c:v>-0.45454545454545459</c:v>
                </c:pt>
                <c:pt idx="5">
                  <c:v>-0.22222222222222221</c:v>
                </c:pt>
                <c:pt idx="6">
                  <c:v>-0.125</c:v>
                </c:pt>
                <c:pt idx="7">
                  <c:v>0</c:v>
                </c:pt>
                <c:pt idx="8">
                  <c:v>0</c:v>
                </c:pt>
                <c:pt idx="9">
                  <c:v>0</c:v>
                </c:pt>
                <c:pt idx="10">
                  <c:v>0</c:v>
                </c:pt>
                <c:pt idx="11">
                  <c:v>-0.22222222222222221</c:v>
                </c:pt>
                <c:pt idx="12">
                  <c:v>-0.375</c:v>
                </c:pt>
                <c:pt idx="13">
                  <c:v>-0.4285714285714286</c:v>
                </c:pt>
                <c:pt idx="14">
                  <c:v>-0.16666666666666663</c:v>
                </c:pt>
                <c:pt idx="15">
                  <c:v>0.60000000000000009</c:v>
                </c:pt>
                <c:pt idx="16">
                  <c:v>-0.16666666666666663</c:v>
                </c:pt>
                <c:pt idx="17">
                  <c:v>0.14285714285714279</c:v>
                </c:pt>
                <c:pt idx="18">
                  <c:v>0.14285714285714279</c:v>
                </c:pt>
                <c:pt idx="19">
                  <c:v>-0.33333333333333337</c:v>
                </c:pt>
                <c:pt idx="20">
                  <c:v>-0.125</c:v>
                </c:pt>
                <c:pt idx="21">
                  <c:v>-0.33333333333333337</c:v>
                </c:pt>
                <c:pt idx="22">
                  <c:v>0.14285714285714279</c:v>
                </c:pt>
                <c:pt idx="23">
                  <c:v>0.28571428571428581</c:v>
                </c:pt>
                <c:pt idx="24">
                  <c:v>1.4</c:v>
                </c:pt>
                <c:pt idx="25">
                  <c:v>1</c:v>
                </c:pt>
              </c:numCache>
            </c:numRef>
          </c:val>
          <c:extLst>
            <c:ext xmlns:c15="http://schemas.microsoft.com/office/drawing/2012/chart" uri="{02D57815-91ED-43cb-92C2-25804820EDAC}">
              <c15:categoryFilterExceptions>
                <c15:categoryFilterException>
                  <c15:sqref>'F147 Caprino'!$J$46</c15:sqref>
                  <c15:invertIfNegative val="0"/>
                  <c15:bubble3D val="0"/>
                </c15:categoryFilterException>
                <c15:categoryFilterException>
                  <c15:sqref>'F147 Caprino'!$J$47</c15:sqref>
                  <c15:invertIfNegative val="0"/>
                  <c15:bubble3D val="0"/>
                </c15:categoryFilterException>
              </c15:categoryFilterExceptions>
            </c:ext>
            <c:ext xmlns:c16="http://schemas.microsoft.com/office/drawing/2014/chart" uri="{C3380CC4-5D6E-409C-BE32-E72D297353CC}">
              <c16:uniqueId val="{00000015-2200-4A05-9AAB-0450964B9354}"/>
            </c:ext>
          </c:extLst>
        </c:ser>
        <c:dLbls>
          <c:showLegendKey val="0"/>
          <c:showVal val="0"/>
          <c:showCatName val="0"/>
          <c:showSerName val="0"/>
          <c:showPercent val="0"/>
          <c:showBubbleSize val="0"/>
        </c:dLbls>
        <c:gapWidth val="150"/>
        <c:axId val="3680248"/>
        <c:axId val="3680640"/>
      </c:barChart>
      <c:catAx>
        <c:axId val="368024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0640"/>
        <c:crosses val="autoZero"/>
        <c:auto val="1"/>
        <c:lblAlgn val="ctr"/>
        <c:lblOffset val="100"/>
        <c:noMultiLvlLbl val="0"/>
      </c:catAx>
      <c:valAx>
        <c:axId val="3680640"/>
        <c:scaling>
          <c:orientation val="minMax"/>
        </c:scaling>
        <c:delete val="1"/>
        <c:axPos val="l"/>
        <c:numFmt formatCode="0.0%" sourceLinked="1"/>
        <c:majorTickMark val="none"/>
        <c:minorTickMark val="none"/>
        <c:tickLblPos val="nextTo"/>
        <c:crossAx val="36802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7.6178786475220014E-2"/>
          <c:y val="3.1421194083803394E-2"/>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'F147 Ovino'!$J$19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5C0-46AA-A759-9E688D004B82}"/>
              </c:ext>
            </c:extLst>
          </c:dPt>
          <c:dPt>
            <c:idx val="1"/>
            <c:invertIfNegative val="0"/>
            <c:bubble3D val="0"/>
            <c:extLst>
              <c:ext xmlns:c16="http://schemas.microsoft.com/office/drawing/2014/chart" uri="{C3380CC4-5D6E-409C-BE32-E72D297353CC}">
                <c16:uniqueId val="{00000001-25C0-46AA-A759-9E688D004B82}"/>
              </c:ext>
            </c:extLst>
          </c:dPt>
          <c:dPt>
            <c:idx val="2"/>
            <c:invertIfNegative val="0"/>
            <c:bubble3D val="0"/>
            <c:extLst>
              <c:ext xmlns:c16="http://schemas.microsoft.com/office/drawing/2014/chart" uri="{C3380CC4-5D6E-409C-BE32-E72D297353CC}">
                <c16:uniqueId val="{00000002-25C0-46AA-A759-9E688D004B82}"/>
              </c:ext>
            </c:extLst>
          </c:dPt>
          <c:dPt>
            <c:idx val="3"/>
            <c:invertIfNegative val="0"/>
            <c:bubble3D val="0"/>
            <c:extLst>
              <c:ext xmlns:c16="http://schemas.microsoft.com/office/drawing/2014/chart" uri="{C3380CC4-5D6E-409C-BE32-E72D297353CC}">
                <c16:uniqueId val="{00000003-25C0-46AA-A759-9E688D004B82}"/>
              </c:ext>
            </c:extLst>
          </c:dPt>
          <c:dPt>
            <c:idx val="4"/>
            <c:invertIfNegative val="0"/>
            <c:bubble3D val="0"/>
            <c:extLst>
              <c:ext xmlns:c16="http://schemas.microsoft.com/office/drawing/2014/chart" uri="{C3380CC4-5D6E-409C-BE32-E72D297353CC}">
                <c16:uniqueId val="{00000004-25C0-46AA-A759-9E688D004B82}"/>
              </c:ext>
            </c:extLst>
          </c:dPt>
          <c:dPt>
            <c:idx val="5"/>
            <c:invertIfNegative val="0"/>
            <c:bubble3D val="0"/>
            <c:extLst>
              <c:ext xmlns:c16="http://schemas.microsoft.com/office/drawing/2014/chart" uri="{C3380CC4-5D6E-409C-BE32-E72D297353CC}">
                <c16:uniqueId val="{00000005-25C0-46AA-A759-9E688D004B82}"/>
              </c:ext>
            </c:extLst>
          </c:dPt>
          <c:dPt>
            <c:idx val="6"/>
            <c:invertIfNegative val="0"/>
            <c:bubble3D val="0"/>
            <c:extLst>
              <c:ext xmlns:c16="http://schemas.microsoft.com/office/drawing/2014/chart" uri="{C3380CC4-5D6E-409C-BE32-E72D297353CC}">
                <c16:uniqueId val="{00000006-25C0-46AA-A759-9E688D004B82}"/>
              </c:ext>
            </c:extLst>
          </c:dPt>
          <c:dPt>
            <c:idx val="7"/>
            <c:invertIfNegative val="0"/>
            <c:bubble3D val="0"/>
            <c:extLst>
              <c:ext xmlns:c16="http://schemas.microsoft.com/office/drawing/2014/chart" uri="{C3380CC4-5D6E-409C-BE32-E72D297353CC}">
                <c16:uniqueId val="{00000007-25C0-46AA-A759-9E688D004B82}"/>
              </c:ext>
            </c:extLst>
          </c:dPt>
          <c:dPt>
            <c:idx val="8"/>
            <c:invertIfNegative val="0"/>
            <c:bubble3D val="0"/>
            <c:extLst>
              <c:ext xmlns:c16="http://schemas.microsoft.com/office/drawing/2014/chart" uri="{C3380CC4-5D6E-409C-BE32-E72D297353CC}">
                <c16:uniqueId val="{00000008-25C0-46AA-A759-9E688D004B82}"/>
              </c:ext>
            </c:extLst>
          </c:dPt>
          <c:dPt>
            <c:idx val="9"/>
            <c:invertIfNegative val="0"/>
            <c:bubble3D val="0"/>
            <c:extLst>
              <c:ext xmlns:c16="http://schemas.microsoft.com/office/drawing/2014/chart" uri="{C3380CC4-5D6E-409C-BE32-E72D297353CC}">
                <c16:uniqueId val="{00000009-25C0-46AA-A759-9E688D004B82}"/>
              </c:ext>
            </c:extLst>
          </c:dPt>
          <c:dPt>
            <c:idx val="10"/>
            <c:invertIfNegative val="0"/>
            <c:bubble3D val="0"/>
            <c:extLst>
              <c:ext xmlns:c16="http://schemas.microsoft.com/office/drawing/2014/chart" uri="{C3380CC4-5D6E-409C-BE32-E72D297353CC}">
                <c16:uniqueId val="{0000000A-25C0-46AA-A759-9E688D004B82}"/>
              </c:ext>
            </c:extLst>
          </c:dPt>
          <c:dPt>
            <c:idx val="11"/>
            <c:invertIfNegative val="0"/>
            <c:bubble3D val="0"/>
            <c:extLst>
              <c:ext xmlns:c16="http://schemas.microsoft.com/office/drawing/2014/chart" uri="{C3380CC4-5D6E-409C-BE32-E72D297353CC}">
                <c16:uniqueId val="{0000000B-25C0-46AA-A759-9E688D004B82}"/>
              </c:ext>
            </c:extLst>
          </c:dPt>
          <c:dPt>
            <c:idx val="12"/>
            <c:invertIfNegative val="0"/>
            <c:bubble3D val="0"/>
            <c:extLst>
              <c:ext xmlns:c16="http://schemas.microsoft.com/office/drawing/2014/chart" uri="{C3380CC4-5D6E-409C-BE32-E72D297353CC}">
                <c16:uniqueId val="{0000000C-25C0-46AA-A759-9E688D004B82}"/>
              </c:ext>
            </c:extLst>
          </c:dPt>
          <c:dPt>
            <c:idx val="13"/>
            <c:invertIfNegative val="0"/>
            <c:bubble3D val="0"/>
            <c:extLst>
              <c:ext xmlns:c16="http://schemas.microsoft.com/office/drawing/2014/chart" uri="{C3380CC4-5D6E-409C-BE32-E72D297353CC}">
                <c16:uniqueId val="{0000000D-25C0-46AA-A759-9E688D004B82}"/>
              </c:ext>
            </c:extLst>
          </c:dPt>
          <c:dPt>
            <c:idx val="14"/>
            <c:invertIfNegative val="0"/>
            <c:bubble3D val="0"/>
            <c:extLst>
              <c:ext xmlns:c16="http://schemas.microsoft.com/office/drawing/2014/chart" uri="{C3380CC4-5D6E-409C-BE32-E72D297353CC}">
                <c16:uniqueId val="{0000000E-25C0-46AA-A759-9E688D004B82}"/>
              </c:ext>
            </c:extLst>
          </c:dPt>
          <c:dPt>
            <c:idx val="15"/>
            <c:invertIfNegative val="0"/>
            <c:bubble3D val="0"/>
            <c:extLst>
              <c:ext xmlns:c16="http://schemas.microsoft.com/office/drawing/2014/chart" uri="{C3380CC4-5D6E-409C-BE32-E72D297353CC}">
                <c16:uniqueId val="{0000000F-25C0-46AA-A759-9E688D004B82}"/>
              </c:ext>
            </c:extLst>
          </c:dPt>
          <c:dPt>
            <c:idx val="17"/>
            <c:invertIfNegative val="0"/>
            <c:bubble3D val="0"/>
            <c:extLst>
              <c:ext xmlns:c16="http://schemas.microsoft.com/office/drawing/2014/chart" uri="{C3380CC4-5D6E-409C-BE32-E72D297353CC}">
                <c16:uniqueId val="{00000010-25C0-46AA-A759-9E688D004B82}"/>
              </c:ext>
            </c:extLst>
          </c:dPt>
          <c:dPt>
            <c:idx val="18"/>
            <c:invertIfNegative val="0"/>
            <c:bubble3D val="0"/>
            <c:extLst>
              <c:ext xmlns:c16="http://schemas.microsoft.com/office/drawing/2014/chart" uri="{C3380CC4-5D6E-409C-BE32-E72D297353CC}">
                <c16:uniqueId val="{00000011-25C0-46AA-A759-9E688D004B82}"/>
              </c:ext>
            </c:extLst>
          </c:dPt>
          <c:dPt>
            <c:idx val="20"/>
            <c:invertIfNegative val="0"/>
            <c:bubble3D val="0"/>
            <c:extLst>
              <c:ext xmlns:c16="http://schemas.microsoft.com/office/drawing/2014/chart" uri="{C3380CC4-5D6E-409C-BE32-E72D297353CC}">
                <c16:uniqueId val="{00000012-25C0-46AA-A759-9E688D004B82}"/>
              </c:ext>
            </c:extLst>
          </c:dPt>
          <c:dLbls>
            <c:dLbl>
              <c:idx val="9"/>
              <c:layout>
                <c:manualLayout>
                  <c:x val="-1.1982432384018818E-16"/>
                  <c:y val="8.300223329821993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C0-46AA-A759-9E688D004B82}"/>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'F147 Ovino'!$G$20:$H$69</c15:sqref>
                  </c15:fullRef>
                </c:ext>
              </c:extLst>
              <c:f>'F147 Ovino'!$G$44:$H$69</c:f>
              <c:multiLvlStrCache>
                <c:ptCount val="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lvl>
                <c:lvl>
                  <c:pt idx="0">
                    <c:v>2019 - 2020</c:v>
                  </c:pt>
                  <c:pt idx="12">
                    <c:v>2020-2021</c:v>
                  </c:pt>
                  <c:pt idx="24">
                    <c:v>2021-2022</c:v>
                  </c:pt>
                </c:lvl>
              </c:multiLvlStrCache>
            </c:multiLvlStrRef>
          </c:cat>
          <c:val>
            <c:numRef>
              <c:extLst>
                <c:ext xmlns:c15="http://schemas.microsoft.com/office/drawing/2012/chart" uri="{02D57815-91ED-43cb-92C2-25804820EDAC}">
                  <c15:fullRef>
                    <c15:sqref>'F147 Ovino'!$J$20:$J$69</c15:sqref>
                  </c15:fullRef>
                </c:ext>
              </c:extLst>
              <c:f>'F147 Ovino'!$J$44:$J$69</c:f>
              <c:numCache>
                <c:formatCode>0.0%</c:formatCode>
                <c:ptCount val="26"/>
                <c:pt idx="0">
                  <c:v>-0.12121212121212122</c:v>
                </c:pt>
                <c:pt idx="1">
                  <c:v>-0.14814814814814814</c:v>
                </c:pt>
                <c:pt idx="2">
                  <c:v>-0.25</c:v>
                </c:pt>
                <c:pt idx="3">
                  <c:v>-0.63636363636363635</c:v>
                </c:pt>
                <c:pt idx="4">
                  <c:v>-0.44444444444444442</c:v>
                </c:pt>
                <c:pt idx="5">
                  <c:v>-0.20833333333333337</c:v>
                </c:pt>
                <c:pt idx="6">
                  <c:v>-0.16666666666666663</c:v>
                </c:pt>
                <c:pt idx="7">
                  <c:v>-0.19999999999999996</c:v>
                </c:pt>
                <c:pt idx="8">
                  <c:v>-0.1428571428571429</c:v>
                </c:pt>
                <c:pt idx="9">
                  <c:v>-6.4516129032258118E-2</c:v>
                </c:pt>
                <c:pt idx="10">
                  <c:v>-0.3571428571428571</c:v>
                </c:pt>
                <c:pt idx="11">
                  <c:v>0.11111111111111116</c:v>
                </c:pt>
                <c:pt idx="12">
                  <c:v>-0.2068965517241379</c:v>
                </c:pt>
                <c:pt idx="13">
                  <c:v>-0.17391304347826086</c:v>
                </c:pt>
                <c:pt idx="14">
                  <c:v>0.26666666666666661</c:v>
                </c:pt>
                <c:pt idx="15">
                  <c:v>1.875</c:v>
                </c:pt>
                <c:pt idx="16">
                  <c:v>0.66666666666666674</c:v>
                </c:pt>
                <c:pt idx="17">
                  <c:v>0.31578947368421062</c:v>
                </c:pt>
                <c:pt idx="18">
                  <c:v>8.0000000000000071E-2</c:v>
                </c:pt>
                <c:pt idx="19">
                  <c:v>0.20833333333333326</c:v>
                </c:pt>
                <c:pt idx="20">
                  <c:v>8.3333333333333259E-2</c:v>
                </c:pt>
                <c:pt idx="21">
                  <c:v>-3.4482758620689613E-2</c:v>
                </c:pt>
                <c:pt idx="22">
                  <c:v>0.66666666666666674</c:v>
                </c:pt>
                <c:pt idx="23">
                  <c:v>6.6666666666666652E-2</c:v>
                </c:pt>
                <c:pt idx="24">
                  <c:v>0.21739130434782616</c:v>
                </c:pt>
                <c:pt idx="25">
                  <c:v>0.31578947368421062</c:v>
                </c:pt>
              </c:numCache>
            </c:numRef>
          </c:val>
          <c:extLst>
            <c:ext xmlns:c15="http://schemas.microsoft.com/office/drawing/2012/chart" uri="{02D57815-91ED-43cb-92C2-25804820EDAC}">
              <c15:categoryFilterExceptions>
                <c15:categoryFilterException>
                  <c15:sqref>'F147 Ovino'!$J$43</c15:sqref>
                  <c15:invertIfNegative val="0"/>
                  <c15:bubble3D val="0"/>
                </c15:categoryFilterException>
              </c15:categoryFilterExceptions>
            </c:ext>
            <c:ext xmlns:c16="http://schemas.microsoft.com/office/drawing/2014/chart" uri="{C3380CC4-5D6E-409C-BE32-E72D297353CC}">
              <c16:uniqueId val="{00000013-25C0-46AA-A759-9E688D004B82}"/>
            </c:ext>
          </c:extLst>
        </c:ser>
        <c:dLbls>
          <c:showLegendKey val="0"/>
          <c:showVal val="0"/>
          <c:showCatName val="0"/>
          <c:showSerName val="0"/>
          <c:showPercent val="0"/>
          <c:showBubbleSize val="0"/>
        </c:dLbls>
        <c:gapWidth val="150"/>
        <c:axId val="3681424"/>
        <c:axId val="3681816"/>
      </c:barChart>
      <c:catAx>
        <c:axId val="36814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1816"/>
        <c:crosses val="autoZero"/>
        <c:auto val="1"/>
        <c:lblAlgn val="ctr"/>
        <c:lblOffset val="100"/>
        <c:noMultiLvlLbl val="0"/>
      </c:catAx>
      <c:valAx>
        <c:axId val="3681816"/>
        <c:scaling>
          <c:orientation val="minMax"/>
        </c:scaling>
        <c:delete val="1"/>
        <c:axPos val="l"/>
        <c:numFmt formatCode="0.0%" sourceLinked="1"/>
        <c:majorTickMark val="none"/>
        <c:minorTickMark val="none"/>
        <c:tickLblPos val="nextTo"/>
        <c:crossAx val="36814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'F147 Porcino'!$J$19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DDEA-47A4-9C12-F22721AA7C1E}"/>
              </c:ext>
            </c:extLst>
          </c:dPt>
          <c:dPt>
            <c:idx val="1"/>
            <c:invertIfNegative val="0"/>
            <c:bubble3D val="0"/>
            <c:extLst>
              <c:ext xmlns:c16="http://schemas.microsoft.com/office/drawing/2014/chart" uri="{C3380CC4-5D6E-409C-BE32-E72D297353CC}">
                <c16:uniqueId val="{00000001-DDEA-47A4-9C12-F22721AA7C1E}"/>
              </c:ext>
            </c:extLst>
          </c:dPt>
          <c:dPt>
            <c:idx val="2"/>
            <c:invertIfNegative val="0"/>
            <c:bubble3D val="0"/>
            <c:extLst>
              <c:ext xmlns:c16="http://schemas.microsoft.com/office/drawing/2014/chart" uri="{C3380CC4-5D6E-409C-BE32-E72D297353CC}">
                <c16:uniqueId val="{00000002-DDEA-47A4-9C12-F22721AA7C1E}"/>
              </c:ext>
            </c:extLst>
          </c:dPt>
          <c:dPt>
            <c:idx val="3"/>
            <c:invertIfNegative val="0"/>
            <c:bubble3D val="0"/>
            <c:extLst>
              <c:ext xmlns:c16="http://schemas.microsoft.com/office/drawing/2014/chart" uri="{C3380CC4-5D6E-409C-BE32-E72D297353CC}">
                <c16:uniqueId val="{00000003-DDEA-47A4-9C12-F22721AA7C1E}"/>
              </c:ext>
            </c:extLst>
          </c:dPt>
          <c:dPt>
            <c:idx val="4"/>
            <c:invertIfNegative val="0"/>
            <c:bubble3D val="0"/>
            <c:extLst>
              <c:ext xmlns:c16="http://schemas.microsoft.com/office/drawing/2014/chart" uri="{C3380CC4-5D6E-409C-BE32-E72D297353CC}">
                <c16:uniqueId val="{00000004-DDEA-47A4-9C12-F22721AA7C1E}"/>
              </c:ext>
            </c:extLst>
          </c:dPt>
          <c:dPt>
            <c:idx val="5"/>
            <c:invertIfNegative val="0"/>
            <c:bubble3D val="0"/>
            <c:extLst>
              <c:ext xmlns:c16="http://schemas.microsoft.com/office/drawing/2014/chart" uri="{C3380CC4-5D6E-409C-BE32-E72D297353CC}">
                <c16:uniqueId val="{00000005-DDEA-47A4-9C12-F22721AA7C1E}"/>
              </c:ext>
            </c:extLst>
          </c:dPt>
          <c:dPt>
            <c:idx val="6"/>
            <c:invertIfNegative val="0"/>
            <c:bubble3D val="0"/>
            <c:extLst>
              <c:ext xmlns:c16="http://schemas.microsoft.com/office/drawing/2014/chart" uri="{C3380CC4-5D6E-409C-BE32-E72D297353CC}">
                <c16:uniqueId val="{00000006-DDEA-47A4-9C12-F22721AA7C1E}"/>
              </c:ext>
            </c:extLst>
          </c:dPt>
          <c:dPt>
            <c:idx val="7"/>
            <c:invertIfNegative val="0"/>
            <c:bubble3D val="0"/>
            <c:extLst>
              <c:ext xmlns:c16="http://schemas.microsoft.com/office/drawing/2014/chart" uri="{C3380CC4-5D6E-409C-BE32-E72D297353CC}">
                <c16:uniqueId val="{00000007-DDEA-47A4-9C12-F22721AA7C1E}"/>
              </c:ext>
            </c:extLst>
          </c:dPt>
          <c:dPt>
            <c:idx val="8"/>
            <c:invertIfNegative val="0"/>
            <c:bubble3D val="0"/>
            <c:extLst>
              <c:ext xmlns:c16="http://schemas.microsoft.com/office/drawing/2014/chart" uri="{C3380CC4-5D6E-409C-BE32-E72D297353CC}">
                <c16:uniqueId val="{00000008-DDEA-47A4-9C12-F22721AA7C1E}"/>
              </c:ext>
            </c:extLst>
          </c:dPt>
          <c:dPt>
            <c:idx val="9"/>
            <c:invertIfNegative val="0"/>
            <c:bubble3D val="0"/>
            <c:extLst>
              <c:ext xmlns:c16="http://schemas.microsoft.com/office/drawing/2014/chart" uri="{C3380CC4-5D6E-409C-BE32-E72D297353CC}">
                <c16:uniqueId val="{00000009-DDEA-47A4-9C12-F22721AA7C1E}"/>
              </c:ext>
            </c:extLst>
          </c:dPt>
          <c:dPt>
            <c:idx val="10"/>
            <c:invertIfNegative val="0"/>
            <c:bubble3D val="0"/>
            <c:extLst>
              <c:ext xmlns:c16="http://schemas.microsoft.com/office/drawing/2014/chart" uri="{C3380CC4-5D6E-409C-BE32-E72D297353CC}">
                <c16:uniqueId val="{0000000A-DDEA-47A4-9C12-F22721AA7C1E}"/>
              </c:ext>
            </c:extLst>
          </c:dPt>
          <c:dPt>
            <c:idx val="11"/>
            <c:invertIfNegative val="0"/>
            <c:bubble3D val="0"/>
            <c:extLst>
              <c:ext xmlns:c16="http://schemas.microsoft.com/office/drawing/2014/chart" uri="{C3380CC4-5D6E-409C-BE32-E72D297353CC}">
                <c16:uniqueId val="{0000000B-DDEA-47A4-9C12-F22721AA7C1E}"/>
              </c:ext>
            </c:extLst>
          </c:dPt>
          <c:dPt>
            <c:idx val="12"/>
            <c:invertIfNegative val="0"/>
            <c:bubble3D val="0"/>
            <c:extLst>
              <c:ext xmlns:c16="http://schemas.microsoft.com/office/drawing/2014/chart" uri="{C3380CC4-5D6E-409C-BE32-E72D297353CC}">
                <c16:uniqueId val="{0000000C-DDEA-47A4-9C12-F22721AA7C1E}"/>
              </c:ext>
            </c:extLst>
          </c:dPt>
          <c:dPt>
            <c:idx val="13"/>
            <c:invertIfNegative val="0"/>
            <c:bubble3D val="0"/>
            <c:extLst>
              <c:ext xmlns:c16="http://schemas.microsoft.com/office/drawing/2014/chart" uri="{C3380CC4-5D6E-409C-BE32-E72D297353CC}">
                <c16:uniqueId val="{0000000D-DDEA-47A4-9C12-F22721AA7C1E}"/>
              </c:ext>
            </c:extLst>
          </c:dPt>
          <c:dPt>
            <c:idx val="14"/>
            <c:invertIfNegative val="0"/>
            <c:bubble3D val="0"/>
            <c:extLst>
              <c:ext xmlns:c16="http://schemas.microsoft.com/office/drawing/2014/chart" uri="{C3380CC4-5D6E-409C-BE32-E72D297353CC}">
                <c16:uniqueId val="{0000000E-DDEA-47A4-9C12-F22721AA7C1E}"/>
              </c:ext>
            </c:extLst>
          </c:dPt>
          <c:dPt>
            <c:idx val="15"/>
            <c:invertIfNegative val="0"/>
            <c:bubble3D val="0"/>
            <c:extLst>
              <c:ext xmlns:c16="http://schemas.microsoft.com/office/drawing/2014/chart" uri="{C3380CC4-5D6E-409C-BE32-E72D297353CC}">
                <c16:uniqueId val="{0000000F-DDEA-47A4-9C12-F22721AA7C1E}"/>
              </c:ext>
            </c:extLst>
          </c:dPt>
          <c:dPt>
            <c:idx val="17"/>
            <c:invertIfNegative val="0"/>
            <c:bubble3D val="0"/>
            <c:extLst>
              <c:ext xmlns:c16="http://schemas.microsoft.com/office/drawing/2014/chart" uri="{C3380CC4-5D6E-409C-BE32-E72D297353CC}">
                <c16:uniqueId val="{00000010-DDEA-47A4-9C12-F22721AA7C1E}"/>
              </c:ext>
            </c:extLst>
          </c:dPt>
          <c:dPt>
            <c:idx val="18"/>
            <c:invertIfNegative val="0"/>
            <c:bubble3D val="0"/>
            <c:extLst>
              <c:ext xmlns:c16="http://schemas.microsoft.com/office/drawing/2014/chart" uri="{C3380CC4-5D6E-409C-BE32-E72D297353CC}">
                <c16:uniqueId val="{00000011-DDEA-47A4-9C12-F22721AA7C1E}"/>
              </c:ext>
            </c:extLst>
          </c:dPt>
          <c:dPt>
            <c:idx val="20"/>
            <c:invertIfNegative val="0"/>
            <c:bubble3D val="0"/>
            <c:extLst>
              <c:ext xmlns:c16="http://schemas.microsoft.com/office/drawing/2014/chart" uri="{C3380CC4-5D6E-409C-BE32-E72D297353CC}">
                <c16:uniqueId val="{00000012-DDEA-47A4-9C12-F22721AA7C1E}"/>
              </c:ext>
            </c:extLst>
          </c:dPt>
          <c:dPt>
            <c:idx val="21"/>
            <c:invertIfNegative val="0"/>
            <c:bubble3D val="0"/>
            <c:extLst>
              <c:ext xmlns:c16="http://schemas.microsoft.com/office/drawing/2014/chart" uri="{C3380CC4-5D6E-409C-BE32-E72D297353CC}">
                <c16:uniqueId val="{00000014-DDEA-47A4-9C12-F22721AA7C1E}"/>
              </c:ext>
            </c:extLst>
          </c:dPt>
          <c:dLbls>
            <c:dLbl>
              <c:idx val="16"/>
              <c:layout>
                <c:manualLayout>
                  <c:x val="-2.28758169934641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DEA-47A4-9C12-F22721AA7C1E}"/>
                </c:ext>
              </c:extLst>
            </c:dLbl>
            <c:dLbl>
              <c:idx val="17"/>
              <c:layout>
                <c:manualLayout>
                  <c:x val="9.8039215686274508E-3"/>
                  <c:y val="1.56944834312111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DEA-47A4-9C12-F22721AA7C1E}"/>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'F147 Porcino'!$G$20:$H$69</c15:sqref>
                  </c15:fullRef>
                </c:ext>
              </c:extLst>
              <c:f>'F147 Porcino'!$G$44:$H$69</c:f>
              <c:multiLvlStrCache>
                <c:ptCount val="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lvl>
                <c:lvl>
                  <c:pt idx="0">
                    <c:v>2019 - 2020</c:v>
                  </c:pt>
                  <c:pt idx="12">
                    <c:v>2020-2021</c:v>
                  </c:pt>
                  <c:pt idx="24">
                    <c:v>2021-2022</c:v>
                  </c:pt>
                </c:lvl>
              </c:multiLvlStrCache>
            </c:multiLvlStrRef>
          </c:cat>
          <c:val>
            <c:numRef>
              <c:extLst>
                <c:ext xmlns:c15="http://schemas.microsoft.com/office/drawing/2012/chart" uri="{02D57815-91ED-43cb-92C2-25804820EDAC}">
                  <c15:fullRef>
                    <c15:sqref>'F147 Porcino'!$J$20:$J$69</c15:sqref>
                  </c15:fullRef>
                </c:ext>
              </c:extLst>
              <c:f>'F147 Porcino'!$J$44:$J$69</c:f>
              <c:numCache>
                <c:formatCode>0.0%</c:formatCode>
                <c:ptCount val="26"/>
                <c:pt idx="0">
                  <c:v>-2.6703658748049253E-2</c:v>
                </c:pt>
                <c:pt idx="1">
                  <c:v>-0.10374429223744297</c:v>
                </c:pt>
                <c:pt idx="2">
                  <c:v>2.5855048859934948E-2</c:v>
                </c:pt>
                <c:pt idx="3">
                  <c:v>-5.0573300573300561E-2</c:v>
                </c:pt>
                <c:pt idx="4">
                  <c:v>-7.1195745410876699E-2</c:v>
                </c:pt>
                <c:pt idx="5">
                  <c:v>-1.3747645951035836E-2</c:v>
                </c:pt>
                <c:pt idx="6">
                  <c:v>-4.8993875765529271E-2</c:v>
                </c:pt>
                <c:pt idx="7">
                  <c:v>-0.11601642710472282</c:v>
                </c:pt>
                <c:pt idx="8">
                  <c:v>-4.5235446792732614E-2</c:v>
                </c:pt>
                <c:pt idx="9">
                  <c:v>-6.7357512953367893E-2</c:v>
                </c:pt>
                <c:pt idx="10">
                  <c:v>-0.17743020517995289</c:v>
                </c:pt>
                <c:pt idx="11">
                  <c:v>-9.2254784688995173E-2</c:v>
                </c:pt>
                <c:pt idx="12">
                  <c:v>-0.122394441475147</c:v>
                </c:pt>
                <c:pt idx="13">
                  <c:v>-0.13287140819237819</c:v>
                </c:pt>
                <c:pt idx="14">
                  <c:v>-5.2589799563405482E-2</c:v>
                </c:pt>
                <c:pt idx="15">
                  <c:v>5.9521242182445588E-2</c:v>
                </c:pt>
                <c:pt idx="16">
                  <c:v>-0.14037680088659032</c:v>
                </c:pt>
                <c:pt idx="17">
                  <c:v>-0.13996562917700972</c:v>
                </c:pt>
                <c:pt idx="18">
                  <c:v>-0.11793928242870289</c:v>
                </c:pt>
                <c:pt idx="19">
                  <c:v>-0.11227255129694158</c:v>
                </c:pt>
                <c:pt idx="20">
                  <c:v>-8.640776699029129E-2</c:v>
                </c:pt>
                <c:pt idx="21">
                  <c:v>-9.5370370370370328E-2</c:v>
                </c:pt>
                <c:pt idx="22">
                  <c:v>-7.1560008178286338E-3</c:v>
                </c:pt>
                <c:pt idx="23">
                  <c:v>-4.216768242464175E-2</c:v>
                </c:pt>
                <c:pt idx="24">
                  <c:v>1.9691433211530551E-2</c:v>
                </c:pt>
                <c:pt idx="25">
                  <c:v>8.5546415981198498E-2</c:v>
                </c:pt>
              </c:numCache>
            </c:numRef>
          </c:val>
          <c:extLst>
            <c:ext xmlns:c15="http://schemas.microsoft.com/office/drawing/2012/chart" uri="{02D57815-91ED-43cb-92C2-25804820EDAC}">
              <c15:categoryFilterExceptions>
                <c15:categoryFilterException>
                  <c15:sqref>'F147 Porcino'!$J$42</c15:sqref>
                  <c15:invertIfNegative val="0"/>
                  <c15:bubble3D val="0"/>
                </c15:categoryFilterException>
                <c15:categoryFilterException>
                  <c15:sqref>'F147 Porcino'!$J$43</c15:sqref>
                  <c15:invertIfNegative val="0"/>
                  <c15:bubble3D val="0"/>
                </c15:categoryFilterException>
              </c15:categoryFilterExceptions>
            </c:ext>
            <c:ext xmlns:c16="http://schemas.microsoft.com/office/drawing/2014/chart" uri="{C3380CC4-5D6E-409C-BE32-E72D297353CC}">
              <c16:uniqueId val="{00000016-DDEA-47A4-9C12-F22721AA7C1E}"/>
            </c:ext>
          </c:extLst>
        </c:ser>
        <c:dLbls>
          <c:showLegendKey val="0"/>
          <c:showVal val="0"/>
          <c:showCatName val="0"/>
          <c:showSerName val="0"/>
          <c:showPercent val="0"/>
          <c:showBubbleSize val="0"/>
        </c:dLbls>
        <c:gapWidth val="150"/>
        <c:axId val="3682600"/>
        <c:axId val="3682992"/>
      </c:barChart>
      <c:catAx>
        <c:axId val="36826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2992"/>
        <c:crosses val="autoZero"/>
        <c:auto val="1"/>
        <c:lblAlgn val="ctr"/>
        <c:lblOffset val="100"/>
        <c:noMultiLvlLbl val="0"/>
      </c:catAx>
      <c:valAx>
        <c:axId val="3682992"/>
        <c:scaling>
          <c:orientation val="minMax"/>
        </c:scaling>
        <c:delete val="1"/>
        <c:axPos val="l"/>
        <c:numFmt formatCode="0.0%" sourceLinked="1"/>
        <c:majorTickMark val="none"/>
        <c:minorTickMark val="none"/>
        <c:tickLblPos val="nextTo"/>
        <c:crossAx val="36826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67DA-4218-9F86-88BDDE67D00E}"/>
              </c:ext>
            </c:extLst>
          </c:dPt>
          <c:dPt>
            <c:idx val="3"/>
            <c:invertIfNegative val="0"/>
            <c:bubble3D val="0"/>
            <c:extLst>
              <c:ext xmlns:c16="http://schemas.microsoft.com/office/drawing/2014/chart" uri="{C3380CC4-5D6E-409C-BE32-E72D297353CC}">
                <c16:uniqueId val="{00000001-67DA-4218-9F86-88BDDE67D00E}"/>
              </c:ext>
            </c:extLst>
          </c:dPt>
          <c:dPt>
            <c:idx val="6"/>
            <c:invertIfNegative val="0"/>
            <c:bubble3D val="0"/>
            <c:extLst>
              <c:ext xmlns:c16="http://schemas.microsoft.com/office/drawing/2014/chart" uri="{C3380CC4-5D6E-409C-BE32-E72D297353CC}">
                <c16:uniqueId val="{00000002-67DA-4218-9F86-88BDDE67D00E}"/>
              </c:ext>
            </c:extLst>
          </c:dPt>
          <c:dPt>
            <c:idx val="7"/>
            <c:invertIfNegative val="0"/>
            <c:bubble3D val="0"/>
            <c:extLst>
              <c:ext xmlns:c16="http://schemas.microsoft.com/office/drawing/2014/chart" uri="{C3380CC4-5D6E-409C-BE32-E72D297353CC}">
                <c16:uniqueId val="{00000003-67DA-4218-9F86-88BDDE67D00E}"/>
              </c:ext>
            </c:extLst>
          </c:dPt>
          <c:dPt>
            <c:idx val="8"/>
            <c:invertIfNegative val="0"/>
            <c:bubble3D val="0"/>
            <c:extLst>
              <c:ext xmlns:c16="http://schemas.microsoft.com/office/drawing/2014/chart" uri="{C3380CC4-5D6E-409C-BE32-E72D297353CC}">
                <c16:uniqueId val="{00000004-67DA-4218-9F86-88BDDE67D00E}"/>
              </c:ext>
            </c:extLst>
          </c:dPt>
          <c:dPt>
            <c:idx val="9"/>
            <c:invertIfNegative val="0"/>
            <c:bubble3D val="0"/>
            <c:extLst>
              <c:ext xmlns:c16="http://schemas.microsoft.com/office/drawing/2014/chart" uri="{C3380CC4-5D6E-409C-BE32-E72D297353CC}">
                <c16:uniqueId val="{00000005-67DA-4218-9F86-88BDDE67D00E}"/>
              </c:ext>
            </c:extLst>
          </c:dPt>
          <c:dPt>
            <c:idx val="10"/>
            <c:invertIfNegative val="0"/>
            <c:bubble3D val="0"/>
            <c:extLst>
              <c:ext xmlns:c16="http://schemas.microsoft.com/office/drawing/2014/chart" uri="{C3380CC4-5D6E-409C-BE32-E72D297353CC}">
                <c16:uniqueId val="{00000006-67DA-4218-9F86-88BDDE67D00E}"/>
              </c:ext>
            </c:extLst>
          </c:dPt>
          <c:dPt>
            <c:idx val="11"/>
            <c:invertIfNegative val="0"/>
            <c:bubble3D val="0"/>
            <c:extLst>
              <c:ext xmlns:c16="http://schemas.microsoft.com/office/drawing/2014/chart" uri="{C3380CC4-5D6E-409C-BE32-E72D297353CC}">
                <c16:uniqueId val="{00000007-67DA-4218-9F86-88BDDE67D00E}"/>
              </c:ext>
            </c:extLst>
          </c:dPt>
          <c:dPt>
            <c:idx val="12"/>
            <c:invertIfNegative val="0"/>
            <c:bubble3D val="0"/>
            <c:extLst>
              <c:ext xmlns:c16="http://schemas.microsoft.com/office/drawing/2014/chart" uri="{C3380CC4-5D6E-409C-BE32-E72D297353CC}">
                <c16:uniqueId val="{00000008-67DA-4218-9F86-88BDDE67D00E}"/>
              </c:ext>
            </c:extLst>
          </c:dPt>
          <c:dPt>
            <c:idx val="13"/>
            <c:invertIfNegative val="0"/>
            <c:bubble3D val="0"/>
            <c:extLst>
              <c:ext xmlns:c16="http://schemas.microsoft.com/office/drawing/2014/chart" uri="{C3380CC4-5D6E-409C-BE32-E72D297353CC}">
                <c16:uniqueId val="{00000009-67DA-4218-9F86-88BDDE67D00E}"/>
              </c:ext>
            </c:extLst>
          </c:dPt>
          <c:dPt>
            <c:idx val="14"/>
            <c:invertIfNegative val="0"/>
            <c:bubble3D val="0"/>
            <c:extLst>
              <c:ext xmlns:c16="http://schemas.microsoft.com/office/drawing/2014/chart" uri="{C3380CC4-5D6E-409C-BE32-E72D297353CC}">
                <c16:uniqueId val="{0000000A-67DA-4218-9F86-88BDDE67D00E}"/>
              </c:ext>
            </c:extLst>
          </c:dPt>
          <c:dPt>
            <c:idx val="19"/>
            <c:invertIfNegative val="0"/>
            <c:bubble3D val="0"/>
            <c:extLst>
              <c:ext xmlns:c16="http://schemas.microsoft.com/office/drawing/2014/chart" uri="{C3380CC4-5D6E-409C-BE32-E72D297353CC}">
                <c16:uniqueId val="{0000000B-67DA-4218-9F86-88BDDE67D00E}"/>
              </c:ext>
            </c:extLst>
          </c:dPt>
          <c:dPt>
            <c:idx val="20"/>
            <c:invertIfNegative val="0"/>
            <c:bubble3D val="0"/>
            <c:extLst>
              <c:ext xmlns:c16="http://schemas.microsoft.com/office/drawing/2014/chart" uri="{C3380CC4-5D6E-409C-BE32-E72D297353CC}">
                <c16:uniqueId val="{0000000C-67DA-4218-9F86-88BDDE67D00E}"/>
              </c:ext>
            </c:extLst>
          </c:dPt>
          <c:dPt>
            <c:idx val="22"/>
            <c:invertIfNegative val="0"/>
            <c:bubble3D val="0"/>
            <c:extLst>
              <c:ext xmlns:c16="http://schemas.microsoft.com/office/drawing/2014/chart" uri="{C3380CC4-5D6E-409C-BE32-E72D297353CC}">
                <c16:uniqueId val="{0000000D-67DA-4218-9F86-88BDDE67D00E}"/>
              </c:ext>
            </c:extLst>
          </c:dPt>
          <c:dPt>
            <c:idx val="23"/>
            <c:invertIfNegative val="0"/>
            <c:bubble3D val="0"/>
            <c:extLst>
              <c:ext xmlns:c16="http://schemas.microsoft.com/office/drawing/2014/chart" uri="{C3380CC4-5D6E-409C-BE32-E72D297353CC}">
                <c16:uniqueId val="{0000000E-67DA-4218-9F86-88BDDE67D00E}"/>
              </c:ext>
            </c:extLst>
          </c:dPt>
          <c:dPt>
            <c:idx val="26"/>
            <c:invertIfNegative val="0"/>
            <c:bubble3D val="0"/>
            <c:extLst>
              <c:ext xmlns:c16="http://schemas.microsoft.com/office/drawing/2014/chart" uri="{C3380CC4-5D6E-409C-BE32-E72D297353CC}">
                <c16:uniqueId val="{0000000F-67DA-4218-9F86-88BDDE67D00E}"/>
              </c:ext>
            </c:extLst>
          </c:dPt>
          <c:dPt>
            <c:idx val="27"/>
            <c:invertIfNegative val="0"/>
            <c:bubble3D val="0"/>
            <c:spPr>
              <a:solidFill>
                <a:srgbClr val="FBBB27"/>
              </a:solidFill>
              <a:ln>
                <a:noFill/>
              </a:ln>
              <a:effectLst/>
            </c:spPr>
            <c:extLst>
              <c:ext xmlns:c16="http://schemas.microsoft.com/office/drawing/2014/chart" uri="{C3380CC4-5D6E-409C-BE32-E72D297353CC}">
                <c16:uniqueId val="{00000011-67DA-4218-9F86-88BDDE67D00E}"/>
              </c:ext>
            </c:extLst>
          </c:dPt>
          <c:dPt>
            <c:idx val="28"/>
            <c:invertIfNegative val="0"/>
            <c:bubble3D val="0"/>
            <c:extLst>
              <c:ext xmlns:c16="http://schemas.microsoft.com/office/drawing/2014/chart" uri="{C3380CC4-5D6E-409C-BE32-E72D297353CC}">
                <c16:uniqueId val="{00000012-67DA-4218-9F86-88BDDE67D00E}"/>
              </c:ext>
            </c:extLst>
          </c:dPt>
          <c:dPt>
            <c:idx val="29"/>
            <c:invertIfNegative val="0"/>
            <c:bubble3D val="0"/>
            <c:extLst>
              <c:ext xmlns:c16="http://schemas.microsoft.com/office/drawing/2014/chart" uri="{C3380CC4-5D6E-409C-BE32-E72D297353CC}">
                <c16:uniqueId val="{00000013-67DA-4218-9F86-88BDDE67D00E}"/>
              </c:ext>
            </c:extLst>
          </c:dPt>
          <c:dPt>
            <c:idx val="30"/>
            <c:invertIfNegative val="0"/>
            <c:bubble3D val="0"/>
            <c:extLst>
              <c:ext xmlns:c16="http://schemas.microsoft.com/office/drawing/2014/chart" uri="{C3380CC4-5D6E-409C-BE32-E72D297353CC}">
                <c16:uniqueId val="{00000014-67DA-4218-9F86-88BDDE67D00E}"/>
              </c:ext>
            </c:extLst>
          </c:dPt>
          <c:dLbls>
            <c:dLbl>
              <c:idx val="21"/>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7DA-4218-9F86-88BDDE67D00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'F27'!$B$7:$B$38</c:f>
              <c:strCache>
                <c:ptCount val="32"/>
                <c:pt idx="0">
                  <c:v>Tabasco</c:v>
                </c:pt>
                <c:pt idx="1">
                  <c:v>Estado de México</c:v>
                </c:pt>
                <c:pt idx="2">
                  <c:v>Ciudad de México</c:v>
                </c:pt>
                <c:pt idx="3">
                  <c:v>Quintana Roo</c:v>
                </c:pt>
                <c:pt idx="4">
                  <c:v>Baja California Sur</c:v>
                </c:pt>
                <c:pt idx="5">
                  <c:v>Veracruz</c:v>
                </c:pt>
                <c:pt idx="6">
                  <c:v>Puebla</c:v>
                </c:pt>
                <c:pt idx="7">
                  <c:v>Yucatán</c:v>
                </c:pt>
                <c:pt idx="8">
                  <c:v>Hidalgo</c:v>
                </c:pt>
                <c:pt idx="9">
                  <c:v>Morelos</c:v>
                </c:pt>
                <c:pt idx="10">
                  <c:v>Colima</c:v>
                </c:pt>
                <c:pt idx="11">
                  <c:v>Tlaxcala</c:v>
                </c:pt>
                <c:pt idx="12">
                  <c:v>Aguascalientes</c:v>
                </c:pt>
                <c:pt idx="13">
                  <c:v>San Luis Potosí</c:v>
                </c:pt>
                <c:pt idx="14">
                  <c:v>Querétaro</c:v>
                </c:pt>
                <c:pt idx="15">
                  <c:v>Nayarit</c:v>
                </c:pt>
                <c:pt idx="16">
                  <c:v>Guerrero</c:v>
                </c:pt>
                <c:pt idx="17">
                  <c:v>Oaxaca</c:v>
                </c:pt>
                <c:pt idx="18">
                  <c:v>Sinaloa</c:v>
                </c:pt>
                <c:pt idx="19">
                  <c:v>Tamaulipas</c:v>
                </c:pt>
                <c:pt idx="20">
                  <c:v>Campeche</c:v>
                </c:pt>
                <c:pt idx="21">
                  <c:v>Sonora</c:v>
                </c:pt>
                <c:pt idx="22">
                  <c:v>Guanajuato</c:v>
                </c:pt>
                <c:pt idx="23">
                  <c:v>Coahuila</c:v>
                </c:pt>
                <c:pt idx="24">
                  <c:v>Michoacán</c:v>
                </c:pt>
                <c:pt idx="25">
                  <c:v>Chiapas</c:v>
                </c:pt>
                <c:pt idx="26">
                  <c:v>Durango</c:v>
                </c:pt>
                <c:pt idx="27">
                  <c:v>Jalisco</c:v>
                </c:pt>
                <c:pt idx="28">
                  <c:v>Baja California</c:v>
                </c:pt>
                <c:pt idx="29">
                  <c:v>Nuevo León</c:v>
                </c:pt>
                <c:pt idx="30">
                  <c:v>Chihuahua</c:v>
                </c:pt>
                <c:pt idx="31">
                  <c:v>Zacatecas</c:v>
                </c:pt>
              </c:strCache>
            </c:strRef>
          </c:cat>
          <c:val>
            <c:numRef>
              <c:f>'F27'!$C$7:$C$38</c:f>
              <c:numCache>
                <c:formatCode>0.00%</c:formatCode>
                <c:ptCount val="32"/>
                <c:pt idx="0">
                  <c:v>9.6646588150679034E-3</c:v>
                </c:pt>
                <c:pt idx="1">
                  <c:v>1.3972554571616197E-2</c:v>
                </c:pt>
                <c:pt idx="2">
                  <c:v>1.8894172629817907E-2</c:v>
                </c:pt>
                <c:pt idx="3">
                  <c:v>2.0753816793893164E-2</c:v>
                </c:pt>
                <c:pt idx="4">
                  <c:v>2.1039176397429634E-2</c:v>
                </c:pt>
                <c:pt idx="5">
                  <c:v>2.1363348702648943E-2</c:v>
                </c:pt>
                <c:pt idx="6">
                  <c:v>2.2660561230480217E-2</c:v>
                </c:pt>
                <c:pt idx="7">
                  <c:v>2.3578976568392026E-2</c:v>
                </c:pt>
                <c:pt idx="8">
                  <c:v>2.5418400369856636E-2</c:v>
                </c:pt>
                <c:pt idx="9">
                  <c:v>2.7229394807196425E-2</c:v>
                </c:pt>
                <c:pt idx="10">
                  <c:v>2.937890360276204E-2</c:v>
                </c:pt>
                <c:pt idx="11">
                  <c:v>2.9576554250619516E-2</c:v>
                </c:pt>
                <c:pt idx="12">
                  <c:v>3.0176127782976389E-2</c:v>
                </c:pt>
                <c:pt idx="13">
                  <c:v>3.0931946093403027E-2</c:v>
                </c:pt>
                <c:pt idx="14">
                  <c:v>3.1748083848924073E-2</c:v>
                </c:pt>
                <c:pt idx="15">
                  <c:v>3.2168895979815627E-2</c:v>
                </c:pt>
                <c:pt idx="16">
                  <c:v>3.5900724336626944E-2</c:v>
                </c:pt>
                <c:pt idx="17">
                  <c:v>3.6240225096835478E-2</c:v>
                </c:pt>
                <c:pt idx="18">
                  <c:v>3.6359641479842761E-2</c:v>
                </c:pt>
                <c:pt idx="19">
                  <c:v>3.7494344088267004E-2</c:v>
                </c:pt>
                <c:pt idx="20">
                  <c:v>3.7856487749486863E-2</c:v>
                </c:pt>
                <c:pt idx="21">
                  <c:v>3.79229364181961E-2</c:v>
                </c:pt>
                <c:pt idx="22">
                  <c:v>4.1467514296714442E-2</c:v>
                </c:pt>
                <c:pt idx="23">
                  <c:v>4.1614713216957581E-2</c:v>
                </c:pt>
                <c:pt idx="24">
                  <c:v>4.189794751691972E-2</c:v>
                </c:pt>
                <c:pt idx="25">
                  <c:v>4.2887183649376444E-2</c:v>
                </c:pt>
                <c:pt idx="26">
                  <c:v>4.3335181767769931E-2</c:v>
                </c:pt>
                <c:pt idx="27">
                  <c:v>4.7439318613832319E-2</c:v>
                </c:pt>
                <c:pt idx="28">
                  <c:v>4.9133919120982542E-2</c:v>
                </c:pt>
                <c:pt idx="29">
                  <c:v>5.6126928383293619E-2</c:v>
                </c:pt>
                <c:pt idx="30">
                  <c:v>6.0043962154319334E-2</c:v>
                </c:pt>
                <c:pt idx="31">
                  <c:v>6.2008390141583637E-2</c:v>
                </c:pt>
              </c:numCache>
            </c:numRef>
          </c:val>
          <c:extLst>
            <c:ext xmlns:c16="http://schemas.microsoft.com/office/drawing/2014/chart" uri="{C3380CC4-5D6E-409C-BE32-E72D297353CC}">
              <c16:uniqueId val="{00000016-67DA-4218-9F86-88BDDE67D00E}"/>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'F27'!$B$40</c:f>
              <c:strCache>
                <c:ptCount val="1"/>
                <c:pt idx="0">
                  <c:v>Nacional</c:v>
                </c:pt>
              </c:strCache>
            </c:strRef>
          </c:tx>
          <c:spPr>
            <a:ln w="57150">
              <a:solidFill>
                <a:srgbClr val="FF6C37"/>
              </a:solidFill>
              <a:prstDash val="sysDot"/>
            </a:ln>
          </c:spPr>
          <c:marker>
            <c:symbol val="none"/>
          </c:marker>
          <c:dLbls>
            <c:dLbl>
              <c:idx val="0"/>
              <c:layout>
                <c:manualLayout>
                  <c:x val="-5.1313199152097796E-2"/>
                  <c:y val="0.3395518733482419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7-67DA-4218-9F86-88BDDE67D00E}"/>
                </c:ext>
              </c:extLst>
            </c:dLbl>
            <c:dLbl>
              <c:idx val="1"/>
              <c:delete val="1"/>
              <c:extLst>
                <c:ext xmlns:c15="http://schemas.microsoft.com/office/drawing/2012/chart" uri="{CE6537A1-D6FC-4f65-9D91-7224C49458BB}"/>
                <c:ext xmlns:c16="http://schemas.microsoft.com/office/drawing/2014/chart" uri="{C3380CC4-5D6E-409C-BE32-E72D297353CC}">
                  <c16:uniqueId val="{00000018-67DA-4218-9F86-88BDDE67D00E}"/>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'F27'!$D$40:$D$41</c:f>
              <c:numCache>
                <c:formatCode>0.00%</c:formatCode>
                <c:ptCount val="2"/>
                <c:pt idx="0">
                  <c:v>3.2400000000000005E-2</c:v>
                </c:pt>
                <c:pt idx="1">
                  <c:v>3.2400000000000005E-2</c:v>
                </c:pt>
              </c:numCache>
            </c:numRef>
          </c:xVal>
          <c:yVal>
            <c:numRef>
              <c:f>'F27'!$C$40:$C$41</c:f>
              <c:numCache>
                <c:formatCode>General</c:formatCode>
                <c:ptCount val="2"/>
                <c:pt idx="0">
                  <c:v>1</c:v>
                </c:pt>
                <c:pt idx="1">
                  <c:v>0</c:v>
                </c:pt>
              </c:numCache>
            </c:numRef>
          </c:yVal>
          <c:smooth val="0"/>
          <c:extLst>
            <c:ext xmlns:c16="http://schemas.microsoft.com/office/drawing/2014/chart" uri="{C3380CC4-5D6E-409C-BE32-E72D297353CC}">
              <c16:uniqueId val="{00000019-67DA-4218-9F86-88BDDE67D00E}"/>
            </c:ext>
          </c:extLst>
        </c:ser>
        <c:dLbls>
          <c:showLegendKey val="0"/>
          <c:showVal val="0"/>
          <c:showCatName val="0"/>
          <c:showSerName val="0"/>
          <c:showPercent val="0"/>
          <c:showBubbleSize val="0"/>
        </c:dLbls>
        <c:axId val="394368384"/>
        <c:axId val="394368056"/>
      </c:scatterChart>
      <c:valAx>
        <c:axId val="403253368"/>
        <c:scaling>
          <c:orientation val="minMax"/>
          <c:min val="0"/>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'F28'!$B$6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8EE7-4A06-890D-CF0D2DE0A531}"/>
              </c:ext>
            </c:extLst>
          </c:dPt>
          <c:dPt>
            <c:idx val="2"/>
            <c:invertIfNegative val="0"/>
            <c:bubble3D val="0"/>
            <c:extLst>
              <c:ext xmlns:c16="http://schemas.microsoft.com/office/drawing/2014/chart" uri="{C3380CC4-5D6E-409C-BE32-E72D297353CC}">
                <c16:uniqueId val="{00000001-8EE7-4A06-890D-CF0D2DE0A531}"/>
              </c:ext>
            </c:extLst>
          </c:dPt>
          <c:dPt>
            <c:idx val="5"/>
            <c:invertIfNegative val="0"/>
            <c:bubble3D val="0"/>
            <c:spPr>
              <a:solidFill>
                <a:srgbClr val="FBBB27"/>
              </a:solidFill>
              <a:ln>
                <a:noFill/>
              </a:ln>
              <a:effectLst/>
            </c:spPr>
            <c:extLst>
              <c:ext xmlns:c16="http://schemas.microsoft.com/office/drawing/2014/chart" uri="{C3380CC4-5D6E-409C-BE32-E72D297353CC}">
                <c16:uniqueId val="{00000003-8EE7-4A06-890D-CF0D2DE0A531}"/>
              </c:ext>
            </c:extLst>
          </c:dPt>
          <c:dPt>
            <c:idx val="6"/>
            <c:invertIfNegative val="0"/>
            <c:bubble3D val="0"/>
            <c:extLst>
              <c:ext xmlns:c16="http://schemas.microsoft.com/office/drawing/2014/chart" uri="{C3380CC4-5D6E-409C-BE32-E72D297353CC}">
                <c16:uniqueId val="{00000004-8EE7-4A06-890D-CF0D2DE0A531}"/>
              </c:ext>
            </c:extLst>
          </c:dPt>
          <c:dPt>
            <c:idx val="8"/>
            <c:invertIfNegative val="0"/>
            <c:bubble3D val="0"/>
            <c:extLst>
              <c:ext xmlns:c16="http://schemas.microsoft.com/office/drawing/2014/chart" uri="{C3380CC4-5D6E-409C-BE32-E72D297353CC}">
                <c16:uniqueId val="{00000005-8EE7-4A06-890D-CF0D2DE0A531}"/>
              </c:ext>
            </c:extLst>
          </c:dPt>
          <c:dPt>
            <c:idx val="9"/>
            <c:invertIfNegative val="0"/>
            <c:bubble3D val="0"/>
            <c:extLst>
              <c:ext xmlns:c16="http://schemas.microsoft.com/office/drawing/2014/chart" uri="{C3380CC4-5D6E-409C-BE32-E72D297353CC}">
                <c16:uniqueId val="{00000006-8EE7-4A06-890D-CF0D2DE0A531}"/>
              </c:ext>
            </c:extLst>
          </c:dPt>
          <c:dPt>
            <c:idx val="11"/>
            <c:invertIfNegative val="0"/>
            <c:bubble3D val="0"/>
            <c:extLst>
              <c:ext xmlns:c16="http://schemas.microsoft.com/office/drawing/2014/chart" uri="{C3380CC4-5D6E-409C-BE32-E72D297353CC}">
                <c16:uniqueId val="{00000007-8EE7-4A06-890D-CF0D2DE0A531}"/>
              </c:ext>
            </c:extLst>
          </c:dPt>
          <c:dPt>
            <c:idx val="12"/>
            <c:invertIfNegative val="0"/>
            <c:bubble3D val="0"/>
            <c:extLst>
              <c:ext xmlns:c16="http://schemas.microsoft.com/office/drawing/2014/chart" uri="{C3380CC4-5D6E-409C-BE32-E72D297353CC}">
                <c16:uniqueId val="{00000008-8EE7-4A06-890D-CF0D2DE0A531}"/>
              </c:ext>
            </c:extLst>
          </c:dPt>
          <c:dPt>
            <c:idx val="14"/>
            <c:invertIfNegative val="0"/>
            <c:bubble3D val="0"/>
            <c:extLst>
              <c:ext xmlns:c16="http://schemas.microsoft.com/office/drawing/2014/chart" uri="{C3380CC4-5D6E-409C-BE32-E72D297353CC}">
                <c16:uniqueId val="{00000009-8EE7-4A06-890D-CF0D2DE0A531}"/>
              </c:ext>
            </c:extLst>
          </c:dPt>
          <c:dPt>
            <c:idx val="18"/>
            <c:invertIfNegative val="0"/>
            <c:bubble3D val="0"/>
            <c:extLst>
              <c:ext xmlns:c16="http://schemas.microsoft.com/office/drawing/2014/chart" uri="{C3380CC4-5D6E-409C-BE32-E72D297353CC}">
                <c16:uniqueId val="{0000000A-8EE7-4A06-890D-CF0D2DE0A531}"/>
              </c:ext>
            </c:extLst>
          </c:dPt>
          <c:dPt>
            <c:idx val="19"/>
            <c:invertIfNegative val="0"/>
            <c:bubble3D val="0"/>
            <c:extLst>
              <c:ext xmlns:c16="http://schemas.microsoft.com/office/drawing/2014/chart" uri="{C3380CC4-5D6E-409C-BE32-E72D297353CC}">
                <c16:uniqueId val="{0000000B-8EE7-4A06-890D-CF0D2DE0A531}"/>
              </c:ext>
            </c:extLst>
          </c:dPt>
          <c:dPt>
            <c:idx val="20"/>
            <c:invertIfNegative val="0"/>
            <c:bubble3D val="0"/>
            <c:extLst>
              <c:ext xmlns:c16="http://schemas.microsoft.com/office/drawing/2014/chart" uri="{C3380CC4-5D6E-409C-BE32-E72D297353CC}">
                <c16:uniqueId val="{0000000C-8EE7-4A06-890D-CF0D2DE0A531}"/>
              </c:ext>
            </c:extLst>
          </c:dPt>
          <c:dPt>
            <c:idx val="22"/>
            <c:invertIfNegative val="0"/>
            <c:bubble3D val="0"/>
            <c:extLst>
              <c:ext xmlns:c16="http://schemas.microsoft.com/office/drawing/2014/chart" uri="{C3380CC4-5D6E-409C-BE32-E72D297353CC}">
                <c16:uniqueId val="{0000000D-8EE7-4A06-890D-CF0D2DE0A531}"/>
              </c:ext>
            </c:extLst>
          </c:dPt>
          <c:dPt>
            <c:idx val="23"/>
            <c:invertIfNegative val="0"/>
            <c:bubble3D val="0"/>
            <c:extLst>
              <c:ext xmlns:c16="http://schemas.microsoft.com/office/drawing/2014/chart" uri="{C3380CC4-5D6E-409C-BE32-E72D297353CC}">
                <c16:uniqueId val="{0000000E-8EE7-4A06-890D-CF0D2DE0A531}"/>
              </c:ext>
            </c:extLst>
          </c:dPt>
          <c:dPt>
            <c:idx val="25"/>
            <c:invertIfNegative val="0"/>
            <c:bubble3D val="0"/>
            <c:extLst>
              <c:ext xmlns:c16="http://schemas.microsoft.com/office/drawing/2014/chart" uri="{C3380CC4-5D6E-409C-BE32-E72D297353CC}">
                <c16:uniqueId val="{0000000F-8EE7-4A06-890D-CF0D2DE0A531}"/>
              </c:ext>
            </c:extLst>
          </c:dPt>
          <c:dPt>
            <c:idx val="27"/>
            <c:invertIfNegative val="0"/>
            <c:bubble3D val="0"/>
            <c:extLst>
              <c:ext xmlns:c16="http://schemas.microsoft.com/office/drawing/2014/chart" uri="{C3380CC4-5D6E-409C-BE32-E72D297353CC}">
                <c16:uniqueId val="{00000010-8EE7-4A06-890D-CF0D2DE0A531}"/>
              </c:ext>
            </c:extLst>
          </c:dPt>
          <c:dPt>
            <c:idx val="29"/>
            <c:invertIfNegative val="0"/>
            <c:bubble3D val="0"/>
            <c:extLst>
              <c:ext xmlns:c16="http://schemas.microsoft.com/office/drawing/2014/chart" uri="{C3380CC4-5D6E-409C-BE32-E72D297353CC}">
                <c16:uniqueId val="{00000011-8EE7-4A06-890D-CF0D2DE0A531}"/>
              </c:ext>
            </c:extLst>
          </c:dPt>
          <c:dPt>
            <c:idx val="31"/>
            <c:invertIfNegative val="0"/>
            <c:bubble3D val="0"/>
            <c:extLst>
              <c:ext xmlns:c16="http://schemas.microsoft.com/office/drawing/2014/chart" uri="{C3380CC4-5D6E-409C-BE32-E72D297353CC}">
                <c16:uniqueId val="{00000012-8EE7-4A06-890D-CF0D2DE0A53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'F28'!$B$7:$B$38</c:f>
              <c:strCache>
                <c:ptCount val="32"/>
                <c:pt idx="0">
                  <c:v>Ciudad de México</c:v>
                </c:pt>
                <c:pt idx="1">
                  <c:v>Sonora</c:v>
                </c:pt>
                <c:pt idx="2">
                  <c:v>Coahuila</c:v>
                </c:pt>
                <c:pt idx="3">
                  <c:v>Chiapas</c:v>
                </c:pt>
                <c:pt idx="4">
                  <c:v>San Luis Potosí</c:v>
                </c:pt>
                <c:pt idx="5">
                  <c:v>Jalisco</c:v>
                </c:pt>
                <c:pt idx="6">
                  <c:v>Aguascalientes</c:v>
                </c:pt>
                <c:pt idx="7">
                  <c:v>Sinaloa</c:v>
                </c:pt>
                <c:pt idx="8">
                  <c:v>Nayarit</c:v>
                </c:pt>
                <c:pt idx="9">
                  <c:v>Colima</c:v>
                </c:pt>
                <c:pt idx="10">
                  <c:v>Zacatecas</c:v>
                </c:pt>
                <c:pt idx="11">
                  <c:v>Chihuahua</c:v>
                </c:pt>
                <c:pt idx="12">
                  <c:v>Baja California</c:v>
                </c:pt>
                <c:pt idx="13">
                  <c:v>Campeche</c:v>
                </c:pt>
                <c:pt idx="14">
                  <c:v>Michoacán</c:v>
                </c:pt>
                <c:pt idx="15">
                  <c:v>Nuevo León</c:v>
                </c:pt>
                <c:pt idx="16">
                  <c:v>Yucatán</c:v>
                </c:pt>
                <c:pt idx="17">
                  <c:v>Guanajuato</c:v>
                </c:pt>
                <c:pt idx="18">
                  <c:v>Baja California Sur</c:v>
                </c:pt>
                <c:pt idx="19">
                  <c:v>Querétaro</c:v>
                </c:pt>
                <c:pt idx="20">
                  <c:v>Quintana Roo</c:v>
                </c:pt>
                <c:pt idx="21">
                  <c:v>Hidalgo</c:v>
                </c:pt>
                <c:pt idx="22">
                  <c:v>Puebla</c:v>
                </c:pt>
                <c:pt idx="23">
                  <c:v>Veracruz</c:v>
                </c:pt>
                <c:pt idx="24">
                  <c:v>Durango</c:v>
                </c:pt>
                <c:pt idx="25">
                  <c:v>Oaxaca</c:v>
                </c:pt>
                <c:pt idx="26">
                  <c:v>Tabasco</c:v>
                </c:pt>
                <c:pt idx="27">
                  <c:v>Estado de México</c:v>
                </c:pt>
                <c:pt idx="28">
                  <c:v>Tamaulipas</c:v>
                </c:pt>
                <c:pt idx="29">
                  <c:v>Guerrero</c:v>
                </c:pt>
                <c:pt idx="30">
                  <c:v>Tlaxcala</c:v>
                </c:pt>
                <c:pt idx="31">
                  <c:v>Morelos</c:v>
                </c:pt>
              </c:strCache>
            </c:strRef>
          </c:cat>
          <c:val>
            <c:numRef>
              <c:f>'F28'!$C$7:$C$38</c:f>
              <c:numCache>
                <c:formatCode>0.00%</c:formatCode>
                <c:ptCount val="32"/>
                <c:pt idx="0">
                  <c:v>4.5062594895006677E-2</c:v>
                </c:pt>
                <c:pt idx="1">
                  <c:v>4.7954839556647519E-2</c:v>
                </c:pt>
                <c:pt idx="2">
                  <c:v>5.5756488002973163E-2</c:v>
                </c:pt>
                <c:pt idx="3">
                  <c:v>6.2515224275324563E-2</c:v>
                </c:pt>
                <c:pt idx="4">
                  <c:v>6.2915501564785856E-2</c:v>
                </c:pt>
                <c:pt idx="5">
                  <c:v>6.3097824015853093E-2</c:v>
                </c:pt>
                <c:pt idx="6">
                  <c:v>6.6139560540590267E-2</c:v>
                </c:pt>
                <c:pt idx="7">
                  <c:v>6.711802378774015E-2</c:v>
                </c:pt>
                <c:pt idx="8">
                  <c:v>7.2174935339760091E-2</c:v>
                </c:pt>
                <c:pt idx="9">
                  <c:v>7.6060600364654826E-2</c:v>
                </c:pt>
                <c:pt idx="10">
                  <c:v>7.8037953028083099E-2</c:v>
                </c:pt>
                <c:pt idx="11">
                  <c:v>7.8432275171245541E-2</c:v>
                </c:pt>
                <c:pt idx="12">
                  <c:v>7.9444721680352035E-2</c:v>
                </c:pt>
                <c:pt idx="13">
                  <c:v>8.0282364201962192E-2</c:v>
                </c:pt>
                <c:pt idx="14">
                  <c:v>8.0891725671539044E-2</c:v>
                </c:pt>
                <c:pt idx="15">
                  <c:v>8.1061672635189472E-2</c:v>
                </c:pt>
                <c:pt idx="16">
                  <c:v>8.3397502112874458E-2</c:v>
                </c:pt>
                <c:pt idx="17">
                  <c:v>8.7297516576363227E-2</c:v>
                </c:pt>
                <c:pt idx="18">
                  <c:v>8.7474267054731353E-2</c:v>
                </c:pt>
                <c:pt idx="19">
                  <c:v>8.8930475117737315E-2</c:v>
                </c:pt>
                <c:pt idx="20">
                  <c:v>8.9385005784229601E-2</c:v>
                </c:pt>
                <c:pt idx="21">
                  <c:v>9.1226160049456079E-2</c:v>
                </c:pt>
                <c:pt idx="22">
                  <c:v>9.1318670226920404E-2</c:v>
                </c:pt>
                <c:pt idx="23">
                  <c:v>9.1552027423210502E-2</c:v>
                </c:pt>
                <c:pt idx="24">
                  <c:v>9.1693693210753352E-2</c:v>
                </c:pt>
                <c:pt idx="25">
                  <c:v>9.8295326766518171E-2</c:v>
                </c:pt>
                <c:pt idx="26">
                  <c:v>0.10083289347730791</c:v>
                </c:pt>
                <c:pt idx="27">
                  <c:v>0.1021692787674177</c:v>
                </c:pt>
                <c:pt idx="28">
                  <c:v>0.10399088644172967</c:v>
                </c:pt>
                <c:pt idx="29">
                  <c:v>0.1112803366888063</c:v>
                </c:pt>
                <c:pt idx="30">
                  <c:v>0.11366851670475574</c:v>
                </c:pt>
                <c:pt idx="31">
                  <c:v>0.13647888475903999</c:v>
                </c:pt>
              </c:numCache>
            </c:numRef>
          </c:val>
          <c:extLst>
            <c:ext xmlns:c16="http://schemas.microsoft.com/office/drawing/2014/chart" uri="{C3380CC4-5D6E-409C-BE32-E72D297353CC}">
              <c16:uniqueId val="{00000013-8EE7-4A06-890D-CF0D2DE0A531}"/>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'F28'!$B$40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4-8EE7-4A06-890D-CF0D2DE0A531}"/>
                </c:ext>
              </c:extLst>
            </c:dLbl>
            <c:dLbl>
              <c:idx val="1"/>
              <c:delete val="1"/>
              <c:extLst>
                <c:ext xmlns:c15="http://schemas.microsoft.com/office/drawing/2012/chart" uri="{CE6537A1-D6FC-4f65-9D91-7224C49458BB}"/>
                <c:ext xmlns:c16="http://schemas.microsoft.com/office/drawing/2014/chart" uri="{C3380CC4-5D6E-409C-BE32-E72D297353CC}">
                  <c16:uniqueId val="{00000015-8EE7-4A06-890D-CF0D2DE0A531}"/>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'F28'!$D$40:$D$41</c:f>
              <c:numCache>
                <c:formatCode>0.00%</c:formatCode>
                <c:ptCount val="2"/>
                <c:pt idx="0">
                  <c:v>7.5499999999999998E-2</c:v>
                </c:pt>
                <c:pt idx="1">
                  <c:v>7.5499999999999998E-2</c:v>
                </c:pt>
              </c:numCache>
            </c:numRef>
          </c:xVal>
          <c:yVal>
            <c:numRef>
              <c:f>'F28'!$C$40:$C$41</c:f>
              <c:numCache>
                <c:formatCode>General</c:formatCode>
                <c:ptCount val="2"/>
                <c:pt idx="0">
                  <c:v>1</c:v>
                </c:pt>
                <c:pt idx="1">
                  <c:v>0</c:v>
                </c:pt>
              </c:numCache>
            </c:numRef>
          </c:yVal>
          <c:smooth val="0"/>
          <c:extLst>
            <c:ext xmlns:c16="http://schemas.microsoft.com/office/drawing/2014/chart" uri="{C3380CC4-5D6E-409C-BE32-E72D297353CC}">
              <c16:uniqueId val="{00000016-8EE7-4A06-890D-CF0D2DE0A531}"/>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79A5-4CBB-86B2-945B7CC3264F}"/>
              </c:ext>
            </c:extLst>
          </c:dPt>
          <c:dPt>
            <c:idx val="1"/>
            <c:invertIfNegative val="0"/>
            <c:bubble3D val="0"/>
            <c:extLst>
              <c:ext xmlns:c16="http://schemas.microsoft.com/office/drawing/2014/chart" uri="{C3380CC4-5D6E-409C-BE32-E72D297353CC}">
                <c16:uniqueId val="{00000001-79A5-4CBB-86B2-945B7CC3264F}"/>
              </c:ext>
            </c:extLst>
          </c:dPt>
          <c:dPt>
            <c:idx val="4"/>
            <c:invertIfNegative val="0"/>
            <c:bubble3D val="0"/>
            <c:spPr>
              <a:solidFill>
                <a:srgbClr val="FBBB27"/>
              </a:solidFill>
              <a:ln>
                <a:noFill/>
              </a:ln>
              <a:effectLst/>
            </c:spPr>
            <c:extLst>
              <c:ext xmlns:c16="http://schemas.microsoft.com/office/drawing/2014/chart" uri="{C3380CC4-5D6E-409C-BE32-E72D297353CC}">
                <c16:uniqueId val="{00000003-79A5-4CBB-86B2-945B7CC3264F}"/>
              </c:ext>
            </c:extLst>
          </c:dPt>
          <c:dPt>
            <c:idx val="5"/>
            <c:invertIfNegative val="0"/>
            <c:bubble3D val="0"/>
            <c:extLst>
              <c:ext xmlns:c16="http://schemas.microsoft.com/office/drawing/2014/chart" uri="{C3380CC4-5D6E-409C-BE32-E72D297353CC}">
                <c16:uniqueId val="{00000004-79A5-4CBB-86B2-945B7CC3264F}"/>
              </c:ext>
            </c:extLst>
          </c:dPt>
          <c:dPt>
            <c:idx val="6"/>
            <c:invertIfNegative val="0"/>
            <c:bubble3D val="0"/>
            <c:extLst>
              <c:ext xmlns:c16="http://schemas.microsoft.com/office/drawing/2014/chart" uri="{C3380CC4-5D6E-409C-BE32-E72D297353CC}">
                <c16:uniqueId val="{00000005-79A5-4CBB-86B2-945B7CC3264F}"/>
              </c:ext>
            </c:extLst>
          </c:dPt>
          <c:dPt>
            <c:idx val="8"/>
            <c:invertIfNegative val="0"/>
            <c:bubble3D val="0"/>
            <c:extLst>
              <c:ext xmlns:c16="http://schemas.microsoft.com/office/drawing/2014/chart" uri="{C3380CC4-5D6E-409C-BE32-E72D297353CC}">
                <c16:uniqueId val="{00000006-79A5-4CBB-86B2-945B7CC3264F}"/>
              </c:ext>
            </c:extLst>
          </c:dPt>
          <c:dPt>
            <c:idx val="10"/>
            <c:invertIfNegative val="0"/>
            <c:bubble3D val="0"/>
            <c:extLst>
              <c:ext xmlns:c16="http://schemas.microsoft.com/office/drawing/2014/chart" uri="{C3380CC4-5D6E-409C-BE32-E72D297353CC}">
                <c16:uniqueId val="{00000007-79A5-4CBB-86B2-945B7CC3264F}"/>
              </c:ext>
            </c:extLst>
          </c:dPt>
          <c:dPt>
            <c:idx val="12"/>
            <c:invertIfNegative val="0"/>
            <c:bubble3D val="0"/>
            <c:extLst>
              <c:ext xmlns:c16="http://schemas.microsoft.com/office/drawing/2014/chart" uri="{C3380CC4-5D6E-409C-BE32-E72D297353CC}">
                <c16:uniqueId val="{00000008-79A5-4CBB-86B2-945B7CC3264F}"/>
              </c:ext>
            </c:extLst>
          </c:dPt>
          <c:dPt>
            <c:idx val="13"/>
            <c:invertIfNegative val="0"/>
            <c:bubble3D val="0"/>
            <c:extLst>
              <c:ext xmlns:c16="http://schemas.microsoft.com/office/drawing/2014/chart" uri="{C3380CC4-5D6E-409C-BE32-E72D297353CC}">
                <c16:uniqueId val="{00000009-79A5-4CBB-86B2-945B7CC3264F}"/>
              </c:ext>
            </c:extLst>
          </c:dPt>
          <c:dPt>
            <c:idx val="14"/>
            <c:invertIfNegative val="0"/>
            <c:bubble3D val="0"/>
            <c:extLst>
              <c:ext xmlns:c16="http://schemas.microsoft.com/office/drawing/2014/chart" uri="{C3380CC4-5D6E-409C-BE32-E72D297353CC}">
                <c16:uniqueId val="{0000000A-79A5-4CBB-86B2-945B7CC3264F}"/>
              </c:ext>
            </c:extLst>
          </c:dPt>
          <c:dPt>
            <c:idx val="15"/>
            <c:invertIfNegative val="0"/>
            <c:bubble3D val="0"/>
            <c:extLst>
              <c:ext xmlns:c16="http://schemas.microsoft.com/office/drawing/2014/chart" uri="{C3380CC4-5D6E-409C-BE32-E72D297353CC}">
                <c16:uniqueId val="{0000000B-79A5-4CBB-86B2-945B7CC3264F}"/>
              </c:ext>
            </c:extLst>
          </c:dPt>
          <c:dPt>
            <c:idx val="18"/>
            <c:invertIfNegative val="0"/>
            <c:bubble3D val="0"/>
            <c:extLst>
              <c:ext xmlns:c16="http://schemas.microsoft.com/office/drawing/2014/chart" uri="{C3380CC4-5D6E-409C-BE32-E72D297353CC}">
                <c16:uniqueId val="{0000000C-79A5-4CBB-86B2-945B7CC3264F}"/>
              </c:ext>
            </c:extLst>
          </c:dPt>
          <c:dPt>
            <c:idx val="19"/>
            <c:invertIfNegative val="0"/>
            <c:bubble3D val="0"/>
            <c:extLst>
              <c:ext xmlns:c16="http://schemas.microsoft.com/office/drawing/2014/chart" uri="{C3380CC4-5D6E-409C-BE32-E72D297353CC}">
                <c16:uniqueId val="{0000000D-79A5-4CBB-86B2-945B7CC3264F}"/>
              </c:ext>
            </c:extLst>
          </c:dPt>
          <c:dPt>
            <c:idx val="23"/>
            <c:invertIfNegative val="0"/>
            <c:bubble3D val="0"/>
            <c:extLst>
              <c:ext xmlns:c16="http://schemas.microsoft.com/office/drawing/2014/chart" uri="{C3380CC4-5D6E-409C-BE32-E72D297353CC}">
                <c16:uniqueId val="{0000000E-79A5-4CBB-86B2-945B7CC3264F}"/>
              </c:ext>
            </c:extLst>
          </c:dPt>
          <c:dPt>
            <c:idx val="24"/>
            <c:invertIfNegative val="0"/>
            <c:bubble3D val="0"/>
            <c:extLst>
              <c:ext xmlns:c16="http://schemas.microsoft.com/office/drawing/2014/chart" uri="{C3380CC4-5D6E-409C-BE32-E72D297353CC}">
                <c16:uniqueId val="{0000000F-79A5-4CBB-86B2-945B7CC3264F}"/>
              </c:ext>
            </c:extLst>
          </c:dPt>
          <c:dPt>
            <c:idx val="27"/>
            <c:invertIfNegative val="0"/>
            <c:bubble3D val="0"/>
            <c:extLst>
              <c:ext xmlns:c16="http://schemas.microsoft.com/office/drawing/2014/chart" uri="{C3380CC4-5D6E-409C-BE32-E72D297353CC}">
                <c16:uniqueId val="{00000010-79A5-4CBB-86B2-945B7CC3264F}"/>
              </c:ext>
            </c:extLst>
          </c:dPt>
          <c:dPt>
            <c:idx val="28"/>
            <c:invertIfNegative val="0"/>
            <c:bubble3D val="0"/>
            <c:extLst>
              <c:ext xmlns:c16="http://schemas.microsoft.com/office/drawing/2014/chart" uri="{C3380CC4-5D6E-409C-BE32-E72D297353CC}">
                <c16:uniqueId val="{00000011-79A5-4CBB-86B2-945B7CC3264F}"/>
              </c:ext>
            </c:extLst>
          </c:dPt>
          <c:dPt>
            <c:idx val="30"/>
            <c:invertIfNegative val="0"/>
            <c:bubble3D val="0"/>
            <c:extLst>
              <c:ext xmlns:c16="http://schemas.microsoft.com/office/drawing/2014/chart" uri="{C3380CC4-5D6E-409C-BE32-E72D297353CC}">
                <c16:uniqueId val="{00000012-79A5-4CBB-86B2-945B7CC3264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'F29'!$B$7:$B$38</c:f>
              <c:strCache>
                <c:ptCount val="32"/>
                <c:pt idx="0">
                  <c:v>Querétaro</c:v>
                </c:pt>
                <c:pt idx="1">
                  <c:v>Michoacán</c:v>
                </c:pt>
                <c:pt idx="2">
                  <c:v>Estado de México</c:v>
                </c:pt>
                <c:pt idx="3">
                  <c:v>Tamaulipas</c:v>
                </c:pt>
                <c:pt idx="4">
                  <c:v>Jalisco</c:v>
                </c:pt>
                <c:pt idx="5">
                  <c:v>Baja California Sur</c:v>
                </c:pt>
                <c:pt idx="6">
                  <c:v>Guanajuato</c:v>
                </c:pt>
                <c:pt idx="7">
                  <c:v>Chihuahua</c:v>
                </c:pt>
                <c:pt idx="8">
                  <c:v>Colima</c:v>
                </c:pt>
                <c:pt idx="9">
                  <c:v>Tlaxcala</c:v>
                </c:pt>
                <c:pt idx="10">
                  <c:v>Ciudad de México</c:v>
                </c:pt>
                <c:pt idx="11">
                  <c:v>Nuevo León</c:v>
                </c:pt>
                <c:pt idx="12">
                  <c:v>Nayarit</c:v>
                </c:pt>
                <c:pt idx="13">
                  <c:v>Quintana Roo</c:v>
                </c:pt>
                <c:pt idx="14">
                  <c:v>Puebla</c:v>
                </c:pt>
                <c:pt idx="15">
                  <c:v>San Luis Potosí</c:v>
                </c:pt>
                <c:pt idx="16">
                  <c:v>Sinaloa</c:v>
                </c:pt>
                <c:pt idx="17">
                  <c:v>Durango</c:v>
                </c:pt>
                <c:pt idx="18">
                  <c:v>Tabasco</c:v>
                </c:pt>
                <c:pt idx="19">
                  <c:v>Guerrero</c:v>
                </c:pt>
                <c:pt idx="20">
                  <c:v>Campeche</c:v>
                </c:pt>
                <c:pt idx="21">
                  <c:v>Morelos</c:v>
                </c:pt>
                <c:pt idx="22">
                  <c:v>Aguascalientes</c:v>
                </c:pt>
                <c:pt idx="23">
                  <c:v>Zacatecas</c:v>
                </c:pt>
                <c:pt idx="24">
                  <c:v>Sonora</c:v>
                </c:pt>
                <c:pt idx="25">
                  <c:v>Baja California</c:v>
                </c:pt>
                <c:pt idx="26">
                  <c:v>Veracruz</c:v>
                </c:pt>
                <c:pt idx="27">
                  <c:v>Oaxaca</c:v>
                </c:pt>
                <c:pt idx="28">
                  <c:v>Hidalgo</c:v>
                </c:pt>
                <c:pt idx="29">
                  <c:v>Chiapas</c:v>
                </c:pt>
                <c:pt idx="30">
                  <c:v>Coahuila</c:v>
                </c:pt>
                <c:pt idx="31">
                  <c:v>Yucatán</c:v>
                </c:pt>
              </c:strCache>
            </c:strRef>
          </c:cat>
          <c:val>
            <c:numRef>
              <c:f>'F29'!$C$7:$C$38</c:f>
              <c:numCache>
                <c:formatCode>0.00%</c:formatCode>
                <c:ptCount val="32"/>
                <c:pt idx="0">
                  <c:v>4.2429912959879121E-2</c:v>
                </c:pt>
                <c:pt idx="1">
                  <c:v>4.2918568150043523E-2</c:v>
                </c:pt>
                <c:pt idx="2">
                  <c:v>4.4026597384296935E-2</c:v>
                </c:pt>
                <c:pt idx="3">
                  <c:v>4.6758567633087833E-2</c:v>
                </c:pt>
                <c:pt idx="4">
                  <c:v>4.7900432101045054E-2</c:v>
                </c:pt>
                <c:pt idx="5">
                  <c:v>4.8642364566727984E-2</c:v>
                </c:pt>
                <c:pt idx="6">
                  <c:v>5.0059743548588484E-2</c:v>
                </c:pt>
                <c:pt idx="7">
                  <c:v>5.1935633691227522E-2</c:v>
                </c:pt>
                <c:pt idx="8">
                  <c:v>5.5936215273452113E-2</c:v>
                </c:pt>
                <c:pt idx="9">
                  <c:v>5.7161419015985426E-2</c:v>
                </c:pt>
                <c:pt idx="10">
                  <c:v>5.7508726935954955E-2</c:v>
                </c:pt>
                <c:pt idx="11">
                  <c:v>5.754420219112702E-2</c:v>
                </c:pt>
                <c:pt idx="12">
                  <c:v>5.7617259406523867E-2</c:v>
                </c:pt>
                <c:pt idx="13">
                  <c:v>5.8096526838069575E-2</c:v>
                </c:pt>
                <c:pt idx="14">
                  <c:v>6.0233061697558814E-2</c:v>
                </c:pt>
                <c:pt idx="15">
                  <c:v>6.0329350867120546E-2</c:v>
                </c:pt>
                <c:pt idx="16">
                  <c:v>6.0790841760433055E-2</c:v>
                </c:pt>
                <c:pt idx="17">
                  <c:v>6.1077314656028399E-2</c:v>
                </c:pt>
                <c:pt idx="18">
                  <c:v>6.3775046365322385E-2</c:v>
                </c:pt>
                <c:pt idx="19">
                  <c:v>7.0609907631883115E-2</c:v>
                </c:pt>
                <c:pt idx="20">
                  <c:v>7.1355666533007678E-2</c:v>
                </c:pt>
                <c:pt idx="21">
                  <c:v>7.3747023092772479E-2</c:v>
                </c:pt>
                <c:pt idx="22">
                  <c:v>7.4199137260448383E-2</c:v>
                </c:pt>
                <c:pt idx="23">
                  <c:v>7.4913510157012267E-2</c:v>
                </c:pt>
                <c:pt idx="24">
                  <c:v>7.5170005513692406E-2</c:v>
                </c:pt>
                <c:pt idx="25">
                  <c:v>7.5190766969413833E-2</c:v>
                </c:pt>
                <c:pt idx="26">
                  <c:v>7.7694280700175589E-2</c:v>
                </c:pt>
                <c:pt idx="27">
                  <c:v>8.0314373913352041E-2</c:v>
                </c:pt>
                <c:pt idx="28">
                  <c:v>8.3423541729516784E-2</c:v>
                </c:pt>
                <c:pt idx="29">
                  <c:v>8.6927252798467108E-2</c:v>
                </c:pt>
                <c:pt idx="30">
                  <c:v>8.9512791991101195E-2</c:v>
                </c:pt>
                <c:pt idx="31">
                  <c:v>9.5381959430297841E-2</c:v>
                </c:pt>
              </c:numCache>
            </c:numRef>
          </c:val>
          <c:extLst>
            <c:ext xmlns:c16="http://schemas.microsoft.com/office/drawing/2014/chart" uri="{C3380CC4-5D6E-409C-BE32-E72D297353CC}">
              <c16:uniqueId val="{00000013-79A5-4CBB-86B2-945B7CC3264F}"/>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'F29'!$B$40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4-79A5-4CBB-86B2-945B7CC3264F}"/>
                </c:ext>
              </c:extLst>
            </c:dLbl>
            <c:dLbl>
              <c:idx val="1"/>
              <c:delete val="1"/>
              <c:extLst>
                <c:ext xmlns:c15="http://schemas.microsoft.com/office/drawing/2012/chart" uri="{CE6537A1-D6FC-4f65-9D91-7224C49458BB}"/>
                <c:ext xmlns:c16="http://schemas.microsoft.com/office/drawing/2014/chart" uri="{C3380CC4-5D6E-409C-BE32-E72D297353CC}">
                  <c16:uniqueId val="{00000015-79A5-4CBB-86B2-945B7CC3264F}"/>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'F29'!$D$40:$D$41</c:f>
              <c:numCache>
                <c:formatCode>0.00%</c:formatCode>
                <c:ptCount val="2"/>
                <c:pt idx="0">
                  <c:v>6.2199999999999998E-2</c:v>
                </c:pt>
                <c:pt idx="1">
                  <c:v>6.2199999999999998E-2</c:v>
                </c:pt>
              </c:numCache>
            </c:numRef>
          </c:xVal>
          <c:yVal>
            <c:numRef>
              <c:f>'F29'!$C$40:$C$41</c:f>
              <c:numCache>
                <c:formatCode>General</c:formatCode>
                <c:ptCount val="2"/>
                <c:pt idx="0">
                  <c:v>1</c:v>
                </c:pt>
                <c:pt idx="1">
                  <c:v>0</c:v>
                </c:pt>
              </c:numCache>
            </c:numRef>
          </c:yVal>
          <c:smooth val="0"/>
          <c:extLst>
            <c:ext xmlns:c16="http://schemas.microsoft.com/office/drawing/2014/chart" uri="{C3380CC4-5D6E-409C-BE32-E72D297353CC}">
              <c16:uniqueId val="{00000016-79A5-4CBB-86B2-945B7CC3264F}"/>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9A2-440A-8564-D24D3F9298C5}"/>
              </c:ext>
            </c:extLst>
          </c:dPt>
          <c:dPt>
            <c:idx val="2"/>
            <c:invertIfNegative val="0"/>
            <c:bubble3D val="0"/>
            <c:extLst>
              <c:ext xmlns:c16="http://schemas.microsoft.com/office/drawing/2014/chart" uri="{C3380CC4-5D6E-409C-BE32-E72D297353CC}">
                <c16:uniqueId val="{00000001-D9A2-440A-8564-D24D3F9298C5}"/>
              </c:ext>
            </c:extLst>
          </c:dPt>
          <c:dPt>
            <c:idx val="3"/>
            <c:invertIfNegative val="0"/>
            <c:bubble3D val="0"/>
            <c:extLst>
              <c:ext xmlns:c16="http://schemas.microsoft.com/office/drawing/2014/chart" uri="{C3380CC4-5D6E-409C-BE32-E72D297353CC}">
                <c16:uniqueId val="{00000002-D9A2-440A-8564-D24D3F9298C5}"/>
              </c:ext>
            </c:extLst>
          </c:dPt>
          <c:dPt>
            <c:idx val="5"/>
            <c:invertIfNegative val="0"/>
            <c:bubble3D val="0"/>
            <c:extLst>
              <c:ext xmlns:c16="http://schemas.microsoft.com/office/drawing/2014/chart" uri="{C3380CC4-5D6E-409C-BE32-E72D297353CC}">
                <c16:uniqueId val="{00000003-D9A2-440A-8564-D24D3F9298C5}"/>
              </c:ext>
            </c:extLst>
          </c:dPt>
          <c:dPt>
            <c:idx val="6"/>
            <c:invertIfNegative val="0"/>
            <c:bubble3D val="0"/>
            <c:extLst>
              <c:ext xmlns:c16="http://schemas.microsoft.com/office/drawing/2014/chart" uri="{C3380CC4-5D6E-409C-BE32-E72D297353CC}">
                <c16:uniqueId val="{00000004-D9A2-440A-8564-D24D3F9298C5}"/>
              </c:ext>
            </c:extLst>
          </c:dPt>
          <c:dPt>
            <c:idx val="7"/>
            <c:invertIfNegative val="0"/>
            <c:bubble3D val="0"/>
            <c:extLst>
              <c:ext xmlns:c16="http://schemas.microsoft.com/office/drawing/2014/chart" uri="{C3380CC4-5D6E-409C-BE32-E72D297353CC}">
                <c16:uniqueId val="{00000005-D9A2-440A-8564-D24D3F9298C5}"/>
              </c:ext>
            </c:extLst>
          </c:dPt>
          <c:dPt>
            <c:idx val="8"/>
            <c:invertIfNegative val="0"/>
            <c:bubble3D val="0"/>
            <c:extLst>
              <c:ext xmlns:c16="http://schemas.microsoft.com/office/drawing/2014/chart" uri="{C3380CC4-5D6E-409C-BE32-E72D297353CC}">
                <c16:uniqueId val="{00000006-D9A2-440A-8564-D24D3F9298C5}"/>
              </c:ext>
            </c:extLst>
          </c:dPt>
          <c:dPt>
            <c:idx val="9"/>
            <c:invertIfNegative val="0"/>
            <c:bubble3D val="0"/>
            <c:extLst>
              <c:ext xmlns:c16="http://schemas.microsoft.com/office/drawing/2014/chart" uri="{C3380CC4-5D6E-409C-BE32-E72D297353CC}">
                <c16:uniqueId val="{00000007-D9A2-440A-8564-D24D3F9298C5}"/>
              </c:ext>
            </c:extLst>
          </c:dPt>
          <c:dPt>
            <c:idx val="11"/>
            <c:invertIfNegative val="0"/>
            <c:bubble3D val="0"/>
            <c:extLst>
              <c:ext xmlns:c16="http://schemas.microsoft.com/office/drawing/2014/chart" uri="{C3380CC4-5D6E-409C-BE32-E72D297353CC}">
                <c16:uniqueId val="{00000008-D9A2-440A-8564-D24D3F9298C5}"/>
              </c:ext>
            </c:extLst>
          </c:dPt>
          <c:dPt>
            <c:idx val="12"/>
            <c:invertIfNegative val="0"/>
            <c:bubble3D val="0"/>
            <c:extLst>
              <c:ext xmlns:c16="http://schemas.microsoft.com/office/drawing/2014/chart" uri="{C3380CC4-5D6E-409C-BE32-E72D297353CC}">
                <c16:uniqueId val="{00000009-D9A2-440A-8564-D24D3F9298C5}"/>
              </c:ext>
            </c:extLst>
          </c:dPt>
          <c:dPt>
            <c:idx val="14"/>
            <c:invertIfNegative val="0"/>
            <c:bubble3D val="0"/>
            <c:extLst>
              <c:ext xmlns:c16="http://schemas.microsoft.com/office/drawing/2014/chart" uri="{C3380CC4-5D6E-409C-BE32-E72D297353CC}">
                <c16:uniqueId val="{0000000A-D9A2-440A-8564-D24D3F9298C5}"/>
              </c:ext>
            </c:extLst>
          </c:dPt>
          <c:dPt>
            <c:idx val="15"/>
            <c:invertIfNegative val="0"/>
            <c:bubble3D val="0"/>
            <c:extLst>
              <c:ext xmlns:c16="http://schemas.microsoft.com/office/drawing/2014/chart" uri="{C3380CC4-5D6E-409C-BE32-E72D297353CC}">
                <c16:uniqueId val="{0000000B-D9A2-440A-8564-D24D3F9298C5}"/>
              </c:ext>
            </c:extLst>
          </c:dPt>
          <c:dPt>
            <c:idx val="16"/>
            <c:invertIfNegative val="0"/>
            <c:bubble3D val="0"/>
            <c:extLst>
              <c:ext xmlns:c16="http://schemas.microsoft.com/office/drawing/2014/chart" uri="{C3380CC4-5D6E-409C-BE32-E72D297353CC}">
                <c16:uniqueId val="{0000000C-D9A2-440A-8564-D24D3F9298C5}"/>
              </c:ext>
            </c:extLst>
          </c:dPt>
          <c:dPt>
            <c:idx val="18"/>
            <c:invertIfNegative val="0"/>
            <c:bubble3D val="0"/>
            <c:extLst>
              <c:ext xmlns:c16="http://schemas.microsoft.com/office/drawing/2014/chart" uri="{C3380CC4-5D6E-409C-BE32-E72D297353CC}">
                <c16:uniqueId val="{0000000D-D9A2-440A-8564-D24D3F9298C5}"/>
              </c:ext>
            </c:extLst>
          </c:dPt>
          <c:dPt>
            <c:idx val="19"/>
            <c:invertIfNegative val="0"/>
            <c:bubble3D val="0"/>
            <c:spPr>
              <a:solidFill>
                <a:srgbClr val="FBBB27"/>
              </a:solidFill>
              <a:ln>
                <a:noFill/>
              </a:ln>
              <a:effectLst/>
            </c:spPr>
            <c:extLst>
              <c:ext xmlns:c16="http://schemas.microsoft.com/office/drawing/2014/chart" uri="{C3380CC4-5D6E-409C-BE32-E72D297353CC}">
                <c16:uniqueId val="{0000000F-D9A2-440A-8564-D24D3F9298C5}"/>
              </c:ext>
            </c:extLst>
          </c:dPt>
          <c:dPt>
            <c:idx val="26"/>
            <c:invertIfNegative val="0"/>
            <c:bubble3D val="0"/>
            <c:extLst>
              <c:ext xmlns:c16="http://schemas.microsoft.com/office/drawing/2014/chart" uri="{C3380CC4-5D6E-409C-BE32-E72D297353CC}">
                <c16:uniqueId val="{00000010-D9A2-440A-8564-D24D3F9298C5}"/>
              </c:ext>
            </c:extLst>
          </c:dPt>
          <c:dPt>
            <c:idx val="29"/>
            <c:invertIfNegative val="0"/>
            <c:bubble3D val="0"/>
            <c:extLst>
              <c:ext xmlns:c16="http://schemas.microsoft.com/office/drawing/2014/chart" uri="{C3380CC4-5D6E-409C-BE32-E72D297353CC}">
                <c16:uniqueId val="{00000011-D9A2-440A-8564-D24D3F9298C5}"/>
              </c:ext>
            </c:extLst>
          </c:dPt>
          <c:dPt>
            <c:idx val="30"/>
            <c:invertIfNegative val="0"/>
            <c:bubble3D val="0"/>
            <c:extLst>
              <c:ext xmlns:c16="http://schemas.microsoft.com/office/drawing/2014/chart" uri="{C3380CC4-5D6E-409C-BE32-E72D297353CC}">
                <c16:uniqueId val="{00000012-D9A2-440A-8564-D24D3F9298C5}"/>
              </c:ext>
            </c:extLst>
          </c:dPt>
          <c:dPt>
            <c:idx val="31"/>
            <c:invertIfNegative val="0"/>
            <c:bubble3D val="0"/>
            <c:extLst>
              <c:ext xmlns:c16="http://schemas.microsoft.com/office/drawing/2014/chart" uri="{C3380CC4-5D6E-409C-BE32-E72D297353CC}">
                <c16:uniqueId val="{00000013-D9A2-440A-8564-D24D3F9298C5}"/>
              </c:ext>
            </c:extLst>
          </c:dPt>
          <c:dLbls>
            <c:dLbl>
              <c:idx val="4"/>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9A2-440A-8564-D24D3F9298C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'F30'!$B$7:$B$38</c:f>
              <c:strCache>
                <c:ptCount val="32"/>
                <c:pt idx="0">
                  <c:v>Estado de México</c:v>
                </c:pt>
                <c:pt idx="1">
                  <c:v>Aguascalientes</c:v>
                </c:pt>
                <c:pt idx="2">
                  <c:v>Tabasco</c:v>
                </c:pt>
                <c:pt idx="3">
                  <c:v>Tlaxcala</c:v>
                </c:pt>
                <c:pt idx="4">
                  <c:v>Puebla</c:v>
                </c:pt>
                <c:pt idx="5">
                  <c:v>Guanajuato</c:v>
                </c:pt>
                <c:pt idx="6">
                  <c:v>Chiapas</c:v>
                </c:pt>
                <c:pt idx="7">
                  <c:v>Quintana Roo</c:v>
                </c:pt>
                <c:pt idx="8">
                  <c:v>Querétaro</c:v>
                </c:pt>
                <c:pt idx="9">
                  <c:v>Ciudad de México</c:v>
                </c:pt>
                <c:pt idx="10">
                  <c:v>Sonora</c:v>
                </c:pt>
                <c:pt idx="11">
                  <c:v>Veracruz</c:v>
                </c:pt>
                <c:pt idx="12">
                  <c:v>Nayarit</c:v>
                </c:pt>
                <c:pt idx="13">
                  <c:v>Guerrero</c:v>
                </c:pt>
                <c:pt idx="14">
                  <c:v>Yucatán</c:v>
                </c:pt>
                <c:pt idx="15">
                  <c:v>San Luis Potosí</c:v>
                </c:pt>
                <c:pt idx="16">
                  <c:v>Tamaulipas</c:v>
                </c:pt>
                <c:pt idx="17">
                  <c:v>Hidalgo</c:v>
                </c:pt>
                <c:pt idx="18">
                  <c:v>Colima</c:v>
                </c:pt>
                <c:pt idx="19">
                  <c:v>Jalisco</c:v>
                </c:pt>
                <c:pt idx="20">
                  <c:v>Oaxaca</c:v>
                </c:pt>
                <c:pt idx="21">
                  <c:v>Michoacán</c:v>
                </c:pt>
                <c:pt idx="22">
                  <c:v>Coahuila</c:v>
                </c:pt>
                <c:pt idx="23">
                  <c:v>Sinaloa</c:v>
                </c:pt>
                <c:pt idx="24">
                  <c:v>Durango</c:v>
                </c:pt>
                <c:pt idx="25">
                  <c:v>Nuevo León</c:v>
                </c:pt>
                <c:pt idx="26">
                  <c:v>Chihuahua</c:v>
                </c:pt>
                <c:pt idx="27">
                  <c:v>Zacatecas</c:v>
                </c:pt>
                <c:pt idx="28">
                  <c:v>Campeche</c:v>
                </c:pt>
                <c:pt idx="29">
                  <c:v>Baja California</c:v>
                </c:pt>
                <c:pt idx="30">
                  <c:v>Baja California Sur</c:v>
                </c:pt>
                <c:pt idx="31">
                  <c:v>Morelos</c:v>
                </c:pt>
              </c:strCache>
            </c:strRef>
          </c:cat>
          <c:val>
            <c:numRef>
              <c:f>'F30'!$C$7:$C$38</c:f>
              <c:numCache>
                <c:formatCode>0.00%</c:formatCode>
                <c:ptCount val="32"/>
                <c:pt idx="0">
                  <c:v>3.7748041248216284E-2</c:v>
                </c:pt>
                <c:pt idx="1">
                  <c:v>4.016672982190235E-2</c:v>
                </c:pt>
                <c:pt idx="2">
                  <c:v>4.7063037249283665E-2</c:v>
                </c:pt>
                <c:pt idx="3">
                  <c:v>4.9001559183213542E-2</c:v>
                </c:pt>
                <c:pt idx="4">
                  <c:v>5.0223816905578963E-2</c:v>
                </c:pt>
                <c:pt idx="5">
                  <c:v>5.0615343608974225E-2</c:v>
                </c:pt>
                <c:pt idx="6">
                  <c:v>5.1609840001433316E-2</c:v>
                </c:pt>
                <c:pt idx="7">
                  <c:v>5.2022920645945388E-2</c:v>
                </c:pt>
                <c:pt idx="8">
                  <c:v>5.581778741865516E-2</c:v>
                </c:pt>
                <c:pt idx="9">
                  <c:v>5.5981412707414704E-2</c:v>
                </c:pt>
                <c:pt idx="10">
                  <c:v>5.6239157985564871E-2</c:v>
                </c:pt>
                <c:pt idx="11">
                  <c:v>5.6308139800781198E-2</c:v>
                </c:pt>
                <c:pt idx="12">
                  <c:v>5.7050010707934071E-2</c:v>
                </c:pt>
                <c:pt idx="13">
                  <c:v>5.970080509957805E-2</c:v>
                </c:pt>
                <c:pt idx="14">
                  <c:v>5.9992111019471377E-2</c:v>
                </c:pt>
                <c:pt idx="15">
                  <c:v>6.1952941604643944E-2</c:v>
                </c:pt>
                <c:pt idx="16">
                  <c:v>6.2046470717584026E-2</c:v>
                </c:pt>
                <c:pt idx="17">
                  <c:v>6.2762056970950469E-2</c:v>
                </c:pt>
                <c:pt idx="18">
                  <c:v>6.340828842222633E-2</c:v>
                </c:pt>
                <c:pt idx="19">
                  <c:v>6.9407438985399098E-2</c:v>
                </c:pt>
                <c:pt idx="20">
                  <c:v>7.1150149508756991E-2</c:v>
                </c:pt>
                <c:pt idx="21">
                  <c:v>7.1365318468665867E-2</c:v>
                </c:pt>
                <c:pt idx="22">
                  <c:v>7.2664359861591712E-2</c:v>
                </c:pt>
                <c:pt idx="23">
                  <c:v>7.4348464788987809E-2</c:v>
                </c:pt>
                <c:pt idx="24">
                  <c:v>7.4545817166479303E-2</c:v>
                </c:pt>
                <c:pt idx="25">
                  <c:v>7.4637009009339908E-2</c:v>
                </c:pt>
                <c:pt idx="26">
                  <c:v>7.6990473028433343E-2</c:v>
                </c:pt>
                <c:pt idx="27">
                  <c:v>8.1119111143598557E-2</c:v>
                </c:pt>
                <c:pt idx="28">
                  <c:v>8.1224363780708325E-2</c:v>
                </c:pt>
                <c:pt idx="29">
                  <c:v>8.7369375387698636E-2</c:v>
                </c:pt>
                <c:pt idx="30">
                  <c:v>9.0437563018340064E-2</c:v>
                </c:pt>
                <c:pt idx="31">
                  <c:v>9.2177926752204833E-2</c:v>
                </c:pt>
              </c:numCache>
            </c:numRef>
          </c:val>
          <c:extLst>
            <c:ext xmlns:c16="http://schemas.microsoft.com/office/drawing/2014/chart" uri="{C3380CC4-5D6E-409C-BE32-E72D297353CC}">
              <c16:uniqueId val="{00000015-D9A2-440A-8564-D24D3F9298C5}"/>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'F30'!$B$40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D9A2-440A-8564-D24D3F9298C5}"/>
                </c:ext>
              </c:extLst>
            </c:dLbl>
            <c:dLbl>
              <c:idx val="1"/>
              <c:delete val="1"/>
              <c:extLst>
                <c:ext xmlns:c15="http://schemas.microsoft.com/office/drawing/2012/chart" uri="{CE6537A1-D6FC-4f65-9D91-7224C49458BB}"/>
                <c:ext xmlns:c16="http://schemas.microsoft.com/office/drawing/2014/chart" uri="{C3380CC4-5D6E-409C-BE32-E72D297353CC}">
                  <c16:uniqueId val="{00000017-D9A2-440A-8564-D24D3F9298C5}"/>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'F30'!$D$40:$D$41</c:f>
              <c:numCache>
                <c:formatCode>0.00%</c:formatCode>
                <c:ptCount val="2"/>
                <c:pt idx="0">
                  <c:v>6.25E-2</c:v>
                </c:pt>
                <c:pt idx="1">
                  <c:v>6.25E-2</c:v>
                </c:pt>
              </c:numCache>
            </c:numRef>
          </c:xVal>
          <c:yVal>
            <c:numRef>
              <c:f>'F30'!$C$40:$C$41</c:f>
              <c:numCache>
                <c:formatCode>General</c:formatCode>
                <c:ptCount val="2"/>
                <c:pt idx="0">
                  <c:v>1</c:v>
                </c:pt>
                <c:pt idx="1">
                  <c:v>0</c:v>
                </c:pt>
              </c:numCache>
            </c:numRef>
          </c:yVal>
          <c:smooth val="0"/>
          <c:extLst>
            <c:ext xmlns:c16="http://schemas.microsoft.com/office/drawing/2014/chart" uri="{C3380CC4-5D6E-409C-BE32-E72D297353CC}">
              <c16:uniqueId val="{00000018-D9A2-440A-8564-D24D3F9298C5}"/>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B039-48BE-97F5-42695AF540AD}"/>
              </c:ext>
            </c:extLst>
          </c:dPt>
          <c:dPt>
            <c:idx val="4"/>
            <c:invertIfNegative val="0"/>
            <c:bubble3D val="0"/>
            <c:extLst>
              <c:ext xmlns:c16="http://schemas.microsoft.com/office/drawing/2014/chart" uri="{C3380CC4-5D6E-409C-BE32-E72D297353CC}">
                <c16:uniqueId val="{00000001-B039-48BE-97F5-42695AF540AD}"/>
              </c:ext>
            </c:extLst>
          </c:dPt>
          <c:dPt>
            <c:idx val="5"/>
            <c:invertIfNegative val="0"/>
            <c:bubble3D val="0"/>
            <c:extLst>
              <c:ext xmlns:c16="http://schemas.microsoft.com/office/drawing/2014/chart" uri="{C3380CC4-5D6E-409C-BE32-E72D297353CC}">
                <c16:uniqueId val="{00000002-B039-48BE-97F5-42695AF540AD}"/>
              </c:ext>
            </c:extLst>
          </c:dPt>
          <c:dPt>
            <c:idx val="8"/>
            <c:invertIfNegative val="0"/>
            <c:bubble3D val="0"/>
            <c:extLst>
              <c:ext xmlns:c16="http://schemas.microsoft.com/office/drawing/2014/chart" uri="{C3380CC4-5D6E-409C-BE32-E72D297353CC}">
                <c16:uniqueId val="{00000003-B039-48BE-97F5-42695AF540AD}"/>
              </c:ext>
            </c:extLst>
          </c:dPt>
          <c:dPt>
            <c:idx val="10"/>
            <c:invertIfNegative val="0"/>
            <c:bubble3D val="0"/>
            <c:extLst>
              <c:ext xmlns:c16="http://schemas.microsoft.com/office/drawing/2014/chart" uri="{C3380CC4-5D6E-409C-BE32-E72D297353CC}">
                <c16:uniqueId val="{00000004-B039-48BE-97F5-42695AF540AD}"/>
              </c:ext>
            </c:extLst>
          </c:dPt>
          <c:dPt>
            <c:idx val="11"/>
            <c:invertIfNegative val="0"/>
            <c:bubble3D val="0"/>
            <c:extLst>
              <c:ext xmlns:c16="http://schemas.microsoft.com/office/drawing/2014/chart" uri="{C3380CC4-5D6E-409C-BE32-E72D297353CC}">
                <c16:uniqueId val="{00000005-B039-48BE-97F5-42695AF540AD}"/>
              </c:ext>
            </c:extLst>
          </c:dPt>
          <c:dPt>
            <c:idx val="14"/>
            <c:invertIfNegative val="0"/>
            <c:bubble3D val="0"/>
            <c:extLst>
              <c:ext xmlns:c16="http://schemas.microsoft.com/office/drawing/2014/chart" uri="{C3380CC4-5D6E-409C-BE32-E72D297353CC}">
                <c16:uniqueId val="{00000006-B039-48BE-97F5-42695AF540AD}"/>
              </c:ext>
            </c:extLst>
          </c:dPt>
          <c:dPt>
            <c:idx val="16"/>
            <c:invertIfNegative val="0"/>
            <c:bubble3D val="0"/>
            <c:extLst>
              <c:ext xmlns:c16="http://schemas.microsoft.com/office/drawing/2014/chart" uri="{C3380CC4-5D6E-409C-BE32-E72D297353CC}">
                <c16:uniqueId val="{00000007-B039-48BE-97F5-42695AF540AD}"/>
              </c:ext>
            </c:extLst>
          </c:dPt>
          <c:dPt>
            <c:idx val="20"/>
            <c:invertIfNegative val="0"/>
            <c:bubble3D val="0"/>
            <c:extLst>
              <c:ext xmlns:c16="http://schemas.microsoft.com/office/drawing/2014/chart" uri="{C3380CC4-5D6E-409C-BE32-E72D297353CC}">
                <c16:uniqueId val="{00000008-B039-48BE-97F5-42695AF540AD}"/>
              </c:ext>
            </c:extLst>
          </c:dPt>
          <c:dPt>
            <c:idx val="21"/>
            <c:invertIfNegative val="0"/>
            <c:bubble3D val="0"/>
            <c:extLst>
              <c:ext xmlns:c16="http://schemas.microsoft.com/office/drawing/2014/chart" uri="{C3380CC4-5D6E-409C-BE32-E72D297353CC}">
                <c16:uniqueId val="{00000009-B039-48BE-97F5-42695AF540AD}"/>
              </c:ext>
            </c:extLst>
          </c:dPt>
          <c:dPt>
            <c:idx val="22"/>
            <c:invertIfNegative val="0"/>
            <c:bubble3D val="0"/>
            <c:extLst>
              <c:ext xmlns:c16="http://schemas.microsoft.com/office/drawing/2014/chart" uri="{C3380CC4-5D6E-409C-BE32-E72D297353CC}">
                <c16:uniqueId val="{0000000A-B039-48BE-97F5-42695AF540AD}"/>
              </c:ext>
            </c:extLst>
          </c:dPt>
          <c:dPt>
            <c:idx val="23"/>
            <c:invertIfNegative val="0"/>
            <c:bubble3D val="0"/>
            <c:extLst>
              <c:ext xmlns:c16="http://schemas.microsoft.com/office/drawing/2014/chart" uri="{C3380CC4-5D6E-409C-BE32-E72D297353CC}">
                <c16:uniqueId val="{0000000B-B039-48BE-97F5-42695AF540AD}"/>
              </c:ext>
            </c:extLst>
          </c:dPt>
          <c:dPt>
            <c:idx val="24"/>
            <c:invertIfNegative val="0"/>
            <c:bubble3D val="0"/>
            <c:extLst>
              <c:ext xmlns:c16="http://schemas.microsoft.com/office/drawing/2014/chart" uri="{C3380CC4-5D6E-409C-BE32-E72D297353CC}">
                <c16:uniqueId val="{0000000C-B039-48BE-97F5-42695AF540AD}"/>
              </c:ext>
            </c:extLst>
          </c:dPt>
          <c:dPt>
            <c:idx val="25"/>
            <c:invertIfNegative val="0"/>
            <c:bubble3D val="0"/>
            <c:extLst>
              <c:ext xmlns:c16="http://schemas.microsoft.com/office/drawing/2014/chart" uri="{C3380CC4-5D6E-409C-BE32-E72D297353CC}">
                <c16:uniqueId val="{0000000D-B039-48BE-97F5-42695AF540AD}"/>
              </c:ext>
            </c:extLst>
          </c:dPt>
          <c:dPt>
            <c:idx val="26"/>
            <c:invertIfNegative val="0"/>
            <c:bubble3D val="0"/>
            <c:extLst>
              <c:ext xmlns:c16="http://schemas.microsoft.com/office/drawing/2014/chart" uri="{C3380CC4-5D6E-409C-BE32-E72D297353CC}">
                <c16:uniqueId val="{0000000E-B039-48BE-97F5-42695AF540AD}"/>
              </c:ext>
            </c:extLst>
          </c:dPt>
          <c:dPt>
            <c:idx val="27"/>
            <c:invertIfNegative val="0"/>
            <c:bubble3D val="0"/>
            <c:extLst>
              <c:ext xmlns:c16="http://schemas.microsoft.com/office/drawing/2014/chart" uri="{C3380CC4-5D6E-409C-BE32-E72D297353CC}">
                <c16:uniqueId val="{0000000F-B039-48BE-97F5-42695AF540AD}"/>
              </c:ext>
            </c:extLst>
          </c:dPt>
          <c:dPt>
            <c:idx val="28"/>
            <c:invertIfNegative val="0"/>
            <c:bubble3D val="0"/>
            <c:spPr>
              <a:solidFill>
                <a:srgbClr val="FBBB27"/>
              </a:solidFill>
              <a:ln>
                <a:noFill/>
              </a:ln>
              <a:effectLst/>
            </c:spPr>
            <c:extLst>
              <c:ext xmlns:c16="http://schemas.microsoft.com/office/drawing/2014/chart" uri="{C3380CC4-5D6E-409C-BE32-E72D297353CC}">
                <c16:uniqueId val="{00000011-B039-48BE-97F5-42695AF540AD}"/>
              </c:ext>
            </c:extLst>
          </c:dPt>
          <c:dPt>
            <c:idx val="30"/>
            <c:invertIfNegative val="0"/>
            <c:bubble3D val="0"/>
            <c:extLst>
              <c:ext xmlns:c16="http://schemas.microsoft.com/office/drawing/2014/chart" uri="{C3380CC4-5D6E-409C-BE32-E72D297353CC}">
                <c16:uniqueId val="{00000012-B039-48BE-97F5-42695AF540A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'F31'!$B$7:$B$38</c:f>
              <c:strCache>
                <c:ptCount val="32"/>
                <c:pt idx="0">
                  <c:v>Aguascalientes</c:v>
                </c:pt>
                <c:pt idx="1">
                  <c:v>Hidalgo</c:v>
                </c:pt>
                <c:pt idx="2">
                  <c:v>Tabasco</c:v>
                </c:pt>
                <c:pt idx="3">
                  <c:v>Morelos</c:v>
                </c:pt>
                <c:pt idx="4">
                  <c:v>Chihuahua</c:v>
                </c:pt>
                <c:pt idx="5">
                  <c:v>Oaxaca</c:v>
                </c:pt>
                <c:pt idx="6">
                  <c:v>Quintana Roo</c:v>
                </c:pt>
                <c:pt idx="7">
                  <c:v>San Luis Potosí</c:v>
                </c:pt>
                <c:pt idx="8">
                  <c:v>Sinaloa</c:v>
                </c:pt>
                <c:pt idx="9">
                  <c:v>Baja California Sur</c:v>
                </c:pt>
                <c:pt idx="10">
                  <c:v>Michoacán</c:v>
                </c:pt>
                <c:pt idx="11">
                  <c:v>Estado de México</c:v>
                </c:pt>
                <c:pt idx="12">
                  <c:v>Chiapas</c:v>
                </c:pt>
                <c:pt idx="13">
                  <c:v>Nayarit</c:v>
                </c:pt>
                <c:pt idx="14">
                  <c:v>Ciudad de México</c:v>
                </c:pt>
                <c:pt idx="15">
                  <c:v>Colima</c:v>
                </c:pt>
                <c:pt idx="16">
                  <c:v>Tamaulipas</c:v>
                </c:pt>
                <c:pt idx="17">
                  <c:v>Nuevo León</c:v>
                </c:pt>
                <c:pt idx="18">
                  <c:v>Durango</c:v>
                </c:pt>
                <c:pt idx="19">
                  <c:v>Querétaro</c:v>
                </c:pt>
                <c:pt idx="20">
                  <c:v>Guanajuato</c:v>
                </c:pt>
                <c:pt idx="21">
                  <c:v>Campeche</c:v>
                </c:pt>
                <c:pt idx="22">
                  <c:v>Guerrero</c:v>
                </c:pt>
                <c:pt idx="23">
                  <c:v>Baja California</c:v>
                </c:pt>
                <c:pt idx="24">
                  <c:v>Yucatán</c:v>
                </c:pt>
                <c:pt idx="25">
                  <c:v>Veracruz</c:v>
                </c:pt>
                <c:pt idx="26">
                  <c:v>Puebla</c:v>
                </c:pt>
                <c:pt idx="27">
                  <c:v>Coahuila</c:v>
                </c:pt>
                <c:pt idx="28">
                  <c:v>Jalisco</c:v>
                </c:pt>
                <c:pt idx="29">
                  <c:v>Sonora</c:v>
                </c:pt>
                <c:pt idx="30">
                  <c:v>Tlaxcala</c:v>
                </c:pt>
                <c:pt idx="31">
                  <c:v>Zacatecas</c:v>
                </c:pt>
              </c:strCache>
            </c:strRef>
          </c:cat>
          <c:val>
            <c:numRef>
              <c:f>'F31'!$C$7:$C$38</c:f>
              <c:numCache>
                <c:formatCode>0.00%</c:formatCode>
                <c:ptCount val="32"/>
                <c:pt idx="0">
                  <c:v>1.6723599364302184E-2</c:v>
                </c:pt>
                <c:pt idx="1">
                  <c:v>2.0997715226581035E-2</c:v>
                </c:pt>
                <c:pt idx="2">
                  <c:v>2.5072854236542624E-2</c:v>
                </c:pt>
                <c:pt idx="3">
                  <c:v>2.5956387233079258E-2</c:v>
                </c:pt>
                <c:pt idx="4">
                  <c:v>2.6034632115278945E-2</c:v>
                </c:pt>
                <c:pt idx="5">
                  <c:v>2.7571334696937438E-2</c:v>
                </c:pt>
                <c:pt idx="6">
                  <c:v>2.9180877617514266E-2</c:v>
                </c:pt>
                <c:pt idx="7">
                  <c:v>3.099034986400399E-2</c:v>
                </c:pt>
                <c:pt idx="8">
                  <c:v>3.1308668727758455E-2</c:v>
                </c:pt>
                <c:pt idx="9">
                  <c:v>3.16046746825486E-2</c:v>
                </c:pt>
                <c:pt idx="10">
                  <c:v>3.3302877174662987E-2</c:v>
                </c:pt>
                <c:pt idx="11">
                  <c:v>3.3568871997343368E-2</c:v>
                </c:pt>
                <c:pt idx="12">
                  <c:v>3.3937174614623512E-2</c:v>
                </c:pt>
                <c:pt idx="13">
                  <c:v>3.742135411775753E-2</c:v>
                </c:pt>
                <c:pt idx="14">
                  <c:v>3.7841703898419989E-2</c:v>
                </c:pt>
                <c:pt idx="15">
                  <c:v>3.8363929385176909E-2</c:v>
                </c:pt>
                <c:pt idx="16">
                  <c:v>3.9736284436072598E-2</c:v>
                </c:pt>
                <c:pt idx="17">
                  <c:v>3.977117695209962E-2</c:v>
                </c:pt>
                <c:pt idx="18">
                  <c:v>3.9835369487485159E-2</c:v>
                </c:pt>
                <c:pt idx="19">
                  <c:v>4.1635825314581792E-2</c:v>
                </c:pt>
                <c:pt idx="20">
                  <c:v>4.2511911894775871E-2</c:v>
                </c:pt>
                <c:pt idx="21">
                  <c:v>4.2991205695359157E-2</c:v>
                </c:pt>
                <c:pt idx="22">
                  <c:v>4.3690630146162632E-2</c:v>
                </c:pt>
                <c:pt idx="23">
                  <c:v>4.4527177959791567E-2</c:v>
                </c:pt>
                <c:pt idx="24">
                  <c:v>4.5405160706201902E-2</c:v>
                </c:pt>
                <c:pt idx="25">
                  <c:v>4.6406464287038159E-2</c:v>
                </c:pt>
                <c:pt idx="26">
                  <c:v>4.6644304656067899E-2</c:v>
                </c:pt>
                <c:pt idx="27">
                  <c:v>4.6693841002154672E-2</c:v>
                </c:pt>
                <c:pt idx="28">
                  <c:v>4.6864231564438419E-2</c:v>
                </c:pt>
                <c:pt idx="29">
                  <c:v>4.7429723373278158E-2</c:v>
                </c:pt>
                <c:pt idx="30">
                  <c:v>6.0794410759668384E-2</c:v>
                </c:pt>
                <c:pt idx="31">
                  <c:v>6.3072633116452059E-2</c:v>
                </c:pt>
              </c:numCache>
            </c:numRef>
          </c:val>
          <c:extLst>
            <c:ext xmlns:c16="http://schemas.microsoft.com/office/drawing/2014/chart" uri="{C3380CC4-5D6E-409C-BE32-E72D297353CC}">
              <c16:uniqueId val="{00000013-B039-48BE-97F5-42695AF540A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'F31'!$B$40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4-B039-48BE-97F5-42695AF540AD}"/>
                </c:ext>
              </c:extLst>
            </c:dLbl>
            <c:dLbl>
              <c:idx val="1"/>
              <c:delete val="1"/>
              <c:extLst>
                <c:ext xmlns:c15="http://schemas.microsoft.com/office/drawing/2012/chart" uri="{CE6537A1-D6FC-4f65-9D91-7224C49458BB}"/>
                <c:ext xmlns:c16="http://schemas.microsoft.com/office/drawing/2014/chart" uri="{C3380CC4-5D6E-409C-BE32-E72D297353CC}">
                  <c16:uniqueId val="{00000015-B039-48BE-97F5-42695AF540AD}"/>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'F31'!$D$40:$D$41</c:f>
              <c:numCache>
                <c:formatCode>0.00%</c:formatCode>
                <c:ptCount val="2"/>
                <c:pt idx="0">
                  <c:v>3.9E-2</c:v>
                </c:pt>
                <c:pt idx="1">
                  <c:v>3.9E-2</c:v>
                </c:pt>
              </c:numCache>
            </c:numRef>
          </c:xVal>
          <c:yVal>
            <c:numRef>
              <c:f>'F31'!$C$40:$C$41</c:f>
              <c:numCache>
                <c:formatCode>General</c:formatCode>
                <c:ptCount val="2"/>
                <c:pt idx="0">
                  <c:v>1</c:v>
                </c:pt>
                <c:pt idx="1">
                  <c:v>0</c:v>
                </c:pt>
              </c:numCache>
            </c:numRef>
          </c:yVal>
          <c:smooth val="0"/>
          <c:extLst>
            <c:ext xmlns:c16="http://schemas.microsoft.com/office/drawing/2014/chart" uri="{C3380CC4-5D6E-409C-BE32-E72D297353CC}">
              <c16:uniqueId val="{00000016-B039-48BE-97F5-42695AF540AD}"/>
            </c:ext>
          </c:extLst>
        </c:ser>
        <c:dLbls>
          <c:showLegendKey val="0"/>
          <c:showVal val="0"/>
          <c:showCatName val="0"/>
          <c:showSerName val="0"/>
          <c:showPercent val="0"/>
          <c:showBubbleSize val="0"/>
        </c:dLbls>
        <c:axId val="454604320"/>
        <c:axId val="454608912"/>
      </c:scatterChart>
      <c:valAx>
        <c:axId val="403253368"/>
        <c:scaling>
          <c:orientation val="minMax"/>
          <c:max val="7.0000000000000007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568A-473B-9A58-F430A56664E4}"/>
              </c:ext>
            </c:extLst>
          </c:dPt>
          <c:dPt>
            <c:idx val="4"/>
            <c:invertIfNegative val="0"/>
            <c:bubble3D val="0"/>
            <c:extLst>
              <c:ext xmlns:c16="http://schemas.microsoft.com/office/drawing/2014/chart" uri="{C3380CC4-5D6E-409C-BE32-E72D297353CC}">
                <c16:uniqueId val="{00000001-568A-473B-9A58-F430A56664E4}"/>
              </c:ext>
            </c:extLst>
          </c:dPt>
          <c:dPt>
            <c:idx val="5"/>
            <c:invertIfNegative val="0"/>
            <c:bubble3D val="0"/>
            <c:extLst>
              <c:ext xmlns:c16="http://schemas.microsoft.com/office/drawing/2014/chart" uri="{C3380CC4-5D6E-409C-BE32-E72D297353CC}">
                <c16:uniqueId val="{00000002-568A-473B-9A58-F430A56664E4}"/>
              </c:ext>
            </c:extLst>
          </c:dPt>
          <c:dPt>
            <c:idx val="6"/>
            <c:invertIfNegative val="0"/>
            <c:bubble3D val="0"/>
            <c:spPr>
              <a:solidFill>
                <a:srgbClr val="FBBB27"/>
              </a:solidFill>
              <a:ln>
                <a:noFill/>
              </a:ln>
              <a:effectLst/>
            </c:spPr>
            <c:extLst>
              <c:ext xmlns:c16="http://schemas.microsoft.com/office/drawing/2014/chart" uri="{C3380CC4-5D6E-409C-BE32-E72D297353CC}">
                <c16:uniqueId val="{00000004-568A-473B-9A58-F430A56664E4}"/>
              </c:ext>
            </c:extLst>
          </c:dPt>
          <c:dPt>
            <c:idx val="8"/>
            <c:invertIfNegative val="0"/>
            <c:bubble3D val="0"/>
            <c:extLst>
              <c:ext xmlns:c16="http://schemas.microsoft.com/office/drawing/2014/chart" uri="{C3380CC4-5D6E-409C-BE32-E72D297353CC}">
                <c16:uniqueId val="{00000005-568A-473B-9A58-F430A56664E4}"/>
              </c:ext>
            </c:extLst>
          </c:dPt>
          <c:dPt>
            <c:idx val="10"/>
            <c:invertIfNegative val="0"/>
            <c:bubble3D val="0"/>
            <c:extLst>
              <c:ext xmlns:c16="http://schemas.microsoft.com/office/drawing/2014/chart" uri="{C3380CC4-5D6E-409C-BE32-E72D297353CC}">
                <c16:uniqueId val="{00000006-568A-473B-9A58-F430A56664E4}"/>
              </c:ext>
            </c:extLst>
          </c:dPt>
          <c:dPt>
            <c:idx val="11"/>
            <c:invertIfNegative val="0"/>
            <c:bubble3D val="0"/>
            <c:extLst>
              <c:ext xmlns:c16="http://schemas.microsoft.com/office/drawing/2014/chart" uri="{C3380CC4-5D6E-409C-BE32-E72D297353CC}">
                <c16:uniqueId val="{00000007-568A-473B-9A58-F430A56664E4}"/>
              </c:ext>
            </c:extLst>
          </c:dPt>
          <c:dPt>
            <c:idx val="13"/>
            <c:invertIfNegative val="0"/>
            <c:bubble3D val="0"/>
            <c:extLst>
              <c:ext xmlns:c16="http://schemas.microsoft.com/office/drawing/2014/chart" uri="{C3380CC4-5D6E-409C-BE32-E72D297353CC}">
                <c16:uniqueId val="{00000008-568A-473B-9A58-F430A56664E4}"/>
              </c:ext>
            </c:extLst>
          </c:dPt>
          <c:dPt>
            <c:idx val="14"/>
            <c:invertIfNegative val="0"/>
            <c:bubble3D val="0"/>
            <c:extLst>
              <c:ext xmlns:c16="http://schemas.microsoft.com/office/drawing/2014/chart" uri="{C3380CC4-5D6E-409C-BE32-E72D297353CC}">
                <c16:uniqueId val="{00000009-568A-473B-9A58-F430A56664E4}"/>
              </c:ext>
            </c:extLst>
          </c:dPt>
          <c:dPt>
            <c:idx val="15"/>
            <c:invertIfNegative val="0"/>
            <c:bubble3D val="0"/>
            <c:extLst>
              <c:ext xmlns:c16="http://schemas.microsoft.com/office/drawing/2014/chart" uri="{C3380CC4-5D6E-409C-BE32-E72D297353CC}">
                <c16:uniqueId val="{0000000A-568A-473B-9A58-F430A56664E4}"/>
              </c:ext>
            </c:extLst>
          </c:dPt>
          <c:dPt>
            <c:idx val="16"/>
            <c:invertIfNegative val="0"/>
            <c:bubble3D val="0"/>
            <c:extLst>
              <c:ext xmlns:c16="http://schemas.microsoft.com/office/drawing/2014/chart" uri="{C3380CC4-5D6E-409C-BE32-E72D297353CC}">
                <c16:uniqueId val="{0000000B-568A-473B-9A58-F430A56664E4}"/>
              </c:ext>
            </c:extLst>
          </c:dPt>
          <c:dPt>
            <c:idx val="17"/>
            <c:invertIfNegative val="0"/>
            <c:bubble3D val="0"/>
            <c:extLst>
              <c:ext xmlns:c16="http://schemas.microsoft.com/office/drawing/2014/chart" uri="{C3380CC4-5D6E-409C-BE32-E72D297353CC}">
                <c16:uniqueId val="{0000000C-568A-473B-9A58-F430A56664E4}"/>
              </c:ext>
            </c:extLst>
          </c:dPt>
          <c:dPt>
            <c:idx val="18"/>
            <c:invertIfNegative val="0"/>
            <c:bubble3D val="0"/>
            <c:extLst>
              <c:ext xmlns:c16="http://schemas.microsoft.com/office/drawing/2014/chart" uri="{C3380CC4-5D6E-409C-BE32-E72D297353CC}">
                <c16:uniqueId val="{0000000D-568A-473B-9A58-F430A56664E4}"/>
              </c:ext>
            </c:extLst>
          </c:dPt>
          <c:dPt>
            <c:idx val="19"/>
            <c:invertIfNegative val="0"/>
            <c:bubble3D val="0"/>
            <c:extLst>
              <c:ext xmlns:c16="http://schemas.microsoft.com/office/drawing/2014/chart" uri="{C3380CC4-5D6E-409C-BE32-E72D297353CC}">
                <c16:uniqueId val="{0000000E-568A-473B-9A58-F430A56664E4}"/>
              </c:ext>
            </c:extLst>
          </c:dPt>
          <c:dPt>
            <c:idx val="22"/>
            <c:invertIfNegative val="0"/>
            <c:bubble3D val="0"/>
            <c:extLst>
              <c:ext xmlns:c16="http://schemas.microsoft.com/office/drawing/2014/chart" uri="{C3380CC4-5D6E-409C-BE32-E72D297353CC}">
                <c16:uniqueId val="{0000000F-568A-473B-9A58-F430A56664E4}"/>
              </c:ext>
            </c:extLst>
          </c:dPt>
          <c:dPt>
            <c:idx val="24"/>
            <c:invertIfNegative val="0"/>
            <c:bubble3D val="0"/>
            <c:extLst>
              <c:ext xmlns:c16="http://schemas.microsoft.com/office/drawing/2014/chart" uri="{C3380CC4-5D6E-409C-BE32-E72D297353CC}">
                <c16:uniqueId val="{00000010-568A-473B-9A58-F430A56664E4}"/>
              </c:ext>
            </c:extLst>
          </c:dPt>
          <c:dPt>
            <c:idx val="25"/>
            <c:invertIfNegative val="0"/>
            <c:bubble3D val="0"/>
            <c:extLst>
              <c:ext xmlns:c16="http://schemas.microsoft.com/office/drawing/2014/chart" uri="{C3380CC4-5D6E-409C-BE32-E72D297353CC}">
                <c16:uniqueId val="{00000011-568A-473B-9A58-F430A56664E4}"/>
              </c:ext>
            </c:extLst>
          </c:dPt>
          <c:dPt>
            <c:idx val="27"/>
            <c:invertIfNegative val="0"/>
            <c:bubble3D val="0"/>
            <c:extLst>
              <c:ext xmlns:c16="http://schemas.microsoft.com/office/drawing/2014/chart" uri="{C3380CC4-5D6E-409C-BE32-E72D297353CC}">
                <c16:uniqueId val="{00000012-568A-473B-9A58-F430A56664E4}"/>
              </c:ext>
            </c:extLst>
          </c:dPt>
          <c:dPt>
            <c:idx val="29"/>
            <c:invertIfNegative val="0"/>
            <c:bubble3D val="0"/>
            <c:extLst>
              <c:ext xmlns:c16="http://schemas.microsoft.com/office/drawing/2014/chart" uri="{C3380CC4-5D6E-409C-BE32-E72D297353CC}">
                <c16:uniqueId val="{00000013-568A-473B-9A58-F430A56664E4}"/>
              </c:ext>
            </c:extLst>
          </c:dPt>
          <c:dPt>
            <c:idx val="30"/>
            <c:invertIfNegative val="0"/>
            <c:bubble3D val="0"/>
            <c:extLst>
              <c:ext xmlns:c16="http://schemas.microsoft.com/office/drawing/2014/chart" uri="{C3380CC4-5D6E-409C-BE32-E72D297353CC}">
                <c16:uniqueId val="{00000014-568A-473B-9A58-F430A56664E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'F32'!$B$7:$B$38</c:f>
              <c:strCache>
                <c:ptCount val="32"/>
                <c:pt idx="0">
                  <c:v>Querétaro</c:v>
                </c:pt>
                <c:pt idx="1">
                  <c:v>Quintana Roo</c:v>
                </c:pt>
                <c:pt idx="2">
                  <c:v>Guerrero</c:v>
                </c:pt>
                <c:pt idx="3">
                  <c:v>Durango</c:v>
                </c:pt>
                <c:pt idx="4">
                  <c:v>Campeche</c:v>
                </c:pt>
                <c:pt idx="5">
                  <c:v>San Luis Potosí</c:v>
                </c:pt>
                <c:pt idx="6">
                  <c:v>Jalisco</c:v>
                </c:pt>
                <c:pt idx="7">
                  <c:v>Veracruz</c:v>
                </c:pt>
                <c:pt idx="8">
                  <c:v>Oaxaca</c:v>
                </c:pt>
                <c:pt idx="9">
                  <c:v>Ciudad de México</c:v>
                </c:pt>
                <c:pt idx="10">
                  <c:v>Coahuila</c:v>
                </c:pt>
                <c:pt idx="11">
                  <c:v>Sinaloa</c:v>
                </c:pt>
                <c:pt idx="12">
                  <c:v>Puebla</c:v>
                </c:pt>
                <c:pt idx="13">
                  <c:v>Estado de México</c:v>
                </c:pt>
                <c:pt idx="14">
                  <c:v>Nuevo León</c:v>
                </c:pt>
                <c:pt idx="15">
                  <c:v>Baja California Sur</c:v>
                </c:pt>
                <c:pt idx="16">
                  <c:v>Tamaulipas</c:v>
                </c:pt>
                <c:pt idx="17">
                  <c:v>Sonora</c:v>
                </c:pt>
                <c:pt idx="18">
                  <c:v>Aguascalientes</c:v>
                </c:pt>
                <c:pt idx="19">
                  <c:v>Tabasco</c:v>
                </c:pt>
                <c:pt idx="20">
                  <c:v>Yucatán</c:v>
                </c:pt>
                <c:pt idx="21">
                  <c:v>Zacatecas</c:v>
                </c:pt>
                <c:pt idx="22">
                  <c:v>Colima</c:v>
                </c:pt>
                <c:pt idx="23">
                  <c:v>Guanajuato</c:v>
                </c:pt>
                <c:pt idx="24">
                  <c:v>Morelos</c:v>
                </c:pt>
                <c:pt idx="25">
                  <c:v>Baja California</c:v>
                </c:pt>
                <c:pt idx="26">
                  <c:v>Nayarit</c:v>
                </c:pt>
                <c:pt idx="27">
                  <c:v>Tlaxcala</c:v>
                </c:pt>
                <c:pt idx="28">
                  <c:v>Chiapas</c:v>
                </c:pt>
                <c:pt idx="29">
                  <c:v>Chihuahua</c:v>
                </c:pt>
                <c:pt idx="30">
                  <c:v>Hidalgo</c:v>
                </c:pt>
                <c:pt idx="31">
                  <c:v>Michoacán</c:v>
                </c:pt>
              </c:strCache>
            </c:strRef>
          </c:cat>
          <c:val>
            <c:numRef>
              <c:f>'F32'!$C$7:$C$38</c:f>
              <c:numCache>
                <c:formatCode>0.00%</c:formatCode>
                <c:ptCount val="32"/>
                <c:pt idx="0">
                  <c:v>5.4771408941880408E-2</c:v>
                </c:pt>
                <c:pt idx="1">
                  <c:v>6.2874854436087577E-2</c:v>
                </c:pt>
                <c:pt idx="2">
                  <c:v>7.0938016169694834E-2</c:v>
                </c:pt>
                <c:pt idx="3">
                  <c:v>7.4199695469423774E-2</c:v>
                </c:pt>
                <c:pt idx="4">
                  <c:v>7.586237357007207E-2</c:v>
                </c:pt>
                <c:pt idx="5">
                  <c:v>7.7618804292284141E-2</c:v>
                </c:pt>
                <c:pt idx="6">
                  <c:v>7.9325281204879666E-2</c:v>
                </c:pt>
                <c:pt idx="7">
                  <c:v>8.1536052388070338E-2</c:v>
                </c:pt>
                <c:pt idx="8">
                  <c:v>8.2318430633037259E-2</c:v>
                </c:pt>
                <c:pt idx="9">
                  <c:v>8.2757022672180255E-2</c:v>
                </c:pt>
                <c:pt idx="10">
                  <c:v>8.563881203959868E-2</c:v>
                </c:pt>
                <c:pt idx="11">
                  <c:v>8.5812081613734173E-2</c:v>
                </c:pt>
                <c:pt idx="12">
                  <c:v>8.6383384179654979E-2</c:v>
                </c:pt>
                <c:pt idx="13">
                  <c:v>8.8589359192530345E-2</c:v>
                </c:pt>
                <c:pt idx="14">
                  <c:v>9.1827872088432683E-2</c:v>
                </c:pt>
                <c:pt idx="15">
                  <c:v>9.2534394276257481E-2</c:v>
                </c:pt>
                <c:pt idx="16">
                  <c:v>9.2660495052067693E-2</c:v>
                </c:pt>
                <c:pt idx="17">
                  <c:v>9.304017391006654E-2</c:v>
                </c:pt>
                <c:pt idx="18">
                  <c:v>9.3162106304428491E-2</c:v>
                </c:pt>
                <c:pt idx="19">
                  <c:v>9.4084909886626059E-2</c:v>
                </c:pt>
                <c:pt idx="20">
                  <c:v>9.8015318860818323E-2</c:v>
                </c:pt>
                <c:pt idx="21">
                  <c:v>9.8277817881819052E-2</c:v>
                </c:pt>
                <c:pt idx="22">
                  <c:v>9.8497113746365619E-2</c:v>
                </c:pt>
                <c:pt idx="23">
                  <c:v>0.10309736084964302</c:v>
                </c:pt>
                <c:pt idx="24">
                  <c:v>0.10529971769273926</c:v>
                </c:pt>
                <c:pt idx="25">
                  <c:v>0.10622597208246264</c:v>
                </c:pt>
                <c:pt idx="26">
                  <c:v>0.10625066065325392</c:v>
                </c:pt>
                <c:pt idx="27">
                  <c:v>0.11838239781018728</c:v>
                </c:pt>
                <c:pt idx="28">
                  <c:v>0.1195223046829539</c:v>
                </c:pt>
                <c:pt idx="29">
                  <c:v>0.12205170816995997</c:v>
                </c:pt>
                <c:pt idx="30">
                  <c:v>0.12316887170574256</c:v>
                </c:pt>
                <c:pt idx="31">
                  <c:v>0.14644988536726231</c:v>
                </c:pt>
              </c:numCache>
            </c:numRef>
          </c:val>
          <c:extLst>
            <c:ext xmlns:c16="http://schemas.microsoft.com/office/drawing/2014/chart" uri="{C3380CC4-5D6E-409C-BE32-E72D297353CC}">
              <c16:uniqueId val="{00000015-568A-473B-9A58-F430A56664E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'F32'!$B$40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6-568A-473B-9A58-F430A56664E4}"/>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568A-473B-9A58-F430A56664E4}"/>
                </c:ext>
              </c:extLst>
            </c:dLbl>
            <c:dLbl>
              <c:idx val="1"/>
              <c:delete val="1"/>
              <c:extLst>
                <c:ext xmlns:c15="http://schemas.microsoft.com/office/drawing/2012/chart" uri="{CE6537A1-D6FC-4f65-9D91-7224C49458BB}"/>
                <c:ext xmlns:c16="http://schemas.microsoft.com/office/drawing/2014/chart" uri="{C3380CC4-5D6E-409C-BE32-E72D297353CC}">
                  <c16:uniqueId val="{00000017-568A-473B-9A58-F430A56664E4}"/>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'F32'!$D$40:$D$41</c:f>
              <c:numCache>
                <c:formatCode>0.00%</c:formatCode>
                <c:ptCount val="2"/>
                <c:pt idx="0">
                  <c:v>9.0899999999999995E-2</c:v>
                </c:pt>
                <c:pt idx="1">
                  <c:v>9.0899999999999995E-2</c:v>
                </c:pt>
              </c:numCache>
            </c:numRef>
          </c:xVal>
          <c:yVal>
            <c:numRef>
              <c:f>'F32'!$C$40:$C$41</c:f>
              <c:numCache>
                <c:formatCode>General</c:formatCode>
                <c:ptCount val="2"/>
                <c:pt idx="0">
                  <c:v>1</c:v>
                </c:pt>
                <c:pt idx="1">
                  <c:v>0</c:v>
                </c:pt>
              </c:numCache>
            </c:numRef>
          </c:yVal>
          <c:smooth val="0"/>
          <c:extLst>
            <c:ext xmlns:c16="http://schemas.microsoft.com/office/drawing/2014/chart" uri="{C3380CC4-5D6E-409C-BE32-E72D297353CC}">
              <c16:uniqueId val="{00000018-568A-473B-9A58-F430A56664E4}"/>
            </c:ext>
          </c:extLst>
        </c:ser>
        <c:dLbls>
          <c:showLegendKey val="0"/>
          <c:showVal val="0"/>
          <c:showCatName val="0"/>
          <c:showSerName val="0"/>
          <c:showPercent val="0"/>
          <c:showBubbleSize val="0"/>
        </c:dLbls>
        <c:axId val="448630488"/>
        <c:axId val="4486314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'F33'!$A$7:$B$7</c:f>
              <c:strCache>
                <c:ptCount val="2"/>
                <c:pt idx="0">
                  <c:v>febrero</c:v>
                </c:pt>
                <c:pt idx="1">
                  <c:v>2022</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AE80-480F-BE01-8AF77293340F}"/>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'F33'!$C$6:$E$6</c:f>
              <c:strCache>
                <c:ptCount val="3"/>
                <c:pt idx="0">
                  <c:v>Regular</c:v>
                </c:pt>
                <c:pt idx="1">
                  <c:v>Premium</c:v>
                </c:pt>
                <c:pt idx="2">
                  <c:v>Diésel</c:v>
                </c:pt>
              </c:strCache>
            </c:strRef>
          </c:cat>
          <c:val>
            <c:numRef>
              <c:f>'F33'!$C$7:$E$7</c:f>
              <c:numCache>
                <c:formatCode>General</c:formatCode>
                <c:ptCount val="3"/>
                <c:pt idx="0">
                  <c:v>21.56</c:v>
                </c:pt>
                <c:pt idx="1">
                  <c:v>23.72</c:v>
                </c:pt>
                <c:pt idx="2">
                  <c:v>22.7</c:v>
                </c:pt>
              </c:numCache>
            </c:numRef>
          </c:val>
          <c:extLst>
            <c:ext xmlns:c16="http://schemas.microsoft.com/office/drawing/2014/chart" uri="{C3380CC4-5D6E-409C-BE32-E72D297353CC}">
              <c16:uniqueId val="{00000002-AE80-480F-BE01-8AF77293340F}"/>
            </c:ext>
          </c:extLst>
        </c:ser>
        <c:ser>
          <c:idx val="1"/>
          <c:order val="1"/>
          <c:tx>
            <c:strRef>
              <c:f>'F33'!$A$8:$B$8</c:f>
              <c:strCache>
                <c:ptCount val="2"/>
                <c:pt idx="0">
                  <c:v>marzo</c:v>
                </c:pt>
                <c:pt idx="1">
                  <c:v>2022</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AE80-480F-BE01-8AF77293340F}"/>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'F33'!$C$6:$E$6</c:f>
              <c:strCache>
                <c:ptCount val="3"/>
                <c:pt idx="0">
                  <c:v>Regular</c:v>
                </c:pt>
                <c:pt idx="1">
                  <c:v>Premium</c:v>
                </c:pt>
                <c:pt idx="2">
                  <c:v>Diésel</c:v>
                </c:pt>
              </c:strCache>
            </c:strRef>
          </c:cat>
          <c:val>
            <c:numRef>
              <c:f>'F33'!$C$8:$E$8</c:f>
              <c:numCache>
                <c:formatCode>General</c:formatCode>
                <c:ptCount val="3"/>
                <c:pt idx="0">
                  <c:v>21.91</c:v>
                </c:pt>
                <c:pt idx="1">
                  <c:v>23.88</c:v>
                </c:pt>
                <c:pt idx="2">
                  <c:v>22.96</c:v>
                </c:pt>
              </c:numCache>
            </c:numRef>
          </c:val>
          <c:extLst>
            <c:ext xmlns:c16="http://schemas.microsoft.com/office/drawing/2014/chart" uri="{C3380CC4-5D6E-409C-BE32-E72D297353CC}">
              <c16:uniqueId val="{00000004-AE80-480F-BE01-8AF77293340F}"/>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
          <c:min val="15.5"/>
        </c:scaling>
        <c:delete val="0"/>
        <c:axPos val="l"/>
        <c:numFmt formatCode="General"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'F16'!$C$6</c:f>
              <c:strCache>
                <c:ptCount val="1"/>
                <c:pt idx="0">
                  <c:v>Indicador de Confianza del Consumidor Jalisciense</c:v>
                </c:pt>
              </c:strCache>
            </c:strRef>
          </c:tx>
          <c:spPr>
            <a:ln w="31750" cap="rnd">
              <a:solidFill>
                <a:schemeClr val="accent1"/>
              </a:solidFill>
              <a:round/>
            </a:ln>
            <a:effectLst/>
          </c:spPr>
          <c:marker>
            <c:symbol val="circle"/>
            <c:size val="22"/>
            <c:spPr>
              <a:solidFill>
                <a:schemeClr val="accent1"/>
              </a:solidFill>
              <a:ln w="44450">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'F16'!$A$7:$B$30</c:f>
              <c:strCache>
                <c:ptCount val="24"/>
                <c:pt idx="0">
                  <c:v>feb-20</c:v>
                </c:pt>
                <c:pt idx="1">
                  <c:v>may-20</c:v>
                </c:pt>
                <c:pt idx="2">
                  <c:v>jun-20</c:v>
                </c:pt>
                <c:pt idx="3">
                  <c:v>jul-20</c:v>
                </c:pt>
                <c:pt idx="4">
                  <c:v>ago-20</c:v>
                </c:pt>
                <c:pt idx="5">
                  <c:v>sep-20</c:v>
                </c:pt>
                <c:pt idx="6">
                  <c:v>oct-20</c:v>
                </c:pt>
                <c:pt idx="7">
                  <c:v>nov-20</c:v>
                </c:pt>
                <c:pt idx="8">
                  <c:v>dic-20</c:v>
                </c:pt>
                <c:pt idx="9">
                  <c:v>ene-21</c:v>
                </c:pt>
                <c:pt idx="10">
                  <c:v>feb-21</c:v>
                </c:pt>
                <c:pt idx="11">
                  <c:v>mar-21</c:v>
                </c:pt>
                <c:pt idx="12">
                  <c:v>abr-21</c:v>
                </c:pt>
                <c:pt idx="13">
                  <c:v>may-21</c:v>
                </c:pt>
                <c:pt idx="14">
                  <c:v>jun-21</c:v>
                </c:pt>
                <c:pt idx="15">
                  <c:v>jul-21</c:v>
                </c:pt>
                <c:pt idx="16">
                  <c:v>ago-21</c:v>
                </c:pt>
                <c:pt idx="17">
                  <c:v>sep-21</c:v>
                </c:pt>
                <c:pt idx="18">
                  <c:v>oct-21</c:v>
                </c:pt>
                <c:pt idx="19">
                  <c:v>nov-21</c:v>
                </c:pt>
                <c:pt idx="20">
                  <c:v>dic-21</c:v>
                </c:pt>
                <c:pt idx="21">
                  <c:v>ene-22</c:v>
                </c:pt>
                <c:pt idx="22">
                  <c:v>feb-22</c:v>
                </c:pt>
                <c:pt idx="23">
                  <c:v>mar-22</c:v>
                </c:pt>
              </c:strCache>
            </c:strRef>
          </c:cat>
          <c:val>
            <c:numRef>
              <c:f>'F16'!$C$7:$C$30</c:f>
              <c:numCache>
                <c:formatCode>0.00</c:formatCode>
                <c:ptCount val="24"/>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numCache>
            </c:numRef>
          </c:val>
          <c:smooth val="0"/>
          <c:extLst>
            <c:ext xmlns:c16="http://schemas.microsoft.com/office/drawing/2014/chart" uri="{C3380CC4-5D6E-409C-BE32-E72D297353CC}">
              <c16:uniqueId val="{00000000-6258-4373-94E7-D80A42EF31BD}"/>
            </c:ext>
          </c:extLst>
        </c:ser>
        <c:dLbls>
          <c:dLblPos val="ctr"/>
          <c:showLegendKey val="0"/>
          <c:showVal val="1"/>
          <c:showCatName val="0"/>
          <c:showSerName val="0"/>
          <c:showPercent val="0"/>
          <c:showBubbleSize val="0"/>
        </c:dLbls>
        <c:marker val="1"/>
        <c:smooth val="0"/>
        <c:axId val="823594968"/>
        <c:axId val="823593656"/>
      </c:lineChart>
      <c:dateAx>
        <c:axId val="823594968"/>
        <c:scaling>
          <c:orientation val="minMax"/>
        </c:scaling>
        <c:delete val="0"/>
        <c:axPos val="b"/>
        <c:numFmt formatCode="mmm\-yy"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none" baseline="0">
                <a:solidFill>
                  <a:schemeClr val="dk1">
                    <a:lumMod val="75000"/>
                    <a:lumOff val="25000"/>
                  </a:schemeClr>
                </a:solidFill>
                <a:latin typeface="+mn-lt"/>
                <a:ea typeface="+mn-ea"/>
                <a:cs typeface="+mn-cs"/>
              </a:defRPr>
            </a:pPr>
            <a:endParaRPr lang="es-MX"/>
          </a:p>
        </c:txPr>
        <c:crossAx val="823593656"/>
        <c:crosses val="autoZero"/>
        <c:auto val="1"/>
        <c:lblOffset val="100"/>
        <c:baseTimeUnit val="months"/>
      </c:dateAx>
      <c:valAx>
        <c:axId val="823593656"/>
        <c:scaling>
          <c:orientation val="minMax"/>
          <c:max val="6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crossAx val="823594968"/>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9497-4C8A-B3C7-F0406A9AE99D}"/>
              </c:ext>
            </c:extLst>
          </c:dPt>
          <c:dPt>
            <c:idx val="1"/>
            <c:invertIfNegative val="0"/>
            <c:bubble3D val="0"/>
            <c:extLst>
              <c:ext xmlns:c16="http://schemas.microsoft.com/office/drawing/2014/chart" uri="{C3380CC4-5D6E-409C-BE32-E72D297353CC}">
                <c16:uniqueId val="{00000001-9497-4C8A-B3C7-F0406A9AE99D}"/>
              </c:ext>
            </c:extLst>
          </c:dPt>
          <c:dPt>
            <c:idx val="2"/>
            <c:invertIfNegative val="0"/>
            <c:bubble3D val="0"/>
            <c:spPr>
              <a:solidFill>
                <a:srgbClr val="595959"/>
              </a:solidFill>
            </c:spPr>
            <c:extLst>
              <c:ext xmlns:c16="http://schemas.microsoft.com/office/drawing/2014/chart" uri="{C3380CC4-5D6E-409C-BE32-E72D297353CC}">
                <c16:uniqueId val="{00000003-9497-4C8A-B3C7-F0406A9AE99D}"/>
              </c:ext>
            </c:extLst>
          </c:dPt>
          <c:dPt>
            <c:idx val="3"/>
            <c:invertIfNegative val="0"/>
            <c:bubble3D val="0"/>
            <c:extLst>
              <c:ext xmlns:c16="http://schemas.microsoft.com/office/drawing/2014/chart" uri="{C3380CC4-5D6E-409C-BE32-E72D297353CC}">
                <c16:uniqueId val="{00000004-9497-4C8A-B3C7-F0406A9AE99D}"/>
              </c:ext>
            </c:extLst>
          </c:dPt>
          <c:dPt>
            <c:idx val="4"/>
            <c:invertIfNegative val="0"/>
            <c:bubble3D val="0"/>
            <c:extLst>
              <c:ext xmlns:c16="http://schemas.microsoft.com/office/drawing/2014/chart" uri="{C3380CC4-5D6E-409C-BE32-E72D297353CC}">
                <c16:uniqueId val="{00000005-9497-4C8A-B3C7-F0406A9AE99D}"/>
              </c:ext>
            </c:extLst>
          </c:dPt>
          <c:dPt>
            <c:idx val="5"/>
            <c:invertIfNegative val="0"/>
            <c:bubble3D val="0"/>
            <c:extLst>
              <c:ext xmlns:c16="http://schemas.microsoft.com/office/drawing/2014/chart" uri="{C3380CC4-5D6E-409C-BE32-E72D297353CC}">
                <c16:uniqueId val="{00000006-9497-4C8A-B3C7-F0406A9AE99D}"/>
              </c:ext>
            </c:extLst>
          </c:dPt>
          <c:dPt>
            <c:idx val="6"/>
            <c:invertIfNegative val="0"/>
            <c:bubble3D val="0"/>
            <c:extLst>
              <c:ext xmlns:c16="http://schemas.microsoft.com/office/drawing/2014/chart" uri="{C3380CC4-5D6E-409C-BE32-E72D297353CC}">
                <c16:uniqueId val="{00000007-9497-4C8A-B3C7-F0406A9AE99D}"/>
              </c:ext>
            </c:extLst>
          </c:dPt>
          <c:dPt>
            <c:idx val="7"/>
            <c:invertIfNegative val="0"/>
            <c:bubble3D val="0"/>
            <c:extLst>
              <c:ext xmlns:c16="http://schemas.microsoft.com/office/drawing/2014/chart" uri="{C3380CC4-5D6E-409C-BE32-E72D297353CC}">
                <c16:uniqueId val="{00000008-9497-4C8A-B3C7-F0406A9AE99D}"/>
              </c:ext>
            </c:extLst>
          </c:dPt>
          <c:dPt>
            <c:idx val="8"/>
            <c:invertIfNegative val="0"/>
            <c:bubble3D val="0"/>
            <c:extLst>
              <c:ext xmlns:c16="http://schemas.microsoft.com/office/drawing/2014/chart" uri="{C3380CC4-5D6E-409C-BE32-E72D297353CC}">
                <c16:uniqueId val="{00000009-9497-4C8A-B3C7-F0406A9AE99D}"/>
              </c:ext>
            </c:extLst>
          </c:dPt>
          <c:dPt>
            <c:idx val="9"/>
            <c:invertIfNegative val="0"/>
            <c:bubble3D val="0"/>
            <c:extLst>
              <c:ext xmlns:c16="http://schemas.microsoft.com/office/drawing/2014/chart" uri="{C3380CC4-5D6E-409C-BE32-E72D297353CC}">
                <c16:uniqueId val="{0000000A-9497-4C8A-B3C7-F0406A9AE99D}"/>
              </c:ext>
            </c:extLst>
          </c:dPt>
          <c:dPt>
            <c:idx val="10"/>
            <c:invertIfNegative val="0"/>
            <c:bubble3D val="0"/>
            <c:extLst>
              <c:ext xmlns:c16="http://schemas.microsoft.com/office/drawing/2014/chart" uri="{C3380CC4-5D6E-409C-BE32-E72D297353CC}">
                <c16:uniqueId val="{0000000B-9497-4C8A-B3C7-F0406A9AE99D}"/>
              </c:ext>
            </c:extLst>
          </c:dPt>
          <c:dPt>
            <c:idx val="11"/>
            <c:invertIfNegative val="0"/>
            <c:bubble3D val="0"/>
            <c:extLst>
              <c:ext xmlns:c16="http://schemas.microsoft.com/office/drawing/2014/chart" uri="{C3380CC4-5D6E-409C-BE32-E72D297353CC}">
                <c16:uniqueId val="{0000000C-9497-4C8A-B3C7-F0406A9AE99D}"/>
              </c:ext>
            </c:extLst>
          </c:dPt>
          <c:dPt>
            <c:idx val="12"/>
            <c:invertIfNegative val="0"/>
            <c:bubble3D val="0"/>
            <c:extLst>
              <c:ext xmlns:c16="http://schemas.microsoft.com/office/drawing/2014/chart" uri="{C3380CC4-5D6E-409C-BE32-E72D297353CC}">
                <c16:uniqueId val="{0000000D-9497-4C8A-B3C7-F0406A9AE99D}"/>
              </c:ext>
            </c:extLst>
          </c:dPt>
          <c:dPt>
            <c:idx val="13"/>
            <c:invertIfNegative val="0"/>
            <c:bubble3D val="0"/>
            <c:extLst>
              <c:ext xmlns:c16="http://schemas.microsoft.com/office/drawing/2014/chart" uri="{C3380CC4-5D6E-409C-BE32-E72D297353CC}">
                <c16:uniqueId val="{0000000E-9497-4C8A-B3C7-F0406A9AE99D}"/>
              </c:ext>
            </c:extLst>
          </c:dPt>
          <c:dPt>
            <c:idx val="14"/>
            <c:invertIfNegative val="0"/>
            <c:bubble3D val="0"/>
            <c:spPr>
              <a:solidFill>
                <a:srgbClr val="595959"/>
              </a:solidFill>
            </c:spPr>
            <c:extLst>
              <c:ext xmlns:c16="http://schemas.microsoft.com/office/drawing/2014/chart" uri="{C3380CC4-5D6E-409C-BE32-E72D297353CC}">
                <c16:uniqueId val="{00000010-9497-4C8A-B3C7-F0406A9AE99D}"/>
              </c:ext>
            </c:extLst>
          </c:dPt>
          <c:dPt>
            <c:idx val="15"/>
            <c:invertIfNegative val="0"/>
            <c:bubble3D val="0"/>
            <c:extLst>
              <c:ext xmlns:c16="http://schemas.microsoft.com/office/drawing/2014/chart" uri="{C3380CC4-5D6E-409C-BE32-E72D297353CC}">
                <c16:uniqueId val="{00000011-9497-4C8A-B3C7-F0406A9AE99D}"/>
              </c:ext>
            </c:extLst>
          </c:dPt>
          <c:dPt>
            <c:idx val="16"/>
            <c:invertIfNegative val="0"/>
            <c:bubble3D val="0"/>
            <c:extLst>
              <c:ext xmlns:c16="http://schemas.microsoft.com/office/drawing/2014/chart" uri="{C3380CC4-5D6E-409C-BE32-E72D297353CC}">
                <c16:uniqueId val="{00000012-9497-4C8A-B3C7-F0406A9AE99D}"/>
              </c:ext>
            </c:extLst>
          </c:dPt>
          <c:dPt>
            <c:idx val="17"/>
            <c:invertIfNegative val="0"/>
            <c:bubble3D val="0"/>
            <c:extLst>
              <c:ext xmlns:c16="http://schemas.microsoft.com/office/drawing/2014/chart" uri="{C3380CC4-5D6E-409C-BE32-E72D297353CC}">
                <c16:uniqueId val="{00000013-9497-4C8A-B3C7-F0406A9AE99D}"/>
              </c:ext>
            </c:extLst>
          </c:dPt>
          <c:dPt>
            <c:idx val="18"/>
            <c:invertIfNegative val="0"/>
            <c:bubble3D val="0"/>
            <c:extLst>
              <c:ext xmlns:c16="http://schemas.microsoft.com/office/drawing/2014/chart" uri="{C3380CC4-5D6E-409C-BE32-E72D297353CC}">
                <c16:uniqueId val="{00000014-9497-4C8A-B3C7-F0406A9AE99D}"/>
              </c:ext>
            </c:extLst>
          </c:dPt>
          <c:dPt>
            <c:idx val="19"/>
            <c:invertIfNegative val="0"/>
            <c:bubble3D val="0"/>
            <c:extLst>
              <c:ext xmlns:c16="http://schemas.microsoft.com/office/drawing/2014/chart" uri="{C3380CC4-5D6E-409C-BE32-E72D297353CC}">
                <c16:uniqueId val="{00000015-9497-4C8A-B3C7-F0406A9AE99D}"/>
              </c:ext>
            </c:extLst>
          </c:dPt>
          <c:dPt>
            <c:idx val="20"/>
            <c:invertIfNegative val="0"/>
            <c:bubble3D val="0"/>
            <c:extLst>
              <c:ext xmlns:c16="http://schemas.microsoft.com/office/drawing/2014/chart" uri="{C3380CC4-5D6E-409C-BE32-E72D297353CC}">
                <c16:uniqueId val="{00000016-9497-4C8A-B3C7-F0406A9AE99D}"/>
              </c:ext>
            </c:extLst>
          </c:dPt>
          <c:dPt>
            <c:idx val="21"/>
            <c:invertIfNegative val="0"/>
            <c:bubble3D val="0"/>
            <c:extLst>
              <c:ext xmlns:c16="http://schemas.microsoft.com/office/drawing/2014/chart" uri="{C3380CC4-5D6E-409C-BE32-E72D297353CC}">
                <c16:uniqueId val="{00000017-9497-4C8A-B3C7-F0406A9AE99D}"/>
              </c:ext>
            </c:extLst>
          </c:dPt>
          <c:dPt>
            <c:idx val="22"/>
            <c:invertIfNegative val="0"/>
            <c:bubble3D val="0"/>
            <c:extLst>
              <c:ext xmlns:c16="http://schemas.microsoft.com/office/drawing/2014/chart" uri="{C3380CC4-5D6E-409C-BE32-E72D297353CC}">
                <c16:uniqueId val="{00000018-9497-4C8A-B3C7-F0406A9AE99D}"/>
              </c:ext>
            </c:extLst>
          </c:dPt>
          <c:dPt>
            <c:idx val="23"/>
            <c:invertIfNegative val="0"/>
            <c:bubble3D val="0"/>
            <c:extLst>
              <c:ext xmlns:c16="http://schemas.microsoft.com/office/drawing/2014/chart" uri="{C3380CC4-5D6E-409C-BE32-E72D297353CC}">
                <c16:uniqueId val="{00000019-9497-4C8A-B3C7-F0406A9AE99D}"/>
              </c:ext>
            </c:extLst>
          </c:dPt>
          <c:dPt>
            <c:idx val="24"/>
            <c:invertIfNegative val="0"/>
            <c:bubble3D val="0"/>
            <c:extLst>
              <c:ext xmlns:c16="http://schemas.microsoft.com/office/drawing/2014/chart" uri="{C3380CC4-5D6E-409C-BE32-E72D297353CC}">
                <c16:uniqueId val="{0000001A-9497-4C8A-B3C7-F0406A9AE99D}"/>
              </c:ext>
            </c:extLst>
          </c:dPt>
          <c:dPt>
            <c:idx val="25"/>
            <c:invertIfNegative val="0"/>
            <c:bubble3D val="0"/>
            <c:extLst>
              <c:ext xmlns:c16="http://schemas.microsoft.com/office/drawing/2014/chart" uri="{C3380CC4-5D6E-409C-BE32-E72D297353CC}">
                <c16:uniqueId val="{0000001B-9497-4C8A-B3C7-F0406A9AE99D}"/>
              </c:ext>
            </c:extLst>
          </c:dPt>
          <c:dPt>
            <c:idx val="26"/>
            <c:invertIfNegative val="0"/>
            <c:bubble3D val="0"/>
            <c:spPr>
              <a:solidFill>
                <a:srgbClr val="595959"/>
              </a:solidFill>
            </c:spPr>
            <c:extLst>
              <c:ext xmlns:c16="http://schemas.microsoft.com/office/drawing/2014/chart" uri="{C3380CC4-5D6E-409C-BE32-E72D297353CC}">
                <c16:uniqueId val="{0000001D-9497-4C8A-B3C7-F0406A9AE99D}"/>
              </c:ext>
            </c:extLst>
          </c:dPt>
          <c:dPt>
            <c:idx val="27"/>
            <c:invertIfNegative val="0"/>
            <c:bubble3D val="0"/>
            <c:extLst>
              <c:ext xmlns:c16="http://schemas.microsoft.com/office/drawing/2014/chart" uri="{C3380CC4-5D6E-409C-BE32-E72D297353CC}">
                <c16:uniqueId val="{0000001E-9497-4C8A-B3C7-F0406A9AE99D}"/>
              </c:ext>
            </c:extLst>
          </c:dPt>
          <c:dPt>
            <c:idx val="28"/>
            <c:invertIfNegative val="0"/>
            <c:bubble3D val="0"/>
            <c:extLst>
              <c:ext xmlns:c16="http://schemas.microsoft.com/office/drawing/2014/chart" uri="{C3380CC4-5D6E-409C-BE32-E72D297353CC}">
                <c16:uniqueId val="{0000001F-9497-4C8A-B3C7-F0406A9AE99D}"/>
              </c:ext>
            </c:extLst>
          </c:dPt>
          <c:dPt>
            <c:idx val="29"/>
            <c:invertIfNegative val="0"/>
            <c:bubble3D val="0"/>
            <c:extLst>
              <c:ext xmlns:c16="http://schemas.microsoft.com/office/drawing/2014/chart" uri="{C3380CC4-5D6E-409C-BE32-E72D297353CC}">
                <c16:uniqueId val="{00000020-9497-4C8A-B3C7-F0406A9AE99D}"/>
              </c:ext>
            </c:extLst>
          </c:dPt>
          <c:dPt>
            <c:idx val="30"/>
            <c:invertIfNegative val="0"/>
            <c:bubble3D val="0"/>
            <c:extLst>
              <c:ext xmlns:c16="http://schemas.microsoft.com/office/drawing/2014/chart" uri="{C3380CC4-5D6E-409C-BE32-E72D297353CC}">
                <c16:uniqueId val="{00000021-9497-4C8A-B3C7-F0406A9AE99D}"/>
              </c:ext>
            </c:extLst>
          </c:dPt>
          <c:dPt>
            <c:idx val="31"/>
            <c:invertIfNegative val="0"/>
            <c:bubble3D val="0"/>
            <c:extLst>
              <c:ext xmlns:c16="http://schemas.microsoft.com/office/drawing/2014/chart" uri="{C3380CC4-5D6E-409C-BE32-E72D297353CC}">
                <c16:uniqueId val="{00000022-9497-4C8A-B3C7-F0406A9AE99D}"/>
              </c:ext>
            </c:extLst>
          </c:dPt>
          <c:dPt>
            <c:idx val="32"/>
            <c:invertIfNegative val="0"/>
            <c:bubble3D val="0"/>
            <c:extLst>
              <c:ext xmlns:c16="http://schemas.microsoft.com/office/drawing/2014/chart" uri="{C3380CC4-5D6E-409C-BE32-E72D297353CC}">
                <c16:uniqueId val="{00000023-9497-4C8A-B3C7-F0406A9AE99D}"/>
              </c:ext>
            </c:extLst>
          </c:dPt>
          <c:dPt>
            <c:idx val="33"/>
            <c:invertIfNegative val="0"/>
            <c:bubble3D val="0"/>
            <c:extLst>
              <c:ext xmlns:c16="http://schemas.microsoft.com/office/drawing/2014/chart" uri="{C3380CC4-5D6E-409C-BE32-E72D297353CC}">
                <c16:uniqueId val="{00000024-9497-4C8A-B3C7-F0406A9AE99D}"/>
              </c:ext>
            </c:extLst>
          </c:dPt>
          <c:dPt>
            <c:idx val="34"/>
            <c:invertIfNegative val="0"/>
            <c:bubble3D val="0"/>
            <c:extLst>
              <c:ext xmlns:c16="http://schemas.microsoft.com/office/drawing/2014/chart" uri="{C3380CC4-5D6E-409C-BE32-E72D297353CC}">
                <c16:uniqueId val="{00000025-9497-4C8A-B3C7-F0406A9AE99D}"/>
              </c:ext>
            </c:extLst>
          </c:dPt>
          <c:dPt>
            <c:idx val="35"/>
            <c:invertIfNegative val="0"/>
            <c:bubble3D val="0"/>
            <c:extLst>
              <c:ext xmlns:c16="http://schemas.microsoft.com/office/drawing/2014/chart" uri="{C3380CC4-5D6E-409C-BE32-E72D297353CC}">
                <c16:uniqueId val="{00000026-9497-4C8A-B3C7-F0406A9AE99D}"/>
              </c:ext>
            </c:extLst>
          </c:dPt>
          <c:dPt>
            <c:idx val="36"/>
            <c:invertIfNegative val="0"/>
            <c:bubble3D val="0"/>
            <c:extLst>
              <c:ext xmlns:c16="http://schemas.microsoft.com/office/drawing/2014/chart" uri="{C3380CC4-5D6E-409C-BE32-E72D297353CC}">
                <c16:uniqueId val="{00000027-9497-4C8A-B3C7-F0406A9AE99D}"/>
              </c:ext>
            </c:extLst>
          </c:dPt>
          <c:dPt>
            <c:idx val="37"/>
            <c:invertIfNegative val="0"/>
            <c:bubble3D val="0"/>
            <c:extLst>
              <c:ext xmlns:c16="http://schemas.microsoft.com/office/drawing/2014/chart" uri="{C3380CC4-5D6E-409C-BE32-E72D297353CC}">
                <c16:uniqueId val="{00000028-9497-4C8A-B3C7-F0406A9AE99D}"/>
              </c:ext>
            </c:extLst>
          </c:dPt>
          <c:dPt>
            <c:idx val="38"/>
            <c:invertIfNegative val="0"/>
            <c:bubble3D val="0"/>
            <c:spPr>
              <a:solidFill>
                <a:srgbClr val="595959"/>
              </a:solidFill>
            </c:spPr>
            <c:extLst>
              <c:ext xmlns:c16="http://schemas.microsoft.com/office/drawing/2014/chart" uri="{C3380CC4-5D6E-409C-BE32-E72D297353CC}">
                <c16:uniqueId val="{0000002A-9497-4C8A-B3C7-F0406A9AE99D}"/>
              </c:ext>
            </c:extLst>
          </c:dPt>
          <c:dPt>
            <c:idx val="39"/>
            <c:invertIfNegative val="0"/>
            <c:bubble3D val="0"/>
            <c:extLst>
              <c:ext xmlns:c16="http://schemas.microsoft.com/office/drawing/2014/chart" uri="{C3380CC4-5D6E-409C-BE32-E72D297353CC}">
                <c16:uniqueId val="{0000002B-9497-4C8A-B3C7-F0406A9AE99D}"/>
              </c:ext>
            </c:extLst>
          </c:dPt>
          <c:dPt>
            <c:idx val="40"/>
            <c:invertIfNegative val="0"/>
            <c:bubble3D val="0"/>
            <c:extLst>
              <c:ext xmlns:c16="http://schemas.microsoft.com/office/drawing/2014/chart" uri="{C3380CC4-5D6E-409C-BE32-E72D297353CC}">
                <c16:uniqueId val="{0000002C-9497-4C8A-B3C7-F0406A9AE99D}"/>
              </c:ext>
            </c:extLst>
          </c:dPt>
          <c:dPt>
            <c:idx val="41"/>
            <c:invertIfNegative val="0"/>
            <c:bubble3D val="0"/>
            <c:extLst>
              <c:ext xmlns:c16="http://schemas.microsoft.com/office/drawing/2014/chart" uri="{C3380CC4-5D6E-409C-BE32-E72D297353CC}">
                <c16:uniqueId val="{0000002D-9497-4C8A-B3C7-F0406A9AE99D}"/>
              </c:ext>
            </c:extLst>
          </c:dPt>
          <c:dPt>
            <c:idx val="42"/>
            <c:invertIfNegative val="0"/>
            <c:bubble3D val="0"/>
            <c:extLst>
              <c:ext xmlns:c16="http://schemas.microsoft.com/office/drawing/2014/chart" uri="{C3380CC4-5D6E-409C-BE32-E72D297353CC}">
                <c16:uniqueId val="{0000002E-9497-4C8A-B3C7-F0406A9AE99D}"/>
              </c:ext>
            </c:extLst>
          </c:dPt>
          <c:dPt>
            <c:idx val="43"/>
            <c:invertIfNegative val="0"/>
            <c:bubble3D val="0"/>
            <c:extLst>
              <c:ext xmlns:c16="http://schemas.microsoft.com/office/drawing/2014/chart" uri="{C3380CC4-5D6E-409C-BE32-E72D297353CC}">
                <c16:uniqueId val="{0000002F-9497-4C8A-B3C7-F0406A9AE99D}"/>
              </c:ext>
            </c:extLst>
          </c:dPt>
          <c:dPt>
            <c:idx val="44"/>
            <c:invertIfNegative val="0"/>
            <c:bubble3D val="0"/>
            <c:extLst>
              <c:ext xmlns:c16="http://schemas.microsoft.com/office/drawing/2014/chart" uri="{C3380CC4-5D6E-409C-BE32-E72D297353CC}">
                <c16:uniqueId val="{00000030-9497-4C8A-B3C7-F0406A9AE99D}"/>
              </c:ext>
            </c:extLst>
          </c:dPt>
          <c:dPt>
            <c:idx val="45"/>
            <c:invertIfNegative val="0"/>
            <c:bubble3D val="0"/>
            <c:extLst>
              <c:ext xmlns:c16="http://schemas.microsoft.com/office/drawing/2014/chart" uri="{C3380CC4-5D6E-409C-BE32-E72D297353CC}">
                <c16:uniqueId val="{00000031-9497-4C8A-B3C7-F0406A9AE99D}"/>
              </c:ext>
            </c:extLst>
          </c:dPt>
          <c:dPt>
            <c:idx val="46"/>
            <c:invertIfNegative val="0"/>
            <c:bubble3D val="0"/>
            <c:extLst>
              <c:ext xmlns:c16="http://schemas.microsoft.com/office/drawing/2014/chart" uri="{C3380CC4-5D6E-409C-BE32-E72D297353CC}">
                <c16:uniqueId val="{00000032-9497-4C8A-B3C7-F0406A9AE99D}"/>
              </c:ext>
            </c:extLst>
          </c:dPt>
          <c:dPt>
            <c:idx val="47"/>
            <c:invertIfNegative val="0"/>
            <c:bubble3D val="0"/>
            <c:extLst>
              <c:ext xmlns:c16="http://schemas.microsoft.com/office/drawing/2014/chart" uri="{C3380CC4-5D6E-409C-BE32-E72D297353CC}">
                <c16:uniqueId val="{00000033-9497-4C8A-B3C7-F0406A9AE99D}"/>
              </c:ext>
            </c:extLst>
          </c:dPt>
          <c:dPt>
            <c:idx val="48"/>
            <c:invertIfNegative val="0"/>
            <c:bubble3D val="0"/>
            <c:extLst>
              <c:ext xmlns:c16="http://schemas.microsoft.com/office/drawing/2014/chart" uri="{C3380CC4-5D6E-409C-BE32-E72D297353CC}">
                <c16:uniqueId val="{00000034-9497-4C8A-B3C7-F0406A9AE99D}"/>
              </c:ext>
            </c:extLst>
          </c:dPt>
          <c:dPt>
            <c:idx val="49"/>
            <c:invertIfNegative val="0"/>
            <c:bubble3D val="0"/>
            <c:extLst>
              <c:ext xmlns:c16="http://schemas.microsoft.com/office/drawing/2014/chart" uri="{C3380CC4-5D6E-409C-BE32-E72D297353CC}">
                <c16:uniqueId val="{00000035-9497-4C8A-B3C7-F0406A9AE99D}"/>
              </c:ext>
            </c:extLst>
          </c:dPt>
          <c:dPt>
            <c:idx val="50"/>
            <c:invertIfNegative val="0"/>
            <c:bubble3D val="0"/>
            <c:spPr>
              <a:solidFill>
                <a:srgbClr val="595959"/>
              </a:solidFill>
            </c:spPr>
            <c:extLst>
              <c:ext xmlns:c16="http://schemas.microsoft.com/office/drawing/2014/chart" uri="{C3380CC4-5D6E-409C-BE32-E72D297353CC}">
                <c16:uniqueId val="{00000037-9497-4C8A-B3C7-F0406A9AE99D}"/>
              </c:ext>
            </c:extLst>
          </c:dPt>
          <c:dPt>
            <c:idx val="51"/>
            <c:invertIfNegative val="0"/>
            <c:bubble3D val="0"/>
            <c:extLst>
              <c:ext xmlns:c16="http://schemas.microsoft.com/office/drawing/2014/chart" uri="{C3380CC4-5D6E-409C-BE32-E72D297353CC}">
                <c16:uniqueId val="{00000038-9497-4C8A-B3C7-F0406A9AE99D}"/>
              </c:ext>
            </c:extLst>
          </c:dPt>
          <c:dPt>
            <c:idx val="52"/>
            <c:invertIfNegative val="0"/>
            <c:bubble3D val="0"/>
            <c:extLst>
              <c:ext xmlns:c16="http://schemas.microsoft.com/office/drawing/2014/chart" uri="{C3380CC4-5D6E-409C-BE32-E72D297353CC}">
                <c16:uniqueId val="{00000039-9497-4C8A-B3C7-F0406A9AE99D}"/>
              </c:ext>
            </c:extLst>
          </c:dPt>
          <c:dPt>
            <c:idx val="53"/>
            <c:invertIfNegative val="0"/>
            <c:bubble3D val="0"/>
            <c:extLst>
              <c:ext xmlns:c16="http://schemas.microsoft.com/office/drawing/2014/chart" uri="{C3380CC4-5D6E-409C-BE32-E72D297353CC}">
                <c16:uniqueId val="{0000003A-9497-4C8A-B3C7-F0406A9AE99D}"/>
              </c:ext>
            </c:extLst>
          </c:dPt>
          <c:dPt>
            <c:idx val="54"/>
            <c:invertIfNegative val="0"/>
            <c:bubble3D val="0"/>
            <c:extLst>
              <c:ext xmlns:c16="http://schemas.microsoft.com/office/drawing/2014/chart" uri="{C3380CC4-5D6E-409C-BE32-E72D297353CC}">
                <c16:uniqueId val="{0000003B-9497-4C8A-B3C7-F0406A9AE99D}"/>
              </c:ext>
            </c:extLst>
          </c:dPt>
          <c:dPt>
            <c:idx val="55"/>
            <c:invertIfNegative val="0"/>
            <c:bubble3D val="0"/>
            <c:extLst>
              <c:ext xmlns:c16="http://schemas.microsoft.com/office/drawing/2014/chart" uri="{C3380CC4-5D6E-409C-BE32-E72D297353CC}">
                <c16:uniqueId val="{0000003C-9497-4C8A-B3C7-F0406A9AE99D}"/>
              </c:ext>
            </c:extLst>
          </c:dPt>
          <c:dPt>
            <c:idx val="56"/>
            <c:invertIfNegative val="0"/>
            <c:bubble3D val="0"/>
            <c:extLst>
              <c:ext xmlns:c16="http://schemas.microsoft.com/office/drawing/2014/chart" uri="{C3380CC4-5D6E-409C-BE32-E72D297353CC}">
                <c16:uniqueId val="{0000003D-9497-4C8A-B3C7-F0406A9AE99D}"/>
              </c:ext>
            </c:extLst>
          </c:dPt>
          <c:dPt>
            <c:idx val="62"/>
            <c:invertIfNegative val="0"/>
            <c:bubble3D val="0"/>
            <c:spPr>
              <a:solidFill>
                <a:srgbClr val="595959"/>
              </a:solidFill>
            </c:spPr>
            <c:extLst>
              <c:ext xmlns:c16="http://schemas.microsoft.com/office/drawing/2014/chart" uri="{C3380CC4-5D6E-409C-BE32-E72D297353CC}">
                <c16:uniqueId val="{0000003F-9497-4C8A-B3C7-F0406A9AE99D}"/>
              </c:ext>
            </c:extLst>
          </c:dPt>
          <c:dLbls>
            <c:dLbl>
              <c:idx val="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97-4C8A-B3C7-F0406A9AE99D}"/>
                </c:ext>
              </c:extLst>
            </c:dLbl>
            <c:dLbl>
              <c:idx val="14"/>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497-4C8A-B3C7-F0406A9AE99D}"/>
                </c:ext>
              </c:extLst>
            </c:dLbl>
            <c:dLbl>
              <c:idx val="26"/>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497-4C8A-B3C7-F0406A9AE99D}"/>
                </c:ext>
              </c:extLst>
            </c:dLbl>
            <c:dLbl>
              <c:idx val="38"/>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497-4C8A-B3C7-F0406A9AE99D}"/>
                </c:ext>
              </c:extLst>
            </c:dLbl>
            <c:dLbl>
              <c:idx val="50"/>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497-4C8A-B3C7-F0406A9AE99D}"/>
                </c:ext>
              </c:extLst>
            </c:dLbl>
            <c:dLbl>
              <c:idx val="6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9497-4C8A-B3C7-F0406A9AE9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'F34-35'!$A$7:$B$69</c:f>
              <c:multiLvlStrCache>
                <c:ptCount val="6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lvl>
                <c:lvl>
                  <c:pt idx="0">
                    <c:v>2017</c:v>
                  </c:pt>
                  <c:pt idx="12">
                    <c:v>2018</c:v>
                  </c:pt>
                  <c:pt idx="24">
                    <c:v>2019</c:v>
                  </c:pt>
                  <c:pt idx="36">
                    <c:v>2020</c:v>
                  </c:pt>
                  <c:pt idx="48">
                    <c:v>2021</c:v>
                  </c:pt>
                  <c:pt idx="60">
                    <c:v>2022</c:v>
                  </c:pt>
                </c:lvl>
              </c:multiLvlStrCache>
            </c:multiLvlStrRef>
          </c:cat>
          <c:val>
            <c:numRef>
              <c:f>'F34-35'!$G$7:$G$69</c:f>
              <c:numCache>
                <c:formatCode>0.00</c:formatCode>
                <c:ptCount val="63"/>
                <c:pt idx="0">
                  <c:v>21.125017794563</c:v>
                </c:pt>
                <c:pt idx="1">
                  <c:v>20.988389177689001</c:v>
                </c:pt>
                <c:pt idx="2">
                  <c:v>20.746793871583101</c:v>
                </c:pt>
                <c:pt idx="3">
                  <c:v>20.722842728136801</c:v>
                </c:pt>
                <c:pt idx="4">
                  <c:v>20.599696750347</c:v>
                </c:pt>
                <c:pt idx="5">
                  <c:v>20.3944468498247</c:v>
                </c:pt>
                <c:pt idx="6">
                  <c:v>20.203352799694201</c:v>
                </c:pt>
                <c:pt idx="7">
                  <c:v>20.1838738462272</c:v>
                </c:pt>
                <c:pt idx="8">
                  <c:v>20.400132172821699</c:v>
                </c:pt>
                <c:pt idx="9">
                  <c:v>20.432261903216201</c:v>
                </c:pt>
                <c:pt idx="10">
                  <c:v>20.321409453824401</c:v>
                </c:pt>
                <c:pt idx="11">
                  <c:v>20.383121116085601</c:v>
                </c:pt>
                <c:pt idx="12">
                  <c:v>21.022958776728</c:v>
                </c:pt>
                <c:pt idx="13">
                  <c:v>21.911056054455301</c:v>
                </c:pt>
                <c:pt idx="14">
                  <c:v>22.1360875517728</c:v>
                </c:pt>
                <c:pt idx="15">
                  <c:v>22.318017475106899</c:v>
                </c:pt>
                <c:pt idx="16">
                  <c:v>22.6396134878038</c:v>
                </c:pt>
                <c:pt idx="17">
                  <c:v>22.903205474097302</c:v>
                </c:pt>
                <c:pt idx="18">
                  <c:v>23.1151001773056</c:v>
                </c:pt>
                <c:pt idx="19">
                  <c:v>23.476782559148901</c:v>
                </c:pt>
                <c:pt idx="20">
                  <c:v>23.687314179184799</c:v>
                </c:pt>
                <c:pt idx="21">
                  <c:v>23.857974491626798</c:v>
                </c:pt>
                <c:pt idx="22">
                  <c:v>23.706920985254001</c:v>
                </c:pt>
                <c:pt idx="23">
                  <c:v>23.271087485811201</c:v>
                </c:pt>
                <c:pt idx="24">
                  <c:v>23.182882657375199</c:v>
                </c:pt>
                <c:pt idx="25">
                  <c:v>23.665294860011901</c:v>
                </c:pt>
                <c:pt idx="26">
                  <c:v>24.123802146342399</c:v>
                </c:pt>
                <c:pt idx="27">
                  <c:v>23.9768923771916</c:v>
                </c:pt>
                <c:pt idx="28">
                  <c:v>24.049037439479299</c:v>
                </c:pt>
                <c:pt idx="29">
                  <c:v>23.8682871051926</c:v>
                </c:pt>
                <c:pt idx="30">
                  <c:v>23.7903552496707</c:v>
                </c:pt>
                <c:pt idx="31">
                  <c:v>23.631003077486</c:v>
                </c:pt>
                <c:pt idx="32">
                  <c:v>23.5471824865465</c:v>
                </c:pt>
                <c:pt idx="33">
                  <c:v>23.397365297707498</c:v>
                </c:pt>
                <c:pt idx="34">
                  <c:v>23.1988062946117</c:v>
                </c:pt>
                <c:pt idx="35">
                  <c:v>23.2233315939324</c:v>
                </c:pt>
                <c:pt idx="36">
                  <c:v>23.229776687921699</c:v>
                </c:pt>
                <c:pt idx="37">
                  <c:v>22.963843242276301</c:v>
                </c:pt>
                <c:pt idx="38">
                  <c:v>21.381779470919899</c:v>
                </c:pt>
                <c:pt idx="39">
                  <c:v>18.1971627620443</c:v>
                </c:pt>
                <c:pt idx="40">
                  <c:v>19.2792622466918</c:v>
                </c:pt>
                <c:pt idx="41">
                  <c:v>20.6814985400426</c:v>
                </c:pt>
                <c:pt idx="42">
                  <c:v>21.682319958322001</c:v>
                </c:pt>
                <c:pt idx="43">
                  <c:v>21.557602532347801</c:v>
                </c:pt>
                <c:pt idx="44">
                  <c:v>21.356166831769201</c:v>
                </c:pt>
                <c:pt idx="45">
                  <c:v>21.037274550086501</c:v>
                </c:pt>
                <c:pt idx="46">
                  <c:v>20.1988163466232</c:v>
                </c:pt>
                <c:pt idx="47">
                  <c:v>20.279085558157099</c:v>
                </c:pt>
                <c:pt idx="48">
                  <c:v>21.1599483424929</c:v>
                </c:pt>
                <c:pt idx="49">
                  <c:v>21.893126912427</c:v>
                </c:pt>
                <c:pt idx="50">
                  <c:v>22.239063783346399</c:v>
                </c:pt>
                <c:pt idx="51">
                  <c:v>22.203367236237</c:v>
                </c:pt>
                <c:pt idx="52">
                  <c:v>22.215414997919499</c:v>
                </c:pt>
                <c:pt idx="53">
                  <c:v>22.09996385593</c:v>
                </c:pt>
                <c:pt idx="54">
                  <c:v>21.883017557276801</c:v>
                </c:pt>
                <c:pt idx="55">
                  <c:v>21.756758841634099</c:v>
                </c:pt>
                <c:pt idx="56">
                  <c:v>21.5429491414673</c:v>
                </c:pt>
                <c:pt idx="57">
                  <c:v>21.2732580625166</c:v>
                </c:pt>
                <c:pt idx="58">
                  <c:v>21.009246811191002</c:v>
                </c:pt>
                <c:pt idx="59">
                  <c:v>21.282253580168199</c:v>
                </c:pt>
                <c:pt idx="60">
                  <c:v>21.558148152066099</c:v>
                </c:pt>
                <c:pt idx="61">
                  <c:v>21.559451903732299</c:v>
                </c:pt>
                <c:pt idx="62">
                  <c:v>21.9101389749714</c:v>
                </c:pt>
              </c:numCache>
            </c:numRef>
          </c:val>
          <c:extLst>
            <c:ext xmlns:c16="http://schemas.microsoft.com/office/drawing/2014/chart" uri="{C3380CC4-5D6E-409C-BE32-E72D297353CC}">
              <c16:uniqueId val="{00000040-9497-4C8A-B3C7-F0406A9AE99D}"/>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9497-4C8A-B3C7-F0406A9AE99D}"/>
              </c:ext>
            </c:extLst>
          </c:dPt>
          <c:dPt>
            <c:idx val="1"/>
            <c:invertIfNegative val="0"/>
            <c:bubble3D val="0"/>
            <c:extLst>
              <c:ext xmlns:c16="http://schemas.microsoft.com/office/drawing/2014/chart" uri="{C3380CC4-5D6E-409C-BE32-E72D297353CC}">
                <c16:uniqueId val="{00000042-9497-4C8A-B3C7-F0406A9AE99D}"/>
              </c:ext>
            </c:extLst>
          </c:dPt>
          <c:dPt>
            <c:idx val="2"/>
            <c:invertIfNegative val="0"/>
            <c:bubble3D val="0"/>
            <c:spPr>
              <a:solidFill>
                <a:srgbClr val="FFC000"/>
              </a:solidFill>
            </c:spPr>
            <c:extLst>
              <c:ext xmlns:c16="http://schemas.microsoft.com/office/drawing/2014/chart" uri="{C3380CC4-5D6E-409C-BE32-E72D297353CC}">
                <c16:uniqueId val="{00000044-9497-4C8A-B3C7-F0406A9AE99D}"/>
              </c:ext>
            </c:extLst>
          </c:dPt>
          <c:dPt>
            <c:idx val="3"/>
            <c:invertIfNegative val="0"/>
            <c:bubble3D val="0"/>
            <c:extLst>
              <c:ext xmlns:c16="http://schemas.microsoft.com/office/drawing/2014/chart" uri="{C3380CC4-5D6E-409C-BE32-E72D297353CC}">
                <c16:uniqueId val="{00000045-9497-4C8A-B3C7-F0406A9AE99D}"/>
              </c:ext>
            </c:extLst>
          </c:dPt>
          <c:dPt>
            <c:idx val="4"/>
            <c:invertIfNegative val="0"/>
            <c:bubble3D val="0"/>
            <c:extLst>
              <c:ext xmlns:c16="http://schemas.microsoft.com/office/drawing/2014/chart" uri="{C3380CC4-5D6E-409C-BE32-E72D297353CC}">
                <c16:uniqueId val="{00000046-9497-4C8A-B3C7-F0406A9AE99D}"/>
              </c:ext>
            </c:extLst>
          </c:dPt>
          <c:dPt>
            <c:idx val="5"/>
            <c:invertIfNegative val="0"/>
            <c:bubble3D val="0"/>
            <c:extLst>
              <c:ext xmlns:c16="http://schemas.microsoft.com/office/drawing/2014/chart" uri="{C3380CC4-5D6E-409C-BE32-E72D297353CC}">
                <c16:uniqueId val="{00000047-9497-4C8A-B3C7-F0406A9AE99D}"/>
              </c:ext>
            </c:extLst>
          </c:dPt>
          <c:dPt>
            <c:idx val="6"/>
            <c:invertIfNegative val="0"/>
            <c:bubble3D val="0"/>
            <c:extLst>
              <c:ext xmlns:c16="http://schemas.microsoft.com/office/drawing/2014/chart" uri="{C3380CC4-5D6E-409C-BE32-E72D297353CC}">
                <c16:uniqueId val="{00000048-9497-4C8A-B3C7-F0406A9AE99D}"/>
              </c:ext>
            </c:extLst>
          </c:dPt>
          <c:dPt>
            <c:idx val="7"/>
            <c:invertIfNegative val="0"/>
            <c:bubble3D val="0"/>
            <c:extLst>
              <c:ext xmlns:c16="http://schemas.microsoft.com/office/drawing/2014/chart" uri="{C3380CC4-5D6E-409C-BE32-E72D297353CC}">
                <c16:uniqueId val="{00000049-9497-4C8A-B3C7-F0406A9AE99D}"/>
              </c:ext>
            </c:extLst>
          </c:dPt>
          <c:dPt>
            <c:idx val="8"/>
            <c:invertIfNegative val="0"/>
            <c:bubble3D val="0"/>
            <c:extLst>
              <c:ext xmlns:c16="http://schemas.microsoft.com/office/drawing/2014/chart" uri="{C3380CC4-5D6E-409C-BE32-E72D297353CC}">
                <c16:uniqueId val="{0000004A-9497-4C8A-B3C7-F0406A9AE99D}"/>
              </c:ext>
            </c:extLst>
          </c:dPt>
          <c:dPt>
            <c:idx val="9"/>
            <c:invertIfNegative val="0"/>
            <c:bubble3D val="0"/>
            <c:extLst>
              <c:ext xmlns:c16="http://schemas.microsoft.com/office/drawing/2014/chart" uri="{C3380CC4-5D6E-409C-BE32-E72D297353CC}">
                <c16:uniqueId val="{0000004B-9497-4C8A-B3C7-F0406A9AE99D}"/>
              </c:ext>
            </c:extLst>
          </c:dPt>
          <c:dPt>
            <c:idx val="10"/>
            <c:invertIfNegative val="0"/>
            <c:bubble3D val="0"/>
            <c:extLst>
              <c:ext xmlns:c16="http://schemas.microsoft.com/office/drawing/2014/chart" uri="{C3380CC4-5D6E-409C-BE32-E72D297353CC}">
                <c16:uniqueId val="{0000004C-9497-4C8A-B3C7-F0406A9AE99D}"/>
              </c:ext>
            </c:extLst>
          </c:dPt>
          <c:dPt>
            <c:idx val="11"/>
            <c:invertIfNegative val="0"/>
            <c:bubble3D val="0"/>
            <c:extLst>
              <c:ext xmlns:c16="http://schemas.microsoft.com/office/drawing/2014/chart" uri="{C3380CC4-5D6E-409C-BE32-E72D297353CC}">
                <c16:uniqueId val="{0000004D-9497-4C8A-B3C7-F0406A9AE99D}"/>
              </c:ext>
            </c:extLst>
          </c:dPt>
          <c:dPt>
            <c:idx val="12"/>
            <c:invertIfNegative val="0"/>
            <c:bubble3D val="0"/>
            <c:extLst>
              <c:ext xmlns:c16="http://schemas.microsoft.com/office/drawing/2014/chart" uri="{C3380CC4-5D6E-409C-BE32-E72D297353CC}">
                <c16:uniqueId val="{0000004E-9497-4C8A-B3C7-F0406A9AE99D}"/>
              </c:ext>
            </c:extLst>
          </c:dPt>
          <c:dPt>
            <c:idx val="13"/>
            <c:invertIfNegative val="0"/>
            <c:bubble3D val="0"/>
            <c:extLst>
              <c:ext xmlns:c16="http://schemas.microsoft.com/office/drawing/2014/chart" uri="{C3380CC4-5D6E-409C-BE32-E72D297353CC}">
                <c16:uniqueId val="{0000004F-9497-4C8A-B3C7-F0406A9AE99D}"/>
              </c:ext>
            </c:extLst>
          </c:dPt>
          <c:dPt>
            <c:idx val="14"/>
            <c:invertIfNegative val="0"/>
            <c:bubble3D val="0"/>
            <c:spPr>
              <a:solidFill>
                <a:srgbClr val="FFC000"/>
              </a:solidFill>
            </c:spPr>
            <c:extLst>
              <c:ext xmlns:c16="http://schemas.microsoft.com/office/drawing/2014/chart" uri="{C3380CC4-5D6E-409C-BE32-E72D297353CC}">
                <c16:uniqueId val="{00000051-9497-4C8A-B3C7-F0406A9AE99D}"/>
              </c:ext>
            </c:extLst>
          </c:dPt>
          <c:dPt>
            <c:idx val="15"/>
            <c:invertIfNegative val="0"/>
            <c:bubble3D val="0"/>
            <c:extLst>
              <c:ext xmlns:c16="http://schemas.microsoft.com/office/drawing/2014/chart" uri="{C3380CC4-5D6E-409C-BE32-E72D297353CC}">
                <c16:uniqueId val="{00000052-9497-4C8A-B3C7-F0406A9AE99D}"/>
              </c:ext>
            </c:extLst>
          </c:dPt>
          <c:dPt>
            <c:idx val="16"/>
            <c:invertIfNegative val="0"/>
            <c:bubble3D val="0"/>
            <c:extLst>
              <c:ext xmlns:c16="http://schemas.microsoft.com/office/drawing/2014/chart" uri="{C3380CC4-5D6E-409C-BE32-E72D297353CC}">
                <c16:uniqueId val="{00000053-9497-4C8A-B3C7-F0406A9AE99D}"/>
              </c:ext>
            </c:extLst>
          </c:dPt>
          <c:dPt>
            <c:idx val="17"/>
            <c:invertIfNegative val="0"/>
            <c:bubble3D val="0"/>
            <c:extLst>
              <c:ext xmlns:c16="http://schemas.microsoft.com/office/drawing/2014/chart" uri="{C3380CC4-5D6E-409C-BE32-E72D297353CC}">
                <c16:uniqueId val="{00000054-9497-4C8A-B3C7-F0406A9AE99D}"/>
              </c:ext>
            </c:extLst>
          </c:dPt>
          <c:dPt>
            <c:idx val="18"/>
            <c:invertIfNegative val="0"/>
            <c:bubble3D val="0"/>
            <c:extLst>
              <c:ext xmlns:c16="http://schemas.microsoft.com/office/drawing/2014/chart" uri="{C3380CC4-5D6E-409C-BE32-E72D297353CC}">
                <c16:uniqueId val="{00000055-9497-4C8A-B3C7-F0406A9AE99D}"/>
              </c:ext>
            </c:extLst>
          </c:dPt>
          <c:dPt>
            <c:idx val="19"/>
            <c:invertIfNegative val="0"/>
            <c:bubble3D val="0"/>
            <c:extLst>
              <c:ext xmlns:c16="http://schemas.microsoft.com/office/drawing/2014/chart" uri="{C3380CC4-5D6E-409C-BE32-E72D297353CC}">
                <c16:uniqueId val="{00000056-9497-4C8A-B3C7-F0406A9AE99D}"/>
              </c:ext>
            </c:extLst>
          </c:dPt>
          <c:dPt>
            <c:idx val="20"/>
            <c:invertIfNegative val="0"/>
            <c:bubble3D val="0"/>
            <c:extLst>
              <c:ext xmlns:c16="http://schemas.microsoft.com/office/drawing/2014/chart" uri="{C3380CC4-5D6E-409C-BE32-E72D297353CC}">
                <c16:uniqueId val="{00000057-9497-4C8A-B3C7-F0406A9AE99D}"/>
              </c:ext>
            </c:extLst>
          </c:dPt>
          <c:dPt>
            <c:idx val="21"/>
            <c:invertIfNegative val="0"/>
            <c:bubble3D val="0"/>
            <c:extLst>
              <c:ext xmlns:c16="http://schemas.microsoft.com/office/drawing/2014/chart" uri="{C3380CC4-5D6E-409C-BE32-E72D297353CC}">
                <c16:uniqueId val="{00000058-9497-4C8A-B3C7-F0406A9AE99D}"/>
              </c:ext>
            </c:extLst>
          </c:dPt>
          <c:dPt>
            <c:idx val="22"/>
            <c:invertIfNegative val="0"/>
            <c:bubble3D val="0"/>
            <c:extLst>
              <c:ext xmlns:c16="http://schemas.microsoft.com/office/drawing/2014/chart" uri="{C3380CC4-5D6E-409C-BE32-E72D297353CC}">
                <c16:uniqueId val="{00000059-9497-4C8A-B3C7-F0406A9AE99D}"/>
              </c:ext>
            </c:extLst>
          </c:dPt>
          <c:dPt>
            <c:idx val="23"/>
            <c:invertIfNegative val="0"/>
            <c:bubble3D val="0"/>
            <c:extLst>
              <c:ext xmlns:c16="http://schemas.microsoft.com/office/drawing/2014/chart" uri="{C3380CC4-5D6E-409C-BE32-E72D297353CC}">
                <c16:uniqueId val="{0000005A-9497-4C8A-B3C7-F0406A9AE99D}"/>
              </c:ext>
            </c:extLst>
          </c:dPt>
          <c:dPt>
            <c:idx val="24"/>
            <c:invertIfNegative val="0"/>
            <c:bubble3D val="0"/>
            <c:extLst>
              <c:ext xmlns:c16="http://schemas.microsoft.com/office/drawing/2014/chart" uri="{C3380CC4-5D6E-409C-BE32-E72D297353CC}">
                <c16:uniqueId val="{0000005B-9497-4C8A-B3C7-F0406A9AE99D}"/>
              </c:ext>
            </c:extLst>
          </c:dPt>
          <c:dPt>
            <c:idx val="25"/>
            <c:invertIfNegative val="0"/>
            <c:bubble3D val="0"/>
            <c:extLst>
              <c:ext xmlns:c16="http://schemas.microsoft.com/office/drawing/2014/chart" uri="{C3380CC4-5D6E-409C-BE32-E72D297353CC}">
                <c16:uniqueId val="{0000005C-9497-4C8A-B3C7-F0406A9AE99D}"/>
              </c:ext>
            </c:extLst>
          </c:dPt>
          <c:dPt>
            <c:idx val="26"/>
            <c:invertIfNegative val="0"/>
            <c:bubble3D val="0"/>
            <c:spPr>
              <a:solidFill>
                <a:srgbClr val="FFC000"/>
              </a:solidFill>
            </c:spPr>
            <c:extLst>
              <c:ext xmlns:c16="http://schemas.microsoft.com/office/drawing/2014/chart" uri="{C3380CC4-5D6E-409C-BE32-E72D297353CC}">
                <c16:uniqueId val="{0000005E-9497-4C8A-B3C7-F0406A9AE99D}"/>
              </c:ext>
            </c:extLst>
          </c:dPt>
          <c:dPt>
            <c:idx val="27"/>
            <c:invertIfNegative val="0"/>
            <c:bubble3D val="0"/>
            <c:extLst>
              <c:ext xmlns:c16="http://schemas.microsoft.com/office/drawing/2014/chart" uri="{C3380CC4-5D6E-409C-BE32-E72D297353CC}">
                <c16:uniqueId val="{0000005F-9497-4C8A-B3C7-F0406A9AE99D}"/>
              </c:ext>
            </c:extLst>
          </c:dPt>
          <c:dPt>
            <c:idx val="28"/>
            <c:invertIfNegative val="0"/>
            <c:bubble3D val="0"/>
            <c:extLst>
              <c:ext xmlns:c16="http://schemas.microsoft.com/office/drawing/2014/chart" uri="{C3380CC4-5D6E-409C-BE32-E72D297353CC}">
                <c16:uniqueId val="{00000060-9497-4C8A-B3C7-F0406A9AE99D}"/>
              </c:ext>
            </c:extLst>
          </c:dPt>
          <c:dPt>
            <c:idx val="29"/>
            <c:invertIfNegative val="0"/>
            <c:bubble3D val="0"/>
            <c:extLst>
              <c:ext xmlns:c16="http://schemas.microsoft.com/office/drawing/2014/chart" uri="{C3380CC4-5D6E-409C-BE32-E72D297353CC}">
                <c16:uniqueId val="{00000061-9497-4C8A-B3C7-F0406A9AE99D}"/>
              </c:ext>
            </c:extLst>
          </c:dPt>
          <c:dPt>
            <c:idx val="30"/>
            <c:invertIfNegative val="0"/>
            <c:bubble3D val="0"/>
            <c:extLst>
              <c:ext xmlns:c16="http://schemas.microsoft.com/office/drawing/2014/chart" uri="{C3380CC4-5D6E-409C-BE32-E72D297353CC}">
                <c16:uniqueId val="{00000062-9497-4C8A-B3C7-F0406A9AE99D}"/>
              </c:ext>
            </c:extLst>
          </c:dPt>
          <c:dPt>
            <c:idx val="31"/>
            <c:invertIfNegative val="0"/>
            <c:bubble3D val="0"/>
            <c:extLst>
              <c:ext xmlns:c16="http://schemas.microsoft.com/office/drawing/2014/chart" uri="{C3380CC4-5D6E-409C-BE32-E72D297353CC}">
                <c16:uniqueId val="{00000063-9497-4C8A-B3C7-F0406A9AE99D}"/>
              </c:ext>
            </c:extLst>
          </c:dPt>
          <c:dPt>
            <c:idx val="32"/>
            <c:invertIfNegative val="0"/>
            <c:bubble3D val="0"/>
            <c:extLst>
              <c:ext xmlns:c16="http://schemas.microsoft.com/office/drawing/2014/chart" uri="{C3380CC4-5D6E-409C-BE32-E72D297353CC}">
                <c16:uniqueId val="{00000064-9497-4C8A-B3C7-F0406A9AE99D}"/>
              </c:ext>
            </c:extLst>
          </c:dPt>
          <c:dPt>
            <c:idx val="33"/>
            <c:invertIfNegative val="0"/>
            <c:bubble3D val="0"/>
            <c:extLst>
              <c:ext xmlns:c16="http://schemas.microsoft.com/office/drawing/2014/chart" uri="{C3380CC4-5D6E-409C-BE32-E72D297353CC}">
                <c16:uniqueId val="{00000065-9497-4C8A-B3C7-F0406A9AE99D}"/>
              </c:ext>
            </c:extLst>
          </c:dPt>
          <c:dPt>
            <c:idx val="34"/>
            <c:invertIfNegative val="0"/>
            <c:bubble3D val="0"/>
            <c:extLst>
              <c:ext xmlns:c16="http://schemas.microsoft.com/office/drawing/2014/chart" uri="{C3380CC4-5D6E-409C-BE32-E72D297353CC}">
                <c16:uniqueId val="{00000066-9497-4C8A-B3C7-F0406A9AE99D}"/>
              </c:ext>
            </c:extLst>
          </c:dPt>
          <c:dPt>
            <c:idx val="35"/>
            <c:invertIfNegative val="0"/>
            <c:bubble3D val="0"/>
            <c:extLst>
              <c:ext xmlns:c16="http://schemas.microsoft.com/office/drawing/2014/chart" uri="{C3380CC4-5D6E-409C-BE32-E72D297353CC}">
                <c16:uniqueId val="{00000067-9497-4C8A-B3C7-F0406A9AE99D}"/>
              </c:ext>
            </c:extLst>
          </c:dPt>
          <c:dPt>
            <c:idx val="36"/>
            <c:invertIfNegative val="0"/>
            <c:bubble3D val="0"/>
            <c:extLst>
              <c:ext xmlns:c16="http://schemas.microsoft.com/office/drawing/2014/chart" uri="{C3380CC4-5D6E-409C-BE32-E72D297353CC}">
                <c16:uniqueId val="{00000068-9497-4C8A-B3C7-F0406A9AE99D}"/>
              </c:ext>
            </c:extLst>
          </c:dPt>
          <c:dPt>
            <c:idx val="37"/>
            <c:invertIfNegative val="0"/>
            <c:bubble3D val="0"/>
            <c:extLst>
              <c:ext xmlns:c16="http://schemas.microsoft.com/office/drawing/2014/chart" uri="{C3380CC4-5D6E-409C-BE32-E72D297353CC}">
                <c16:uniqueId val="{00000069-9497-4C8A-B3C7-F0406A9AE99D}"/>
              </c:ext>
            </c:extLst>
          </c:dPt>
          <c:dPt>
            <c:idx val="38"/>
            <c:invertIfNegative val="0"/>
            <c:bubble3D val="0"/>
            <c:spPr>
              <a:solidFill>
                <a:srgbClr val="FFC000"/>
              </a:solidFill>
            </c:spPr>
            <c:extLst>
              <c:ext xmlns:c16="http://schemas.microsoft.com/office/drawing/2014/chart" uri="{C3380CC4-5D6E-409C-BE32-E72D297353CC}">
                <c16:uniqueId val="{0000006B-9497-4C8A-B3C7-F0406A9AE99D}"/>
              </c:ext>
            </c:extLst>
          </c:dPt>
          <c:dPt>
            <c:idx val="39"/>
            <c:invertIfNegative val="0"/>
            <c:bubble3D val="0"/>
            <c:extLst>
              <c:ext xmlns:c16="http://schemas.microsoft.com/office/drawing/2014/chart" uri="{C3380CC4-5D6E-409C-BE32-E72D297353CC}">
                <c16:uniqueId val="{0000006C-9497-4C8A-B3C7-F0406A9AE99D}"/>
              </c:ext>
            </c:extLst>
          </c:dPt>
          <c:dPt>
            <c:idx val="40"/>
            <c:invertIfNegative val="0"/>
            <c:bubble3D val="0"/>
            <c:extLst>
              <c:ext xmlns:c16="http://schemas.microsoft.com/office/drawing/2014/chart" uri="{C3380CC4-5D6E-409C-BE32-E72D297353CC}">
                <c16:uniqueId val="{0000006D-9497-4C8A-B3C7-F0406A9AE99D}"/>
              </c:ext>
            </c:extLst>
          </c:dPt>
          <c:dPt>
            <c:idx val="41"/>
            <c:invertIfNegative val="0"/>
            <c:bubble3D val="0"/>
            <c:extLst>
              <c:ext xmlns:c16="http://schemas.microsoft.com/office/drawing/2014/chart" uri="{C3380CC4-5D6E-409C-BE32-E72D297353CC}">
                <c16:uniqueId val="{0000006E-9497-4C8A-B3C7-F0406A9AE99D}"/>
              </c:ext>
            </c:extLst>
          </c:dPt>
          <c:dPt>
            <c:idx val="42"/>
            <c:invertIfNegative val="0"/>
            <c:bubble3D val="0"/>
            <c:extLst>
              <c:ext xmlns:c16="http://schemas.microsoft.com/office/drawing/2014/chart" uri="{C3380CC4-5D6E-409C-BE32-E72D297353CC}">
                <c16:uniqueId val="{0000006F-9497-4C8A-B3C7-F0406A9AE99D}"/>
              </c:ext>
            </c:extLst>
          </c:dPt>
          <c:dPt>
            <c:idx val="43"/>
            <c:invertIfNegative val="0"/>
            <c:bubble3D val="0"/>
            <c:extLst>
              <c:ext xmlns:c16="http://schemas.microsoft.com/office/drawing/2014/chart" uri="{C3380CC4-5D6E-409C-BE32-E72D297353CC}">
                <c16:uniqueId val="{00000070-9497-4C8A-B3C7-F0406A9AE99D}"/>
              </c:ext>
            </c:extLst>
          </c:dPt>
          <c:dPt>
            <c:idx val="44"/>
            <c:invertIfNegative val="0"/>
            <c:bubble3D val="0"/>
            <c:extLst>
              <c:ext xmlns:c16="http://schemas.microsoft.com/office/drawing/2014/chart" uri="{C3380CC4-5D6E-409C-BE32-E72D297353CC}">
                <c16:uniqueId val="{00000071-9497-4C8A-B3C7-F0406A9AE99D}"/>
              </c:ext>
            </c:extLst>
          </c:dPt>
          <c:dPt>
            <c:idx val="45"/>
            <c:invertIfNegative val="0"/>
            <c:bubble3D val="0"/>
            <c:extLst>
              <c:ext xmlns:c16="http://schemas.microsoft.com/office/drawing/2014/chart" uri="{C3380CC4-5D6E-409C-BE32-E72D297353CC}">
                <c16:uniqueId val="{00000072-9497-4C8A-B3C7-F0406A9AE99D}"/>
              </c:ext>
            </c:extLst>
          </c:dPt>
          <c:dPt>
            <c:idx val="46"/>
            <c:invertIfNegative val="0"/>
            <c:bubble3D val="0"/>
            <c:extLst>
              <c:ext xmlns:c16="http://schemas.microsoft.com/office/drawing/2014/chart" uri="{C3380CC4-5D6E-409C-BE32-E72D297353CC}">
                <c16:uniqueId val="{00000073-9497-4C8A-B3C7-F0406A9AE99D}"/>
              </c:ext>
            </c:extLst>
          </c:dPt>
          <c:dPt>
            <c:idx val="47"/>
            <c:invertIfNegative val="0"/>
            <c:bubble3D val="0"/>
            <c:extLst>
              <c:ext xmlns:c16="http://schemas.microsoft.com/office/drawing/2014/chart" uri="{C3380CC4-5D6E-409C-BE32-E72D297353CC}">
                <c16:uniqueId val="{00000074-9497-4C8A-B3C7-F0406A9AE99D}"/>
              </c:ext>
            </c:extLst>
          </c:dPt>
          <c:dPt>
            <c:idx val="48"/>
            <c:invertIfNegative val="0"/>
            <c:bubble3D val="0"/>
            <c:extLst>
              <c:ext xmlns:c16="http://schemas.microsoft.com/office/drawing/2014/chart" uri="{C3380CC4-5D6E-409C-BE32-E72D297353CC}">
                <c16:uniqueId val="{00000075-9497-4C8A-B3C7-F0406A9AE99D}"/>
              </c:ext>
            </c:extLst>
          </c:dPt>
          <c:dPt>
            <c:idx val="49"/>
            <c:invertIfNegative val="0"/>
            <c:bubble3D val="0"/>
            <c:extLst>
              <c:ext xmlns:c16="http://schemas.microsoft.com/office/drawing/2014/chart" uri="{C3380CC4-5D6E-409C-BE32-E72D297353CC}">
                <c16:uniqueId val="{00000076-9497-4C8A-B3C7-F0406A9AE99D}"/>
              </c:ext>
            </c:extLst>
          </c:dPt>
          <c:dPt>
            <c:idx val="50"/>
            <c:invertIfNegative val="0"/>
            <c:bubble3D val="0"/>
            <c:spPr>
              <a:solidFill>
                <a:srgbClr val="FFC000"/>
              </a:solidFill>
            </c:spPr>
            <c:extLst>
              <c:ext xmlns:c16="http://schemas.microsoft.com/office/drawing/2014/chart" uri="{C3380CC4-5D6E-409C-BE32-E72D297353CC}">
                <c16:uniqueId val="{00000078-9497-4C8A-B3C7-F0406A9AE99D}"/>
              </c:ext>
            </c:extLst>
          </c:dPt>
          <c:dPt>
            <c:idx val="51"/>
            <c:invertIfNegative val="0"/>
            <c:bubble3D val="0"/>
            <c:extLst>
              <c:ext xmlns:c16="http://schemas.microsoft.com/office/drawing/2014/chart" uri="{C3380CC4-5D6E-409C-BE32-E72D297353CC}">
                <c16:uniqueId val="{00000079-9497-4C8A-B3C7-F0406A9AE99D}"/>
              </c:ext>
            </c:extLst>
          </c:dPt>
          <c:dPt>
            <c:idx val="52"/>
            <c:invertIfNegative val="0"/>
            <c:bubble3D val="0"/>
            <c:extLst>
              <c:ext xmlns:c16="http://schemas.microsoft.com/office/drawing/2014/chart" uri="{C3380CC4-5D6E-409C-BE32-E72D297353CC}">
                <c16:uniqueId val="{0000007A-9497-4C8A-B3C7-F0406A9AE99D}"/>
              </c:ext>
            </c:extLst>
          </c:dPt>
          <c:dPt>
            <c:idx val="53"/>
            <c:invertIfNegative val="0"/>
            <c:bubble3D val="0"/>
            <c:extLst>
              <c:ext xmlns:c16="http://schemas.microsoft.com/office/drawing/2014/chart" uri="{C3380CC4-5D6E-409C-BE32-E72D297353CC}">
                <c16:uniqueId val="{0000007B-9497-4C8A-B3C7-F0406A9AE99D}"/>
              </c:ext>
            </c:extLst>
          </c:dPt>
          <c:dPt>
            <c:idx val="54"/>
            <c:invertIfNegative val="0"/>
            <c:bubble3D val="0"/>
            <c:extLst>
              <c:ext xmlns:c16="http://schemas.microsoft.com/office/drawing/2014/chart" uri="{C3380CC4-5D6E-409C-BE32-E72D297353CC}">
                <c16:uniqueId val="{0000007C-9497-4C8A-B3C7-F0406A9AE99D}"/>
              </c:ext>
            </c:extLst>
          </c:dPt>
          <c:dPt>
            <c:idx val="55"/>
            <c:invertIfNegative val="0"/>
            <c:bubble3D val="0"/>
            <c:extLst>
              <c:ext xmlns:c16="http://schemas.microsoft.com/office/drawing/2014/chart" uri="{C3380CC4-5D6E-409C-BE32-E72D297353CC}">
                <c16:uniqueId val="{0000007D-9497-4C8A-B3C7-F0406A9AE99D}"/>
              </c:ext>
            </c:extLst>
          </c:dPt>
          <c:dPt>
            <c:idx val="56"/>
            <c:invertIfNegative val="0"/>
            <c:bubble3D val="0"/>
            <c:extLst>
              <c:ext xmlns:c16="http://schemas.microsoft.com/office/drawing/2014/chart" uri="{C3380CC4-5D6E-409C-BE32-E72D297353CC}">
                <c16:uniqueId val="{0000007E-9497-4C8A-B3C7-F0406A9AE99D}"/>
              </c:ext>
            </c:extLst>
          </c:dPt>
          <c:dPt>
            <c:idx val="62"/>
            <c:invertIfNegative val="0"/>
            <c:bubble3D val="0"/>
            <c:spPr>
              <a:solidFill>
                <a:srgbClr val="FBBB27"/>
              </a:solidFill>
            </c:spPr>
            <c:extLst>
              <c:ext xmlns:c16="http://schemas.microsoft.com/office/drawing/2014/chart" uri="{C3380CC4-5D6E-409C-BE32-E72D297353CC}">
                <c16:uniqueId val="{00000080-9497-4C8A-B3C7-F0406A9AE99D}"/>
              </c:ext>
            </c:extLst>
          </c:dPt>
          <c:dLbls>
            <c:dLbl>
              <c:idx val="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9497-4C8A-B3C7-F0406A9AE99D}"/>
                </c:ext>
              </c:extLst>
            </c:dLbl>
            <c:dLbl>
              <c:idx val="14"/>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9497-4C8A-B3C7-F0406A9AE99D}"/>
                </c:ext>
              </c:extLst>
            </c:dLbl>
            <c:dLbl>
              <c:idx val="26"/>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9497-4C8A-B3C7-F0406A9AE99D}"/>
                </c:ext>
              </c:extLst>
            </c:dLbl>
            <c:dLbl>
              <c:idx val="3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9497-4C8A-B3C7-F0406A9AE99D}"/>
                </c:ext>
              </c:extLst>
            </c:dLbl>
            <c:dLbl>
              <c:idx val="50"/>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9497-4C8A-B3C7-F0406A9AE99D}"/>
                </c:ext>
              </c:extLst>
            </c:dLbl>
            <c:dLbl>
              <c:idx val="6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9497-4C8A-B3C7-F0406A9AE9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'F34-35'!$H$7:$H$69</c:f>
              <c:numCache>
                <c:formatCode>0.00</c:formatCode>
                <c:ptCount val="63"/>
                <c:pt idx="0">
                  <c:v>20.545541494418298</c:v>
                </c:pt>
                <c:pt idx="1">
                  <c:v>20.230834292594899</c:v>
                </c:pt>
                <c:pt idx="2">
                  <c:v>20.022223343329902</c:v>
                </c:pt>
                <c:pt idx="3">
                  <c:v>19.990119718864999</c:v>
                </c:pt>
                <c:pt idx="4">
                  <c:v>19.886252026322499</c:v>
                </c:pt>
                <c:pt idx="5">
                  <c:v>19.705305561161001</c:v>
                </c:pt>
                <c:pt idx="6">
                  <c:v>19.517107572839301</c:v>
                </c:pt>
                <c:pt idx="7">
                  <c:v>19.516753721885301</c:v>
                </c:pt>
                <c:pt idx="8">
                  <c:v>19.7382723313534</c:v>
                </c:pt>
                <c:pt idx="9">
                  <c:v>19.779599062305699</c:v>
                </c:pt>
                <c:pt idx="10">
                  <c:v>19.701019483927801</c:v>
                </c:pt>
                <c:pt idx="11">
                  <c:v>19.757283774850901</c:v>
                </c:pt>
                <c:pt idx="12">
                  <c:v>20.3183982544627</c:v>
                </c:pt>
                <c:pt idx="13">
                  <c:v>21.023048146490101</c:v>
                </c:pt>
                <c:pt idx="14">
                  <c:v>21.231137837866399</c:v>
                </c:pt>
                <c:pt idx="15">
                  <c:v>21.427259051516302</c:v>
                </c:pt>
                <c:pt idx="16">
                  <c:v>21.714110285473499</c:v>
                </c:pt>
                <c:pt idx="17">
                  <c:v>21.8802152588257</c:v>
                </c:pt>
                <c:pt idx="18">
                  <c:v>22.191181320458501</c:v>
                </c:pt>
                <c:pt idx="19">
                  <c:v>22.6838628579493</c:v>
                </c:pt>
                <c:pt idx="20">
                  <c:v>22.894938624656699</c:v>
                </c:pt>
                <c:pt idx="21">
                  <c:v>23.015573708784899</c:v>
                </c:pt>
                <c:pt idx="22">
                  <c:v>22.7918974812908</c:v>
                </c:pt>
                <c:pt idx="23">
                  <c:v>22.2830532660854</c:v>
                </c:pt>
                <c:pt idx="24">
                  <c:v>21.927922410942099</c:v>
                </c:pt>
                <c:pt idx="25">
                  <c:v>22.426132242448599</c:v>
                </c:pt>
                <c:pt idx="26">
                  <c:v>22.923474857795501</c:v>
                </c:pt>
                <c:pt idx="27">
                  <c:v>22.656870023904801</c:v>
                </c:pt>
                <c:pt idx="28">
                  <c:v>22.6297267753841</c:v>
                </c:pt>
                <c:pt idx="29">
                  <c:v>22.484729056609201</c:v>
                </c:pt>
                <c:pt idx="30">
                  <c:v>22.480736421277001</c:v>
                </c:pt>
                <c:pt idx="31">
                  <c:v>22.352124063060799</c:v>
                </c:pt>
                <c:pt idx="32">
                  <c:v>22.390540244076799</c:v>
                </c:pt>
                <c:pt idx="33">
                  <c:v>22.2233545434236</c:v>
                </c:pt>
                <c:pt idx="34">
                  <c:v>22.036619052092401</c:v>
                </c:pt>
                <c:pt idx="35">
                  <c:v>22.0525023203644</c:v>
                </c:pt>
                <c:pt idx="36">
                  <c:v>22.0328282406402</c:v>
                </c:pt>
                <c:pt idx="37">
                  <c:v>21.813959267889</c:v>
                </c:pt>
                <c:pt idx="38">
                  <c:v>20.1154834168048</c:v>
                </c:pt>
                <c:pt idx="39">
                  <c:v>17.158757578516099</c:v>
                </c:pt>
                <c:pt idx="40">
                  <c:v>18.397490507688001</c:v>
                </c:pt>
                <c:pt idx="41">
                  <c:v>19.872142240343202</c:v>
                </c:pt>
                <c:pt idx="42">
                  <c:v>20.801795220531002</c:v>
                </c:pt>
                <c:pt idx="43">
                  <c:v>20.720264720715999</c:v>
                </c:pt>
                <c:pt idx="44">
                  <c:v>20.600010009959501</c:v>
                </c:pt>
                <c:pt idx="45">
                  <c:v>20.317625720972199</c:v>
                </c:pt>
                <c:pt idx="46">
                  <c:v>19.561662237083301</c:v>
                </c:pt>
                <c:pt idx="47">
                  <c:v>19.698479859648401</c:v>
                </c:pt>
                <c:pt idx="48">
                  <c:v>20.632760252798899</c:v>
                </c:pt>
                <c:pt idx="49">
                  <c:v>21.398112233515398</c:v>
                </c:pt>
                <c:pt idx="50">
                  <c:v>21.604485428330701</c:v>
                </c:pt>
                <c:pt idx="51">
                  <c:v>21.621178760551899</c:v>
                </c:pt>
                <c:pt idx="52">
                  <c:v>21.6162585771736</c:v>
                </c:pt>
                <c:pt idx="53">
                  <c:v>21.549736173007101</c:v>
                </c:pt>
                <c:pt idx="54">
                  <c:v>21.439122398298501</c:v>
                </c:pt>
                <c:pt idx="55">
                  <c:v>21.418556708528399</c:v>
                </c:pt>
                <c:pt idx="56">
                  <c:v>21.1681996346204</c:v>
                </c:pt>
                <c:pt idx="57">
                  <c:v>20.928382033715099</c:v>
                </c:pt>
                <c:pt idx="58">
                  <c:v>20.627107706310799</c:v>
                </c:pt>
                <c:pt idx="59">
                  <c:v>20.769145083884499</c:v>
                </c:pt>
                <c:pt idx="60">
                  <c:v>21.028411325893099</c:v>
                </c:pt>
                <c:pt idx="61">
                  <c:v>21.059003248044899</c:v>
                </c:pt>
                <c:pt idx="62">
                  <c:v>21.276107201715298</c:v>
                </c:pt>
              </c:numCache>
            </c:numRef>
          </c:val>
          <c:extLst>
            <c:ext xmlns:c16="http://schemas.microsoft.com/office/drawing/2014/chart" uri="{C3380CC4-5D6E-409C-BE32-E72D297353CC}">
              <c16:uniqueId val="{00000081-9497-4C8A-B3C7-F0406A9AE99D}"/>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6"/>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2D94-403B-BCE5-8DDE5E39996B}"/>
              </c:ext>
            </c:extLst>
          </c:dPt>
          <c:dPt>
            <c:idx val="1"/>
            <c:invertIfNegative val="0"/>
            <c:bubble3D val="0"/>
            <c:extLst>
              <c:ext xmlns:c16="http://schemas.microsoft.com/office/drawing/2014/chart" uri="{C3380CC4-5D6E-409C-BE32-E72D297353CC}">
                <c16:uniqueId val="{00000001-2D94-403B-BCE5-8DDE5E39996B}"/>
              </c:ext>
            </c:extLst>
          </c:dPt>
          <c:dPt>
            <c:idx val="2"/>
            <c:invertIfNegative val="0"/>
            <c:bubble3D val="0"/>
            <c:spPr>
              <a:solidFill>
                <a:srgbClr val="595959"/>
              </a:solidFill>
            </c:spPr>
            <c:extLst>
              <c:ext xmlns:c16="http://schemas.microsoft.com/office/drawing/2014/chart" uri="{C3380CC4-5D6E-409C-BE32-E72D297353CC}">
                <c16:uniqueId val="{00000003-2D94-403B-BCE5-8DDE5E39996B}"/>
              </c:ext>
            </c:extLst>
          </c:dPt>
          <c:dPt>
            <c:idx val="3"/>
            <c:invertIfNegative val="0"/>
            <c:bubble3D val="0"/>
            <c:extLst>
              <c:ext xmlns:c16="http://schemas.microsoft.com/office/drawing/2014/chart" uri="{C3380CC4-5D6E-409C-BE32-E72D297353CC}">
                <c16:uniqueId val="{00000004-2D94-403B-BCE5-8DDE5E39996B}"/>
              </c:ext>
            </c:extLst>
          </c:dPt>
          <c:dPt>
            <c:idx val="4"/>
            <c:invertIfNegative val="0"/>
            <c:bubble3D val="0"/>
            <c:extLst>
              <c:ext xmlns:c16="http://schemas.microsoft.com/office/drawing/2014/chart" uri="{C3380CC4-5D6E-409C-BE32-E72D297353CC}">
                <c16:uniqueId val="{00000005-2D94-403B-BCE5-8DDE5E39996B}"/>
              </c:ext>
            </c:extLst>
          </c:dPt>
          <c:dPt>
            <c:idx val="5"/>
            <c:invertIfNegative val="0"/>
            <c:bubble3D val="0"/>
            <c:extLst>
              <c:ext xmlns:c16="http://schemas.microsoft.com/office/drawing/2014/chart" uri="{C3380CC4-5D6E-409C-BE32-E72D297353CC}">
                <c16:uniqueId val="{00000006-2D94-403B-BCE5-8DDE5E39996B}"/>
              </c:ext>
            </c:extLst>
          </c:dPt>
          <c:dPt>
            <c:idx val="6"/>
            <c:invertIfNegative val="0"/>
            <c:bubble3D val="0"/>
            <c:extLst>
              <c:ext xmlns:c16="http://schemas.microsoft.com/office/drawing/2014/chart" uri="{C3380CC4-5D6E-409C-BE32-E72D297353CC}">
                <c16:uniqueId val="{00000007-2D94-403B-BCE5-8DDE5E39996B}"/>
              </c:ext>
            </c:extLst>
          </c:dPt>
          <c:dPt>
            <c:idx val="7"/>
            <c:invertIfNegative val="0"/>
            <c:bubble3D val="0"/>
            <c:extLst>
              <c:ext xmlns:c16="http://schemas.microsoft.com/office/drawing/2014/chart" uri="{C3380CC4-5D6E-409C-BE32-E72D297353CC}">
                <c16:uniqueId val="{00000008-2D94-403B-BCE5-8DDE5E39996B}"/>
              </c:ext>
            </c:extLst>
          </c:dPt>
          <c:dPt>
            <c:idx val="8"/>
            <c:invertIfNegative val="0"/>
            <c:bubble3D val="0"/>
            <c:extLst>
              <c:ext xmlns:c16="http://schemas.microsoft.com/office/drawing/2014/chart" uri="{C3380CC4-5D6E-409C-BE32-E72D297353CC}">
                <c16:uniqueId val="{00000009-2D94-403B-BCE5-8DDE5E39996B}"/>
              </c:ext>
            </c:extLst>
          </c:dPt>
          <c:dPt>
            <c:idx val="9"/>
            <c:invertIfNegative val="0"/>
            <c:bubble3D val="0"/>
            <c:extLst>
              <c:ext xmlns:c16="http://schemas.microsoft.com/office/drawing/2014/chart" uri="{C3380CC4-5D6E-409C-BE32-E72D297353CC}">
                <c16:uniqueId val="{0000000A-2D94-403B-BCE5-8DDE5E39996B}"/>
              </c:ext>
            </c:extLst>
          </c:dPt>
          <c:dPt>
            <c:idx val="10"/>
            <c:invertIfNegative val="0"/>
            <c:bubble3D val="0"/>
            <c:extLst>
              <c:ext xmlns:c16="http://schemas.microsoft.com/office/drawing/2014/chart" uri="{C3380CC4-5D6E-409C-BE32-E72D297353CC}">
                <c16:uniqueId val="{0000000B-2D94-403B-BCE5-8DDE5E39996B}"/>
              </c:ext>
            </c:extLst>
          </c:dPt>
          <c:dPt>
            <c:idx val="11"/>
            <c:invertIfNegative val="0"/>
            <c:bubble3D val="0"/>
            <c:extLst>
              <c:ext xmlns:c16="http://schemas.microsoft.com/office/drawing/2014/chart" uri="{C3380CC4-5D6E-409C-BE32-E72D297353CC}">
                <c16:uniqueId val="{0000000C-2D94-403B-BCE5-8DDE5E39996B}"/>
              </c:ext>
            </c:extLst>
          </c:dPt>
          <c:dPt>
            <c:idx val="12"/>
            <c:invertIfNegative val="0"/>
            <c:bubble3D val="0"/>
            <c:extLst>
              <c:ext xmlns:c16="http://schemas.microsoft.com/office/drawing/2014/chart" uri="{C3380CC4-5D6E-409C-BE32-E72D297353CC}">
                <c16:uniqueId val="{0000000D-2D94-403B-BCE5-8DDE5E39996B}"/>
              </c:ext>
            </c:extLst>
          </c:dPt>
          <c:dPt>
            <c:idx val="13"/>
            <c:invertIfNegative val="0"/>
            <c:bubble3D val="0"/>
            <c:extLst>
              <c:ext xmlns:c16="http://schemas.microsoft.com/office/drawing/2014/chart" uri="{C3380CC4-5D6E-409C-BE32-E72D297353CC}">
                <c16:uniqueId val="{0000000E-2D94-403B-BCE5-8DDE5E39996B}"/>
              </c:ext>
            </c:extLst>
          </c:dPt>
          <c:dPt>
            <c:idx val="14"/>
            <c:invertIfNegative val="0"/>
            <c:bubble3D val="0"/>
            <c:spPr>
              <a:solidFill>
                <a:srgbClr val="595959"/>
              </a:solidFill>
            </c:spPr>
            <c:extLst>
              <c:ext xmlns:c16="http://schemas.microsoft.com/office/drawing/2014/chart" uri="{C3380CC4-5D6E-409C-BE32-E72D297353CC}">
                <c16:uniqueId val="{00000010-2D94-403B-BCE5-8DDE5E39996B}"/>
              </c:ext>
            </c:extLst>
          </c:dPt>
          <c:dPt>
            <c:idx val="15"/>
            <c:invertIfNegative val="0"/>
            <c:bubble3D val="0"/>
            <c:extLst>
              <c:ext xmlns:c16="http://schemas.microsoft.com/office/drawing/2014/chart" uri="{C3380CC4-5D6E-409C-BE32-E72D297353CC}">
                <c16:uniqueId val="{00000011-2D94-403B-BCE5-8DDE5E39996B}"/>
              </c:ext>
            </c:extLst>
          </c:dPt>
          <c:dPt>
            <c:idx val="16"/>
            <c:invertIfNegative val="0"/>
            <c:bubble3D val="0"/>
            <c:extLst>
              <c:ext xmlns:c16="http://schemas.microsoft.com/office/drawing/2014/chart" uri="{C3380CC4-5D6E-409C-BE32-E72D297353CC}">
                <c16:uniqueId val="{00000012-2D94-403B-BCE5-8DDE5E39996B}"/>
              </c:ext>
            </c:extLst>
          </c:dPt>
          <c:dPt>
            <c:idx val="17"/>
            <c:invertIfNegative val="0"/>
            <c:bubble3D val="0"/>
            <c:extLst>
              <c:ext xmlns:c16="http://schemas.microsoft.com/office/drawing/2014/chart" uri="{C3380CC4-5D6E-409C-BE32-E72D297353CC}">
                <c16:uniqueId val="{00000013-2D94-403B-BCE5-8DDE5E39996B}"/>
              </c:ext>
            </c:extLst>
          </c:dPt>
          <c:dPt>
            <c:idx val="18"/>
            <c:invertIfNegative val="0"/>
            <c:bubble3D val="0"/>
            <c:extLst>
              <c:ext xmlns:c16="http://schemas.microsoft.com/office/drawing/2014/chart" uri="{C3380CC4-5D6E-409C-BE32-E72D297353CC}">
                <c16:uniqueId val="{00000014-2D94-403B-BCE5-8DDE5E39996B}"/>
              </c:ext>
            </c:extLst>
          </c:dPt>
          <c:dPt>
            <c:idx val="19"/>
            <c:invertIfNegative val="0"/>
            <c:bubble3D val="0"/>
            <c:extLst>
              <c:ext xmlns:c16="http://schemas.microsoft.com/office/drawing/2014/chart" uri="{C3380CC4-5D6E-409C-BE32-E72D297353CC}">
                <c16:uniqueId val="{00000015-2D94-403B-BCE5-8DDE5E39996B}"/>
              </c:ext>
            </c:extLst>
          </c:dPt>
          <c:dPt>
            <c:idx val="20"/>
            <c:invertIfNegative val="0"/>
            <c:bubble3D val="0"/>
            <c:extLst>
              <c:ext xmlns:c16="http://schemas.microsoft.com/office/drawing/2014/chart" uri="{C3380CC4-5D6E-409C-BE32-E72D297353CC}">
                <c16:uniqueId val="{00000016-2D94-403B-BCE5-8DDE5E39996B}"/>
              </c:ext>
            </c:extLst>
          </c:dPt>
          <c:dPt>
            <c:idx val="21"/>
            <c:invertIfNegative val="0"/>
            <c:bubble3D val="0"/>
            <c:extLst>
              <c:ext xmlns:c16="http://schemas.microsoft.com/office/drawing/2014/chart" uri="{C3380CC4-5D6E-409C-BE32-E72D297353CC}">
                <c16:uniqueId val="{00000017-2D94-403B-BCE5-8DDE5E39996B}"/>
              </c:ext>
            </c:extLst>
          </c:dPt>
          <c:dPt>
            <c:idx val="22"/>
            <c:invertIfNegative val="0"/>
            <c:bubble3D val="0"/>
            <c:extLst>
              <c:ext xmlns:c16="http://schemas.microsoft.com/office/drawing/2014/chart" uri="{C3380CC4-5D6E-409C-BE32-E72D297353CC}">
                <c16:uniqueId val="{00000018-2D94-403B-BCE5-8DDE5E39996B}"/>
              </c:ext>
            </c:extLst>
          </c:dPt>
          <c:dPt>
            <c:idx val="23"/>
            <c:invertIfNegative val="0"/>
            <c:bubble3D val="0"/>
            <c:extLst>
              <c:ext xmlns:c16="http://schemas.microsoft.com/office/drawing/2014/chart" uri="{C3380CC4-5D6E-409C-BE32-E72D297353CC}">
                <c16:uniqueId val="{00000019-2D94-403B-BCE5-8DDE5E39996B}"/>
              </c:ext>
            </c:extLst>
          </c:dPt>
          <c:dPt>
            <c:idx val="24"/>
            <c:invertIfNegative val="0"/>
            <c:bubble3D val="0"/>
            <c:extLst>
              <c:ext xmlns:c16="http://schemas.microsoft.com/office/drawing/2014/chart" uri="{C3380CC4-5D6E-409C-BE32-E72D297353CC}">
                <c16:uniqueId val="{0000001A-2D94-403B-BCE5-8DDE5E39996B}"/>
              </c:ext>
            </c:extLst>
          </c:dPt>
          <c:dPt>
            <c:idx val="25"/>
            <c:invertIfNegative val="0"/>
            <c:bubble3D val="0"/>
            <c:extLst>
              <c:ext xmlns:c16="http://schemas.microsoft.com/office/drawing/2014/chart" uri="{C3380CC4-5D6E-409C-BE32-E72D297353CC}">
                <c16:uniqueId val="{0000001B-2D94-403B-BCE5-8DDE5E39996B}"/>
              </c:ext>
            </c:extLst>
          </c:dPt>
          <c:dPt>
            <c:idx val="26"/>
            <c:invertIfNegative val="0"/>
            <c:bubble3D val="0"/>
            <c:spPr>
              <a:solidFill>
                <a:srgbClr val="595959"/>
              </a:solidFill>
            </c:spPr>
            <c:extLst>
              <c:ext xmlns:c16="http://schemas.microsoft.com/office/drawing/2014/chart" uri="{C3380CC4-5D6E-409C-BE32-E72D297353CC}">
                <c16:uniqueId val="{0000001D-2D94-403B-BCE5-8DDE5E39996B}"/>
              </c:ext>
            </c:extLst>
          </c:dPt>
          <c:dPt>
            <c:idx val="27"/>
            <c:invertIfNegative val="0"/>
            <c:bubble3D val="0"/>
            <c:extLst>
              <c:ext xmlns:c16="http://schemas.microsoft.com/office/drawing/2014/chart" uri="{C3380CC4-5D6E-409C-BE32-E72D297353CC}">
                <c16:uniqueId val="{0000001E-2D94-403B-BCE5-8DDE5E39996B}"/>
              </c:ext>
            </c:extLst>
          </c:dPt>
          <c:dPt>
            <c:idx val="28"/>
            <c:invertIfNegative val="0"/>
            <c:bubble3D val="0"/>
            <c:extLst>
              <c:ext xmlns:c16="http://schemas.microsoft.com/office/drawing/2014/chart" uri="{C3380CC4-5D6E-409C-BE32-E72D297353CC}">
                <c16:uniqueId val="{0000001F-2D94-403B-BCE5-8DDE5E39996B}"/>
              </c:ext>
            </c:extLst>
          </c:dPt>
          <c:dPt>
            <c:idx val="29"/>
            <c:invertIfNegative val="0"/>
            <c:bubble3D val="0"/>
            <c:extLst>
              <c:ext xmlns:c16="http://schemas.microsoft.com/office/drawing/2014/chart" uri="{C3380CC4-5D6E-409C-BE32-E72D297353CC}">
                <c16:uniqueId val="{00000020-2D94-403B-BCE5-8DDE5E39996B}"/>
              </c:ext>
            </c:extLst>
          </c:dPt>
          <c:dPt>
            <c:idx val="30"/>
            <c:invertIfNegative val="0"/>
            <c:bubble3D val="0"/>
            <c:extLst>
              <c:ext xmlns:c16="http://schemas.microsoft.com/office/drawing/2014/chart" uri="{C3380CC4-5D6E-409C-BE32-E72D297353CC}">
                <c16:uniqueId val="{00000021-2D94-403B-BCE5-8DDE5E39996B}"/>
              </c:ext>
            </c:extLst>
          </c:dPt>
          <c:dPt>
            <c:idx val="31"/>
            <c:invertIfNegative val="0"/>
            <c:bubble3D val="0"/>
            <c:extLst>
              <c:ext xmlns:c16="http://schemas.microsoft.com/office/drawing/2014/chart" uri="{C3380CC4-5D6E-409C-BE32-E72D297353CC}">
                <c16:uniqueId val="{00000022-2D94-403B-BCE5-8DDE5E39996B}"/>
              </c:ext>
            </c:extLst>
          </c:dPt>
          <c:dPt>
            <c:idx val="32"/>
            <c:invertIfNegative val="0"/>
            <c:bubble3D val="0"/>
            <c:extLst>
              <c:ext xmlns:c16="http://schemas.microsoft.com/office/drawing/2014/chart" uri="{C3380CC4-5D6E-409C-BE32-E72D297353CC}">
                <c16:uniqueId val="{00000023-2D94-403B-BCE5-8DDE5E39996B}"/>
              </c:ext>
            </c:extLst>
          </c:dPt>
          <c:dPt>
            <c:idx val="33"/>
            <c:invertIfNegative val="0"/>
            <c:bubble3D val="0"/>
            <c:extLst>
              <c:ext xmlns:c16="http://schemas.microsoft.com/office/drawing/2014/chart" uri="{C3380CC4-5D6E-409C-BE32-E72D297353CC}">
                <c16:uniqueId val="{00000024-2D94-403B-BCE5-8DDE5E39996B}"/>
              </c:ext>
            </c:extLst>
          </c:dPt>
          <c:dPt>
            <c:idx val="34"/>
            <c:invertIfNegative val="0"/>
            <c:bubble3D val="0"/>
            <c:extLst>
              <c:ext xmlns:c16="http://schemas.microsoft.com/office/drawing/2014/chart" uri="{C3380CC4-5D6E-409C-BE32-E72D297353CC}">
                <c16:uniqueId val="{00000025-2D94-403B-BCE5-8DDE5E39996B}"/>
              </c:ext>
            </c:extLst>
          </c:dPt>
          <c:dPt>
            <c:idx val="35"/>
            <c:invertIfNegative val="0"/>
            <c:bubble3D val="0"/>
            <c:extLst>
              <c:ext xmlns:c16="http://schemas.microsoft.com/office/drawing/2014/chart" uri="{C3380CC4-5D6E-409C-BE32-E72D297353CC}">
                <c16:uniqueId val="{00000026-2D94-403B-BCE5-8DDE5E39996B}"/>
              </c:ext>
            </c:extLst>
          </c:dPt>
          <c:dPt>
            <c:idx val="36"/>
            <c:invertIfNegative val="0"/>
            <c:bubble3D val="0"/>
            <c:extLst>
              <c:ext xmlns:c16="http://schemas.microsoft.com/office/drawing/2014/chart" uri="{C3380CC4-5D6E-409C-BE32-E72D297353CC}">
                <c16:uniqueId val="{00000027-2D94-403B-BCE5-8DDE5E39996B}"/>
              </c:ext>
            </c:extLst>
          </c:dPt>
          <c:dPt>
            <c:idx val="37"/>
            <c:invertIfNegative val="0"/>
            <c:bubble3D val="0"/>
            <c:extLst>
              <c:ext xmlns:c16="http://schemas.microsoft.com/office/drawing/2014/chart" uri="{C3380CC4-5D6E-409C-BE32-E72D297353CC}">
                <c16:uniqueId val="{00000028-2D94-403B-BCE5-8DDE5E39996B}"/>
              </c:ext>
            </c:extLst>
          </c:dPt>
          <c:dPt>
            <c:idx val="38"/>
            <c:invertIfNegative val="0"/>
            <c:bubble3D val="0"/>
            <c:spPr>
              <a:solidFill>
                <a:srgbClr val="595959"/>
              </a:solidFill>
            </c:spPr>
            <c:extLst>
              <c:ext xmlns:c16="http://schemas.microsoft.com/office/drawing/2014/chart" uri="{C3380CC4-5D6E-409C-BE32-E72D297353CC}">
                <c16:uniqueId val="{0000002A-2D94-403B-BCE5-8DDE5E39996B}"/>
              </c:ext>
            </c:extLst>
          </c:dPt>
          <c:dPt>
            <c:idx val="39"/>
            <c:invertIfNegative val="0"/>
            <c:bubble3D val="0"/>
            <c:extLst>
              <c:ext xmlns:c16="http://schemas.microsoft.com/office/drawing/2014/chart" uri="{C3380CC4-5D6E-409C-BE32-E72D297353CC}">
                <c16:uniqueId val="{0000002B-2D94-403B-BCE5-8DDE5E39996B}"/>
              </c:ext>
            </c:extLst>
          </c:dPt>
          <c:dPt>
            <c:idx val="40"/>
            <c:invertIfNegative val="0"/>
            <c:bubble3D val="0"/>
            <c:extLst>
              <c:ext xmlns:c16="http://schemas.microsoft.com/office/drawing/2014/chart" uri="{C3380CC4-5D6E-409C-BE32-E72D297353CC}">
                <c16:uniqueId val="{0000002C-2D94-403B-BCE5-8DDE5E39996B}"/>
              </c:ext>
            </c:extLst>
          </c:dPt>
          <c:dPt>
            <c:idx val="41"/>
            <c:invertIfNegative val="0"/>
            <c:bubble3D val="0"/>
            <c:extLst>
              <c:ext xmlns:c16="http://schemas.microsoft.com/office/drawing/2014/chart" uri="{C3380CC4-5D6E-409C-BE32-E72D297353CC}">
                <c16:uniqueId val="{0000002D-2D94-403B-BCE5-8DDE5E39996B}"/>
              </c:ext>
            </c:extLst>
          </c:dPt>
          <c:dPt>
            <c:idx val="42"/>
            <c:invertIfNegative val="0"/>
            <c:bubble3D val="0"/>
            <c:extLst>
              <c:ext xmlns:c16="http://schemas.microsoft.com/office/drawing/2014/chart" uri="{C3380CC4-5D6E-409C-BE32-E72D297353CC}">
                <c16:uniqueId val="{0000002E-2D94-403B-BCE5-8DDE5E39996B}"/>
              </c:ext>
            </c:extLst>
          </c:dPt>
          <c:dPt>
            <c:idx val="43"/>
            <c:invertIfNegative val="0"/>
            <c:bubble3D val="0"/>
            <c:extLst>
              <c:ext xmlns:c16="http://schemas.microsoft.com/office/drawing/2014/chart" uri="{C3380CC4-5D6E-409C-BE32-E72D297353CC}">
                <c16:uniqueId val="{0000002F-2D94-403B-BCE5-8DDE5E39996B}"/>
              </c:ext>
            </c:extLst>
          </c:dPt>
          <c:dPt>
            <c:idx val="44"/>
            <c:invertIfNegative val="0"/>
            <c:bubble3D val="0"/>
            <c:extLst>
              <c:ext xmlns:c16="http://schemas.microsoft.com/office/drawing/2014/chart" uri="{C3380CC4-5D6E-409C-BE32-E72D297353CC}">
                <c16:uniqueId val="{00000030-2D94-403B-BCE5-8DDE5E39996B}"/>
              </c:ext>
            </c:extLst>
          </c:dPt>
          <c:dPt>
            <c:idx val="45"/>
            <c:invertIfNegative val="0"/>
            <c:bubble3D val="0"/>
            <c:extLst>
              <c:ext xmlns:c16="http://schemas.microsoft.com/office/drawing/2014/chart" uri="{C3380CC4-5D6E-409C-BE32-E72D297353CC}">
                <c16:uniqueId val="{00000031-2D94-403B-BCE5-8DDE5E39996B}"/>
              </c:ext>
            </c:extLst>
          </c:dPt>
          <c:dPt>
            <c:idx val="46"/>
            <c:invertIfNegative val="0"/>
            <c:bubble3D val="0"/>
            <c:extLst>
              <c:ext xmlns:c16="http://schemas.microsoft.com/office/drawing/2014/chart" uri="{C3380CC4-5D6E-409C-BE32-E72D297353CC}">
                <c16:uniqueId val="{00000032-2D94-403B-BCE5-8DDE5E39996B}"/>
              </c:ext>
            </c:extLst>
          </c:dPt>
          <c:dPt>
            <c:idx val="47"/>
            <c:invertIfNegative val="0"/>
            <c:bubble3D val="0"/>
            <c:extLst>
              <c:ext xmlns:c16="http://schemas.microsoft.com/office/drawing/2014/chart" uri="{C3380CC4-5D6E-409C-BE32-E72D297353CC}">
                <c16:uniqueId val="{00000033-2D94-403B-BCE5-8DDE5E39996B}"/>
              </c:ext>
            </c:extLst>
          </c:dPt>
          <c:dPt>
            <c:idx val="48"/>
            <c:invertIfNegative val="0"/>
            <c:bubble3D val="0"/>
            <c:extLst>
              <c:ext xmlns:c16="http://schemas.microsoft.com/office/drawing/2014/chart" uri="{C3380CC4-5D6E-409C-BE32-E72D297353CC}">
                <c16:uniqueId val="{00000034-2D94-403B-BCE5-8DDE5E39996B}"/>
              </c:ext>
            </c:extLst>
          </c:dPt>
          <c:dPt>
            <c:idx val="49"/>
            <c:invertIfNegative val="0"/>
            <c:bubble3D val="0"/>
            <c:extLst>
              <c:ext xmlns:c16="http://schemas.microsoft.com/office/drawing/2014/chart" uri="{C3380CC4-5D6E-409C-BE32-E72D297353CC}">
                <c16:uniqueId val="{00000035-2D94-403B-BCE5-8DDE5E39996B}"/>
              </c:ext>
            </c:extLst>
          </c:dPt>
          <c:dPt>
            <c:idx val="50"/>
            <c:invertIfNegative val="0"/>
            <c:bubble3D val="0"/>
            <c:spPr>
              <a:solidFill>
                <a:srgbClr val="595959"/>
              </a:solidFill>
            </c:spPr>
            <c:extLst>
              <c:ext xmlns:c16="http://schemas.microsoft.com/office/drawing/2014/chart" uri="{C3380CC4-5D6E-409C-BE32-E72D297353CC}">
                <c16:uniqueId val="{00000037-2D94-403B-BCE5-8DDE5E39996B}"/>
              </c:ext>
            </c:extLst>
          </c:dPt>
          <c:dPt>
            <c:idx val="51"/>
            <c:invertIfNegative val="0"/>
            <c:bubble3D val="0"/>
            <c:extLst>
              <c:ext xmlns:c16="http://schemas.microsoft.com/office/drawing/2014/chart" uri="{C3380CC4-5D6E-409C-BE32-E72D297353CC}">
                <c16:uniqueId val="{00000038-2D94-403B-BCE5-8DDE5E39996B}"/>
              </c:ext>
            </c:extLst>
          </c:dPt>
          <c:dPt>
            <c:idx val="52"/>
            <c:invertIfNegative val="0"/>
            <c:bubble3D val="0"/>
            <c:extLst>
              <c:ext xmlns:c16="http://schemas.microsoft.com/office/drawing/2014/chart" uri="{C3380CC4-5D6E-409C-BE32-E72D297353CC}">
                <c16:uniqueId val="{00000039-2D94-403B-BCE5-8DDE5E39996B}"/>
              </c:ext>
            </c:extLst>
          </c:dPt>
          <c:dPt>
            <c:idx val="53"/>
            <c:invertIfNegative val="0"/>
            <c:bubble3D val="0"/>
            <c:extLst>
              <c:ext xmlns:c16="http://schemas.microsoft.com/office/drawing/2014/chart" uri="{C3380CC4-5D6E-409C-BE32-E72D297353CC}">
                <c16:uniqueId val="{0000003A-2D94-403B-BCE5-8DDE5E39996B}"/>
              </c:ext>
            </c:extLst>
          </c:dPt>
          <c:dPt>
            <c:idx val="54"/>
            <c:invertIfNegative val="0"/>
            <c:bubble3D val="0"/>
            <c:extLst>
              <c:ext xmlns:c16="http://schemas.microsoft.com/office/drawing/2014/chart" uri="{C3380CC4-5D6E-409C-BE32-E72D297353CC}">
                <c16:uniqueId val="{0000003B-2D94-403B-BCE5-8DDE5E39996B}"/>
              </c:ext>
            </c:extLst>
          </c:dPt>
          <c:dPt>
            <c:idx val="55"/>
            <c:invertIfNegative val="0"/>
            <c:bubble3D val="0"/>
            <c:extLst>
              <c:ext xmlns:c16="http://schemas.microsoft.com/office/drawing/2014/chart" uri="{C3380CC4-5D6E-409C-BE32-E72D297353CC}">
                <c16:uniqueId val="{0000003C-2D94-403B-BCE5-8DDE5E39996B}"/>
              </c:ext>
            </c:extLst>
          </c:dPt>
          <c:dPt>
            <c:idx val="56"/>
            <c:invertIfNegative val="0"/>
            <c:bubble3D val="0"/>
            <c:extLst>
              <c:ext xmlns:c16="http://schemas.microsoft.com/office/drawing/2014/chart" uri="{C3380CC4-5D6E-409C-BE32-E72D297353CC}">
                <c16:uniqueId val="{0000003D-2D94-403B-BCE5-8DDE5E39996B}"/>
              </c:ext>
            </c:extLst>
          </c:dPt>
          <c:dPt>
            <c:idx val="62"/>
            <c:invertIfNegative val="0"/>
            <c:bubble3D val="0"/>
            <c:spPr>
              <a:solidFill>
                <a:srgbClr val="595959"/>
              </a:solidFill>
            </c:spPr>
            <c:extLst>
              <c:ext xmlns:c16="http://schemas.microsoft.com/office/drawing/2014/chart" uri="{C3380CC4-5D6E-409C-BE32-E72D297353CC}">
                <c16:uniqueId val="{0000003F-2D94-403B-BCE5-8DDE5E39996B}"/>
              </c:ext>
            </c:extLst>
          </c:dPt>
          <c:dLbls>
            <c:dLbl>
              <c:idx val="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94-403B-BCE5-8DDE5E39996B}"/>
                </c:ext>
              </c:extLst>
            </c:dLbl>
            <c:dLbl>
              <c:idx val="14"/>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D94-403B-BCE5-8DDE5E39996B}"/>
                </c:ext>
              </c:extLst>
            </c:dLbl>
            <c:dLbl>
              <c:idx val="26"/>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D94-403B-BCE5-8DDE5E39996B}"/>
                </c:ext>
              </c:extLst>
            </c:dLbl>
            <c:dLbl>
              <c:idx val="38"/>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D94-403B-BCE5-8DDE5E39996B}"/>
                </c:ext>
              </c:extLst>
            </c:dLbl>
            <c:dLbl>
              <c:idx val="50"/>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2D94-403B-BCE5-8DDE5E39996B}"/>
                </c:ext>
              </c:extLst>
            </c:dLbl>
            <c:dLbl>
              <c:idx val="6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2D94-403B-BCE5-8DDE5E3999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'F34-35'!$A$7:$B$69</c:f>
              <c:multiLvlStrCache>
                <c:ptCount val="6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lvl>
                <c:lvl>
                  <c:pt idx="0">
                    <c:v>2017</c:v>
                  </c:pt>
                  <c:pt idx="12">
                    <c:v>2018</c:v>
                  </c:pt>
                  <c:pt idx="24">
                    <c:v>2019</c:v>
                  </c:pt>
                  <c:pt idx="36">
                    <c:v>2020</c:v>
                  </c:pt>
                  <c:pt idx="48">
                    <c:v>2021</c:v>
                  </c:pt>
                  <c:pt idx="60">
                    <c:v>2022</c:v>
                  </c:pt>
                </c:lvl>
              </c:multiLvlStrCache>
            </c:multiLvlStrRef>
          </c:cat>
          <c:val>
            <c:numRef>
              <c:f>'F34-35'!$E$7:$E$69</c:f>
              <c:numCache>
                <c:formatCode>0.00</c:formatCode>
                <c:ptCount val="63"/>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numCache>
            </c:numRef>
          </c:val>
          <c:extLst>
            <c:ext xmlns:c16="http://schemas.microsoft.com/office/drawing/2014/chart" uri="{C3380CC4-5D6E-409C-BE32-E72D297353CC}">
              <c16:uniqueId val="{00000040-2D94-403B-BCE5-8DDE5E39996B}"/>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2D94-403B-BCE5-8DDE5E39996B}"/>
              </c:ext>
            </c:extLst>
          </c:dPt>
          <c:dPt>
            <c:idx val="1"/>
            <c:invertIfNegative val="0"/>
            <c:bubble3D val="0"/>
            <c:extLst>
              <c:ext xmlns:c16="http://schemas.microsoft.com/office/drawing/2014/chart" uri="{C3380CC4-5D6E-409C-BE32-E72D297353CC}">
                <c16:uniqueId val="{00000042-2D94-403B-BCE5-8DDE5E39996B}"/>
              </c:ext>
            </c:extLst>
          </c:dPt>
          <c:dPt>
            <c:idx val="2"/>
            <c:invertIfNegative val="0"/>
            <c:bubble3D val="0"/>
            <c:spPr>
              <a:solidFill>
                <a:srgbClr val="FFC000"/>
              </a:solidFill>
            </c:spPr>
            <c:extLst>
              <c:ext xmlns:c16="http://schemas.microsoft.com/office/drawing/2014/chart" uri="{C3380CC4-5D6E-409C-BE32-E72D297353CC}">
                <c16:uniqueId val="{00000044-2D94-403B-BCE5-8DDE5E39996B}"/>
              </c:ext>
            </c:extLst>
          </c:dPt>
          <c:dPt>
            <c:idx val="3"/>
            <c:invertIfNegative val="0"/>
            <c:bubble3D val="0"/>
            <c:extLst>
              <c:ext xmlns:c16="http://schemas.microsoft.com/office/drawing/2014/chart" uri="{C3380CC4-5D6E-409C-BE32-E72D297353CC}">
                <c16:uniqueId val="{00000045-2D94-403B-BCE5-8DDE5E39996B}"/>
              </c:ext>
            </c:extLst>
          </c:dPt>
          <c:dPt>
            <c:idx val="4"/>
            <c:invertIfNegative val="0"/>
            <c:bubble3D val="0"/>
            <c:extLst>
              <c:ext xmlns:c16="http://schemas.microsoft.com/office/drawing/2014/chart" uri="{C3380CC4-5D6E-409C-BE32-E72D297353CC}">
                <c16:uniqueId val="{00000046-2D94-403B-BCE5-8DDE5E39996B}"/>
              </c:ext>
            </c:extLst>
          </c:dPt>
          <c:dPt>
            <c:idx val="5"/>
            <c:invertIfNegative val="0"/>
            <c:bubble3D val="0"/>
            <c:extLst>
              <c:ext xmlns:c16="http://schemas.microsoft.com/office/drawing/2014/chart" uri="{C3380CC4-5D6E-409C-BE32-E72D297353CC}">
                <c16:uniqueId val="{00000047-2D94-403B-BCE5-8DDE5E39996B}"/>
              </c:ext>
            </c:extLst>
          </c:dPt>
          <c:dPt>
            <c:idx val="6"/>
            <c:invertIfNegative val="0"/>
            <c:bubble3D val="0"/>
            <c:extLst>
              <c:ext xmlns:c16="http://schemas.microsoft.com/office/drawing/2014/chart" uri="{C3380CC4-5D6E-409C-BE32-E72D297353CC}">
                <c16:uniqueId val="{00000048-2D94-403B-BCE5-8DDE5E39996B}"/>
              </c:ext>
            </c:extLst>
          </c:dPt>
          <c:dPt>
            <c:idx val="7"/>
            <c:invertIfNegative val="0"/>
            <c:bubble3D val="0"/>
            <c:extLst>
              <c:ext xmlns:c16="http://schemas.microsoft.com/office/drawing/2014/chart" uri="{C3380CC4-5D6E-409C-BE32-E72D297353CC}">
                <c16:uniqueId val="{00000049-2D94-403B-BCE5-8DDE5E39996B}"/>
              </c:ext>
            </c:extLst>
          </c:dPt>
          <c:dPt>
            <c:idx val="8"/>
            <c:invertIfNegative val="0"/>
            <c:bubble3D val="0"/>
            <c:extLst>
              <c:ext xmlns:c16="http://schemas.microsoft.com/office/drawing/2014/chart" uri="{C3380CC4-5D6E-409C-BE32-E72D297353CC}">
                <c16:uniqueId val="{0000004A-2D94-403B-BCE5-8DDE5E39996B}"/>
              </c:ext>
            </c:extLst>
          </c:dPt>
          <c:dPt>
            <c:idx val="9"/>
            <c:invertIfNegative val="0"/>
            <c:bubble3D val="0"/>
            <c:extLst>
              <c:ext xmlns:c16="http://schemas.microsoft.com/office/drawing/2014/chart" uri="{C3380CC4-5D6E-409C-BE32-E72D297353CC}">
                <c16:uniqueId val="{0000004B-2D94-403B-BCE5-8DDE5E39996B}"/>
              </c:ext>
            </c:extLst>
          </c:dPt>
          <c:dPt>
            <c:idx val="10"/>
            <c:invertIfNegative val="0"/>
            <c:bubble3D val="0"/>
            <c:extLst>
              <c:ext xmlns:c16="http://schemas.microsoft.com/office/drawing/2014/chart" uri="{C3380CC4-5D6E-409C-BE32-E72D297353CC}">
                <c16:uniqueId val="{0000004C-2D94-403B-BCE5-8DDE5E39996B}"/>
              </c:ext>
            </c:extLst>
          </c:dPt>
          <c:dPt>
            <c:idx val="11"/>
            <c:invertIfNegative val="0"/>
            <c:bubble3D val="0"/>
            <c:extLst>
              <c:ext xmlns:c16="http://schemas.microsoft.com/office/drawing/2014/chart" uri="{C3380CC4-5D6E-409C-BE32-E72D297353CC}">
                <c16:uniqueId val="{0000004D-2D94-403B-BCE5-8DDE5E39996B}"/>
              </c:ext>
            </c:extLst>
          </c:dPt>
          <c:dPt>
            <c:idx val="12"/>
            <c:invertIfNegative val="0"/>
            <c:bubble3D val="0"/>
            <c:extLst>
              <c:ext xmlns:c16="http://schemas.microsoft.com/office/drawing/2014/chart" uri="{C3380CC4-5D6E-409C-BE32-E72D297353CC}">
                <c16:uniqueId val="{0000004E-2D94-403B-BCE5-8DDE5E39996B}"/>
              </c:ext>
            </c:extLst>
          </c:dPt>
          <c:dPt>
            <c:idx val="13"/>
            <c:invertIfNegative val="0"/>
            <c:bubble3D val="0"/>
            <c:extLst>
              <c:ext xmlns:c16="http://schemas.microsoft.com/office/drawing/2014/chart" uri="{C3380CC4-5D6E-409C-BE32-E72D297353CC}">
                <c16:uniqueId val="{0000004F-2D94-403B-BCE5-8DDE5E39996B}"/>
              </c:ext>
            </c:extLst>
          </c:dPt>
          <c:dPt>
            <c:idx val="14"/>
            <c:invertIfNegative val="0"/>
            <c:bubble3D val="0"/>
            <c:spPr>
              <a:solidFill>
                <a:srgbClr val="FFC000"/>
              </a:solidFill>
            </c:spPr>
            <c:extLst>
              <c:ext xmlns:c16="http://schemas.microsoft.com/office/drawing/2014/chart" uri="{C3380CC4-5D6E-409C-BE32-E72D297353CC}">
                <c16:uniqueId val="{00000051-2D94-403B-BCE5-8DDE5E39996B}"/>
              </c:ext>
            </c:extLst>
          </c:dPt>
          <c:dPt>
            <c:idx val="15"/>
            <c:invertIfNegative val="0"/>
            <c:bubble3D val="0"/>
            <c:extLst>
              <c:ext xmlns:c16="http://schemas.microsoft.com/office/drawing/2014/chart" uri="{C3380CC4-5D6E-409C-BE32-E72D297353CC}">
                <c16:uniqueId val="{00000052-2D94-403B-BCE5-8DDE5E39996B}"/>
              </c:ext>
            </c:extLst>
          </c:dPt>
          <c:dPt>
            <c:idx val="16"/>
            <c:invertIfNegative val="0"/>
            <c:bubble3D val="0"/>
            <c:extLst>
              <c:ext xmlns:c16="http://schemas.microsoft.com/office/drawing/2014/chart" uri="{C3380CC4-5D6E-409C-BE32-E72D297353CC}">
                <c16:uniqueId val="{00000053-2D94-403B-BCE5-8DDE5E39996B}"/>
              </c:ext>
            </c:extLst>
          </c:dPt>
          <c:dPt>
            <c:idx val="17"/>
            <c:invertIfNegative val="0"/>
            <c:bubble3D val="0"/>
            <c:extLst>
              <c:ext xmlns:c16="http://schemas.microsoft.com/office/drawing/2014/chart" uri="{C3380CC4-5D6E-409C-BE32-E72D297353CC}">
                <c16:uniqueId val="{00000054-2D94-403B-BCE5-8DDE5E39996B}"/>
              </c:ext>
            </c:extLst>
          </c:dPt>
          <c:dPt>
            <c:idx val="18"/>
            <c:invertIfNegative val="0"/>
            <c:bubble3D val="0"/>
            <c:extLst>
              <c:ext xmlns:c16="http://schemas.microsoft.com/office/drawing/2014/chart" uri="{C3380CC4-5D6E-409C-BE32-E72D297353CC}">
                <c16:uniqueId val="{00000055-2D94-403B-BCE5-8DDE5E39996B}"/>
              </c:ext>
            </c:extLst>
          </c:dPt>
          <c:dPt>
            <c:idx val="19"/>
            <c:invertIfNegative val="0"/>
            <c:bubble3D val="0"/>
            <c:extLst>
              <c:ext xmlns:c16="http://schemas.microsoft.com/office/drawing/2014/chart" uri="{C3380CC4-5D6E-409C-BE32-E72D297353CC}">
                <c16:uniqueId val="{00000056-2D94-403B-BCE5-8DDE5E39996B}"/>
              </c:ext>
            </c:extLst>
          </c:dPt>
          <c:dPt>
            <c:idx val="20"/>
            <c:invertIfNegative val="0"/>
            <c:bubble3D val="0"/>
            <c:extLst>
              <c:ext xmlns:c16="http://schemas.microsoft.com/office/drawing/2014/chart" uri="{C3380CC4-5D6E-409C-BE32-E72D297353CC}">
                <c16:uniqueId val="{00000057-2D94-403B-BCE5-8DDE5E39996B}"/>
              </c:ext>
            </c:extLst>
          </c:dPt>
          <c:dPt>
            <c:idx val="21"/>
            <c:invertIfNegative val="0"/>
            <c:bubble3D val="0"/>
            <c:extLst>
              <c:ext xmlns:c16="http://schemas.microsoft.com/office/drawing/2014/chart" uri="{C3380CC4-5D6E-409C-BE32-E72D297353CC}">
                <c16:uniqueId val="{00000058-2D94-403B-BCE5-8DDE5E39996B}"/>
              </c:ext>
            </c:extLst>
          </c:dPt>
          <c:dPt>
            <c:idx val="22"/>
            <c:invertIfNegative val="0"/>
            <c:bubble3D val="0"/>
            <c:extLst>
              <c:ext xmlns:c16="http://schemas.microsoft.com/office/drawing/2014/chart" uri="{C3380CC4-5D6E-409C-BE32-E72D297353CC}">
                <c16:uniqueId val="{00000059-2D94-403B-BCE5-8DDE5E39996B}"/>
              </c:ext>
            </c:extLst>
          </c:dPt>
          <c:dPt>
            <c:idx val="23"/>
            <c:invertIfNegative val="0"/>
            <c:bubble3D val="0"/>
            <c:extLst>
              <c:ext xmlns:c16="http://schemas.microsoft.com/office/drawing/2014/chart" uri="{C3380CC4-5D6E-409C-BE32-E72D297353CC}">
                <c16:uniqueId val="{0000005A-2D94-403B-BCE5-8DDE5E39996B}"/>
              </c:ext>
            </c:extLst>
          </c:dPt>
          <c:dPt>
            <c:idx val="24"/>
            <c:invertIfNegative val="0"/>
            <c:bubble3D val="0"/>
            <c:extLst>
              <c:ext xmlns:c16="http://schemas.microsoft.com/office/drawing/2014/chart" uri="{C3380CC4-5D6E-409C-BE32-E72D297353CC}">
                <c16:uniqueId val="{0000005B-2D94-403B-BCE5-8DDE5E39996B}"/>
              </c:ext>
            </c:extLst>
          </c:dPt>
          <c:dPt>
            <c:idx val="25"/>
            <c:invertIfNegative val="0"/>
            <c:bubble3D val="0"/>
            <c:extLst>
              <c:ext xmlns:c16="http://schemas.microsoft.com/office/drawing/2014/chart" uri="{C3380CC4-5D6E-409C-BE32-E72D297353CC}">
                <c16:uniqueId val="{0000005C-2D94-403B-BCE5-8DDE5E39996B}"/>
              </c:ext>
            </c:extLst>
          </c:dPt>
          <c:dPt>
            <c:idx val="26"/>
            <c:invertIfNegative val="0"/>
            <c:bubble3D val="0"/>
            <c:spPr>
              <a:solidFill>
                <a:srgbClr val="FFC000"/>
              </a:solidFill>
            </c:spPr>
            <c:extLst>
              <c:ext xmlns:c16="http://schemas.microsoft.com/office/drawing/2014/chart" uri="{C3380CC4-5D6E-409C-BE32-E72D297353CC}">
                <c16:uniqueId val="{0000005E-2D94-403B-BCE5-8DDE5E39996B}"/>
              </c:ext>
            </c:extLst>
          </c:dPt>
          <c:dPt>
            <c:idx val="27"/>
            <c:invertIfNegative val="0"/>
            <c:bubble3D val="0"/>
            <c:extLst>
              <c:ext xmlns:c16="http://schemas.microsoft.com/office/drawing/2014/chart" uri="{C3380CC4-5D6E-409C-BE32-E72D297353CC}">
                <c16:uniqueId val="{0000005F-2D94-403B-BCE5-8DDE5E39996B}"/>
              </c:ext>
            </c:extLst>
          </c:dPt>
          <c:dPt>
            <c:idx val="28"/>
            <c:invertIfNegative val="0"/>
            <c:bubble3D val="0"/>
            <c:extLst>
              <c:ext xmlns:c16="http://schemas.microsoft.com/office/drawing/2014/chart" uri="{C3380CC4-5D6E-409C-BE32-E72D297353CC}">
                <c16:uniqueId val="{00000060-2D94-403B-BCE5-8DDE5E39996B}"/>
              </c:ext>
            </c:extLst>
          </c:dPt>
          <c:dPt>
            <c:idx val="29"/>
            <c:invertIfNegative val="0"/>
            <c:bubble3D val="0"/>
            <c:extLst>
              <c:ext xmlns:c16="http://schemas.microsoft.com/office/drawing/2014/chart" uri="{C3380CC4-5D6E-409C-BE32-E72D297353CC}">
                <c16:uniqueId val="{00000061-2D94-403B-BCE5-8DDE5E39996B}"/>
              </c:ext>
            </c:extLst>
          </c:dPt>
          <c:dPt>
            <c:idx val="30"/>
            <c:invertIfNegative val="0"/>
            <c:bubble3D val="0"/>
            <c:extLst>
              <c:ext xmlns:c16="http://schemas.microsoft.com/office/drawing/2014/chart" uri="{C3380CC4-5D6E-409C-BE32-E72D297353CC}">
                <c16:uniqueId val="{00000062-2D94-403B-BCE5-8DDE5E39996B}"/>
              </c:ext>
            </c:extLst>
          </c:dPt>
          <c:dPt>
            <c:idx val="31"/>
            <c:invertIfNegative val="0"/>
            <c:bubble3D val="0"/>
            <c:extLst>
              <c:ext xmlns:c16="http://schemas.microsoft.com/office/drawing/2014/chart" uri="{C3380CC4-5D6E-409C-BE32-E72D297353CC}">
                <c16:uniqueId val="{00000063-2D94-403B-BCE5-8DDE5E39996B}"/>
              </c:ext>
            </c:extLst>
          </c:dPt>
          <c:dPt>
            <c:idx val="32"/>
            <c:invertIfNegative val="0"/>
            <c:bubble3D val="0"/>
            <c:extLst>
              <c:ext xmlns:c16="http://schemas.microsoft.com/office/drawing/2014/chart" uri="{C3380CC4-5D6E-409C-BE32-E72D297353CC}">
                <c16:uniqueId val="{00000064-2D94-403B-BCE5-8DDE5E39996B}"/>
              </c:ext>
            </c:extLst>
          </c:dPt>
          <c:dPt>
            <c:idx val="33"/>
            <c:invertIfNegative val="0"/>
            <c:bubble3D val="0"/>
            <c:extLst>
              <c:ext xmlns:c16="http://schemas.microsoft.com/office/drawing/2014/chart" uri="{C3380CC4-5D6E-409C-BE32-E72D297353CC}">
                <c16:uniqueId val="{00000065-2D94-403B-BCE5-8DDE5E39996B}"/>
              </c:ext>
            </c:extLst>
          </c:dPt>
          <c:dPt>
            <c:idx val="34"/>
            <c:invertIfNegative val="0"/>
            <c:bubble3D val="0"/>
            <c:extLst>
              <c:ext xmlns:c16="http://schemas.microsoft.com/office/drawing/2014/chart" uri="{C3380CC4-5D6E-409C-BE32-E72D297353CC}">
                <c16:uniqueId val="{00000066-2D94-403B-BCE5-8DDE5E39996B}"/>
              </c:ext>
            </c:extLst>
          </c:dPt>
          <c:dPt>
            <c:idx val="35"/>
            <c:invertIfNegative val="0"/>
            <c:bubble3D val="0"/>
            <c:extLst>
              <c:ext xmlns:c16="http://schemas.microsoft.com/office/drawing/2014/chart" uri="{C3380CC4-5D6E-409C-BE32-E72D297353CC}">
                <c16:uniqueId val="{00000067-2D94-403B-BCE5-8DDE5E39996B}"/>
              </c:ext>
            </c:extLst>
          </c:dPt>
          <c:dPt>
            <c:idx val="36"/>
            <c:invertIfNegative val="0"/>
            <c:bubble3D val="0"/>
            <c:extLst>
              <c:ext xmlns:c16="http://schemas.microsoft.com/office/drawing/2014/chart" uri="{C3380CC4-5D6E-409C-BE32-E72D297353CC}">
                <c16:uniqueId val="{00000068-2D94-403B-BCE5-8DDE5E39996B}"/>
              </c:ext>
            </c:extLst>
          </c:dPt>
          <c:dPt>
            <c:idx val="37"/>
            <c:invertIfNegative val="0"/>
            <c:bubble3D val="0"/>
            <c:extLst>
              <c:ext xmlns:c16="http://schemas.microsoft.com/office/drawing/2014/chart" uri="{C3380CC4-5D6E-409C-BE32-E72D297353CC}">
                <c16:uniqueId val="{00000069-2D94-403B-BCE5-8DDE5E39996B}"/>
              </c:ext>
            </c:extLst>
          </c:dPt>
          <c:dPt>
            <c:idx val="38"/>
            <c:invertIfNegative val="0"/>
            <c:bubble3D val="0"/>
            <c:spPr>
              <a:solidFill>
                <a:srgbClr val="FFC000"/>
              </a:solidFill>
            </c:spPr>
            <c:extLst>
              <c:ext xmlns:c16="http://schemas.microsoft.com/office/drawing/2014/chart" uri="{C3380CC4-5D6E-409C-BE32-E72D297353CC}">
                <c16:uniqueId val="{0000006B-2D94-403B-BCE5-8DDE5E39996B}"/>
              </c:ext>
            </c:extLst>
          </c:dPt>
          <c:dPt>
            <c:idx val="39"/>
            <c:invertIfNegative val="0"/>
            <c:bubble3D val="0"/>
            <c:extLst>
              <c:ext xmlns:c16="http://schemas.microsoft.com/office/drawing/2014/chart" uri="{C3380CC4-5D6E-409C-BE32-E72D297353CC}">
                <c16:uniqueId val="{0000006C-2D94-403B-BCE5-8DDE5E39996B}"/>
              </c:ext>
            </c:extLst>
          </c:dPt>
          <c:dPt>
            <c:idx val="40"/>
            <c:invertIfNegative val="0"/>
            <c:bubble3D val="0"/>
            <c:extLst>
              <c:ext xmlns:c16="http://schemas.microsoft.com/office/drawing/2014/chart" uri="{C3380CC4-5D6E-409C-BE32-E72D297353CC}">
                <c16:uniqueId val="{0000006D-2D94-403B-BCE5-8DDE5E39996B}"/>
              </c:ext>
            </c:extLst>
          </c:dPt>
          <c:dPt>
            <c:idx val="41"/>
            <c:invertIfNegative val="0"/>
            <c:bubble3D val="0"/>
            <c:extLst>
              <c:ext xmlns:c16="http://schemas.microsoft.com/office/drawing/2014/chart" uri="{C3380CC4-5D6E-409C-BE32-E72D297353CC}">
                <c16:uniqueId val="{0000006E-2D94-403B-BCE5-8DDE5E39996B}"/>
              </c:ext>
            </c:extLst>
          </c:dPt>
          <c:dPt>
            <c:idx val="42"/>
            <c:invertIfNegative val="0"/>
            <c:bubble3D val="0"/>
            <c:extLst>
              <c:ext xmlns:c16="http://schemas.microsoft.com/office/drawing/2014/chart" uri="{C3380CC4-5D6E-409C-BE32-E72D297353CC}">
                <c16:uniqueId val="{0000006F-2D94-403B-BCE5-8DDE5E39996B}"/>
              </c:ext>
            </c:extLst>
          </c:dPt>
          <c:dPt>
            <c:idx val="43"/>
            <c:invertIfNegative val="0"/>
            <c:bubble3D val="0"/>
            <c:extLst>
              <c:ext xmlns:c16="http://schemas.microsoft.com/office/drawing/2014/chart" uri="{C3380CC4-5D6E-409C-BE32-E72D297353CC}">
                <c16:uniqueId val="{00000070-2D94-403B-BCE5-8DDE5E39996B}"/>
              </c:ext>
            </c:extLst>
          </c:dPt>
          <c:dPt>
            <c:idx val="44"/>
            <c:invertIfNegative val="0"/>
            <c:bubble3D val="0"/>
            <c:extLst>
              <c:ext xmlns:c16="http://schemas.microsoft.com/office/drawing/2014/chart" uri="{C3380CC4-5D6E-409C-BE32-E72D297353CC}">
                <c16:uniqueId val="{00000071-2D94-403B-BCE5-8DDE5E39996B}"/>
              </c:ext>
            </c:extLst>
          </c:dPt>
          <c:dPt>
            <c:idx val="45"/>
            <c:invertIfNegative val="0"/>
            <c:bubble3D val="0"/>
            <c:extLst>
              <c:ext xmlns:c16="http://schemas.microsoft.com/office/drawing/2014/chart" uri="{C3380CC4-5D6E-409C-BE32-E72D297353CC}">
                <c16:uniqueId val="{00000072-2D94-403B-BCE5-8DDE5E39996B}"/>
              </c:ext>
            </c:extLst>
          </c:dPt>
          <c:dPt>
            <c:idx val="46"/>
            <c:invertIfNegative val="0"/>
            <c:bubble3D val="0"/>
            <c:extLst>
              <c:ext xmlns:c16="http://schemas.microsoft.com/office/drawing/2014/chart" uri="{C3380CC4-5D6E-409C-BE32-E72D297353CC}">
                <c16:uniqueId val="{00000073-2D94-403B-BCE5-8DDE5E39996B}"/>
              </c:ext>
            </c:extLst>
          </c:dPt>
          <c:dPt>
            <c:idx val="47"/>
            <c:invertIfNegative val="0"/>
            <c:bubble3D val="0"/>
            <c:extLst>
              <c:ext xmlns:c16="http://schemas.microsoft.com/office/drawing/2014/chart" uri="{C3380CC4-5D6E-409C-BE32-E72D297353CC}">
                <c16:uniqueId val="{00000074-2D94-403B-BCE5-8DDE5E39996B}"/>
              </c:ext>
            </c:extLst>
          </c:dPt>
          <c:dPt>
            <c:idx val="48"/>
            <c:invertIfNegative val="0"/>
            <c:bubble3D val="0"/>
            <c:extLst>
              <c:ext xmlns:c16="http://schemas.microsoft.com/office/drawing/2014/chart" uri="{C3380CC4-5D6E-409C-BE32-E72D297353CC}">
                <c16:uniqueId val="{00000075-2D94-403B-BCE5-8DDE5E39996B}"/>
              </c:ext>
            </c:extLst>
          </c:dPt>
          <c:dPt>
            <c:idx val="49"/>
            <c:invertIfNegative val="0"/>
            <c:bubble3D val="0"/>
            <c:extLst>
              <c:ext xmlns:c16="http://schemas.microsoft.com/office/drawing/2014/chart" uri="{C3380CC4-5D6E-409C-BE32-E72D297353CC}">
                <c16:uniqueId val="{00000076-2D94-403B-BCE5-8DDE5E39996B}"/>
              </c:ext>
            </c:extLst>
          </c:dPt>
          <c:dPt>
            <c:idx val="50"/>
            <c:invertIfNegative val="0"/>
            <c:bubble3D val="0"/>
            <c:spPr>
              <a:solidFill>
                <a:srgbClr val="FFC000"/>
              </a:solidFill>
            </c:spPr>
            <c:extLst>
              <c:ext xmlns:c16="http://schemas.microsoft.com/office/drawing/2014/chart" uri="{C3380CC4-5D6E-409C-BE32-E72D297353CC}">
                <c16:uniqueId val="{00000078-2D94-403B-BCE5-8DDE5E39996B}"/>
              </c:ext>
            </c:extLst>
          </c:dPt>
          <c:dPt>
            <c:idx val="51"/>
            <c:invertIfNegative val="0"/>
            <c:bubble3D val="0"/>
            <c:extLst>
              <c:ext xmlns:c16="http://schemas.microsoft.com/office/drawing/2014/chart" uri="{C3380CC4-5D6E-409C-BE32-E72D297353CC}">
                <c16:uniqueId val="{00000079-2D94-403B-BCE5-8DDE5E39996B}"/>
              </c:ext>
            </c:extLst>
          </c:dPt>
          <c:dPt>
            <c:idx val="52"/>
            <c:invertIfNegative val="0"/>
            <c:bubble3D val="0"/>
            <c:extLst>
              <c:ext xmlns:c16="http://schemas.microsoft.com/office/drawing/2014/chart" uri="{C3380CC4-5D6E-409C-BE32-E72D297353CC}">
                <c16:uniqueId val="{0000007A-2D94-403B-BCE5-8DDE5E39996B}"/>
              </c:ext>
            </c:extLst>
          </c:dPt>
          <c:dPt>
            <c:idx val="53"/>
            <c:invertIfNegative val="0"/>
            <c:bubble3D val="0"/>
            <c:extLst>
              <c:ext xmlns:c16="http://schemas.microsoft.com/office/drawing/2014/chart" uri="{C3380CC4-5D6E-409C-BE32-E72D297353CC}">
                <c16:uniqueId val="{0000007B-2D94-403B-BCE5-8DDE5E39996B}"/>
              </c:ext>
            </c:extLst>
          </c:dPt>
          <c:dPt>
            <c:idx val="54"/>
            <c:invertIfNegative val="0"/>
            <c:bubble3D val="0"/>
            <c:extLst>
              <c:ext xmlns:c16="http://schemas.microsoft.com/office/drawing/2014/chart" uri="{C3380CC4-5D6E-409C-BE32-E72D297353CC}">
                <c16:uniqueId val="{0000007C-2D94-403B-BCE5-8DDE5E39996B}"/>
              </c:ext>
            </c:extLst>
          </c:dPt>
          <c:dPt>
            <c:idx val="55"/>
            <c:invertIfNegative val="0"/>
            <c:bubble3D val="0"/>
            <c:extLst>
              <c:ext xmlns:c16="http://schemas.microsoft.com/office/drawing/2014/chart" uri="{C3380CC4-5D6E-409C-BE32-E72D297353CC}">
                <c16:uniqueId val="{0000007D-2D94-403B-BCE5-8DDE5E39996B}"/>
              </c:ext>
            </c:extLst>
          </c:dPt>
          <c:dPt>
            <c:idx val="56"/>
            <c:invertIfNegative val="0"/>
            <c:bubble3D val="0"/>
            <c:extLst>
              <c:ext xmlns:c16="http://schemas.microsoft.com/office/drawing/2014/chart" uri="{C3380CC4-5D6E-409C-BE32-E72D297353CC}">
                <c16:uniqueId val="{0000007E-2D94-403B-BCE5-8DDE5E39996B}"/>
              </c:ext>
            </c:extLst>
          </c:dPt>
          <c:dPt>
            <c:idx val="62"/>
            <c:invertIfNegative val="0"/>
            <c:bubble3D val="0"/>
            <c:spPr>
              <a:solidFill>
                <a:srgbClr val="FBBB27"/>
              </a:solidFill>
            </c:spPr>
            <c:extLst>
              <c:ext xmlns:c16="http://schemas.microsoft.com/office/drawing/2014/chart" uri="{C3380CC4-5D6E-409C-BE32-E72D297353CC}">
                <c16:uniqueId val="{00000080-2D94-403B-BCE5-8DDE5E39996B}"/>
              </c:ext>
            </c:extLst>
          </c:dPt>
          <c:dLbls>
            <c:dLbl>
              <c:idx val="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2D94-403B-BCE5-8DDE5E39996B}"/>
                </c:ext>
              </c:extLst>
            </c:dLbl>
            <c:dLbl>
              <c:idx val="14"/>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2D94-403B-BCE5-8DDE5E39996B}"/>
                </c:ext>
              </c:extLst>
            </c:dLbl>
            <c:dLbl>
              <c:idx val="26"/>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2D94-403B-BCE5-8DDE5E39996B}"/>
                </c:ext>
              </c:extLst>
            </c:dLbl>
            <c:dLbl>
              <c:idx val="3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2D94-403B-BCE5-8DDE5E39996B}"/>
                </c:ext>
              </c:extLst>
            </c:dLbl>
            <c:dLbl>
              <c:idx val="50"/>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2D94-403B-BCE5-8DDE5E39996B}"/>
                </c:ext>
              </c:extLst>
            </c:dLbl>
            <c:dLbl>
              <c:idx val="6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2D94-403B-BCE5-8DDE5E3999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'F34-35'!$F$7:$F$69</c:f>
              <c:numCache>
                <c:formatCode>0.00</c:formatCode>
                <c:ptCount val="63"/>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numCache>
            </c:numRef>
          </c:val>
          <c:extLst>
            <c:ext xmlns:c16="http://schemas.microsoft.com/office/drawing/2014/chart" uri="{C3380CC4-5D6E-409C-BE32-E72D297353CC}">
              <c16:uniqueId val="{00000081-2D94-403B-BCE5-8DDE5E39996B}"/>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D838-4880-8448-CBCF3DB86D7E}"/>
              </c:ext>
            </c:extLst>
          </c:dPt>
          <c:dPt>
            <c:idx val="1"/>
            <c:invertIfNegative val="0"/>
            <c:bubble3D val="0"/>
            <c:extLst>
              <c:ext xmlns:c16="http://schemas.microsoft.com/office/drawing/2014/chart" uri="{C3380CC4-5D6E-409C-BE32-E72D297353CC}">
                <c16:uniqueId val="{00000001-D838-4880-8448-CBCF3DB86D7E}"/>
              </c:ext>
            </c:extLst>
          </c:dPt>
          <c:dPt>
            <c:idx val="2"/>
            <c:invertIfNegative val="0"/>
            <c:bubble3D val="0"/>
            <c:spPr>
              <a:solidFill>
                <a:srgbClr val="595959"/>
              </a:solidFill>
            </c:spPr>
            <c:extLst>
              <c:ext xmlns:c16="http://schemas.microsoft.com/office/drawing/2014/chart" uri="{C3380CC4-5D6E-409C-BE32-E72D297353CC}">
                <c16:uniqueId val="{00000003-D838-4880-8448-CBCF3DB86D7E}"/>
              </c:ext>
            </c:extLst>
          </c:dPt>
          <c:dPt>
            <c:idx val="3"/>
            <c:invertIfNegative val="0"/>
            <c:bubble3D val="0"/>
            <c:extLst>
              <c:ext xmlns:c16="http://schemas.microsoft.com/office/drawing/2014/chart" uri="{C3380CC4-5D6E-409C-BE32-E72D297353CC}">
                <c16:uniqueId val="{00000004-D838-4880-8448-CBCF3DB86D7E}"/>
              </c:ext>
            </c:extLst>
          </c:dPt>
          <c:dPt>
            <c:idx val="4"/>
            <c:invertIfNegative val="0"/>
            <c:bubble3D val="0"/>
            <c:extLst>
              <c:ext xmlns:c16="http://schemas.microsoft.com/office/drawing/2014/chart" uri="{C3380CC4-5D6E-409C-BE32-E72D297353CC}">
                <c16:uniqueId val="{00000005-D838-4880-8448-CBCF3DB86D7E}"/>
              </c:ext>
            </c:extLst>
          </c:dPt>
          <c:dPt>
            <c:idx val="5"/>
            <c:invertIfNegative val="0"/>
            <c:bubble3D val="0"/>
            <c:extLst>
              <c:ext xmlns:c16="http://schemas.microsoft.com/office/drawing/2014/chart" uri="{C3380CC4-5D6E-409C-BE32-E72D297353CC}">
                <c16:uniqueId val="{00000006-D838-4880-8448-CBCF3DB86D7E}"/>
              </c:ext>
            </c:extLst>
          </c:dPt>
          <c:dPt>
            <c:idx val="6"/>
            <c:invertIfNegative val="0"/>
            <c:bubble3D val="0"/>
            <c:extLst>
              <c:ext xmlns:c16="http://schemas.microsoft.com/office/drawing/2014/chart" uri="{C3380CC4-5D6E-409C-BE32-E72D297353CC}">
                <c16:uniqueId val="{00000007-D838-4880-8448-CBCF3DB86D7E}"/>
              </c:ext>
            </c:extLst>
          </c:dPt>
          <c:dPt>
            <c:idx val="7"/>
            <c:invertIfNegative val="0"/>
            <c:bubble3D val="0"/>
            <c:extLst>
              <c:ext xmlns:c16="http://schemas.microsoft.com/office/drawing/2014/chart" uri="{C3380CC4-5D6E-409C-BE32-E72D297353CC}">
                <c16:uniqueId val="{00000008-D838-4880-8448-CBCF3DB86D7E}"/>
              </c:ext>
            </c:extLst>
          </c:dPt>
          <c:dPt>
            <c:idx val="8"/>
            <c:invertIfNegative val="0"/>
            <c:bubble3D val="0"/>
            <c:extLst>
              <c:ext xmlns:c16="http://schemas.microsoft.com/office/drawing/2014/chart" uri="{C3380CC4-5D6E-409C-BE32-E72D297353CC}">
                <c16:uniqueId val="{00000009-D838-4880-8448-CBCF3DB86D7E}"/>
              </c:ext>
            </c:extLst>
          </c:dPt>
          <c:dPt>
            <c:idx val="9"/>
            <c:invertIfNegative val="0"/>
            <c:bubble3D val="0"/>
            <c:extLst>
              <c:ext xmlns:c16="http://schemas.microsoft.com/office/drawing/2014/chart" uri="{C3380CC4-5D6E-409C-BE32-E72D297353CC}">
                <c16:uniqueId val="{0000000A-D838-4880-8448-CBCF3DB86D7E}"/>
              </c:ext>
            </c:extLst>
          </c:dPt>
          <c:dPt>
            <c:idx val="10"/>
            <c:invertIfNegative val="0"/>
            <c:bubble3D val="0"/>
            <c:extLst>
              <c:ext xmlns:c16="http://schemas.microsoft.com/office/drawing/2014/chart" uri="{C3380CC4-5D6E-409C-BE32-E72D297353CC}">
                <c16:uniqueId val="{0000000B-D838-4880-8448-CBCF3DB86D7E}"/>
              </c:ext>
            </c:extLst>
          </c:dPt>
          <c:dPt>
            <c:idx val="11"/>
            <c:invertIfNegative val="0"/>
            <c:bubble3D val="0"/>
            <c:extLst>
              <c:ext xmlns:c16="http://schemas.microsoft.com/office/drawing/2014/chart" uri="{C3380CC4-5D6E-409C-BE32-E72D297353CC}">
                <c16:uniqueId val="{0000000C-D838-4880-8448-CBCF3DB86D7E}"/>
              </c:ext>
            </c:extLst>
          </c:dPt>
          <c:dPt>
            <c:idx val="12"/>
            <c:invertIfNegative val="0"/>
            <c:bubble3D val="0"/>
            <c:extLst>
              <c:ext xmlns:c16="http://schemas.microsoft.com/office/drawing/2014/chart" uri="{C3380CC4-5D6E-409C-BE32-E72D297353CC}">
                <c16:uniqueId val="{0000000D-D838-4880-8448-CBCF3DB86D7E}"/>
              </c:ext>
            </c:extLst>
          </c:dPt>
          <c:dPt>
            <c:idx val="13"/>
            <c:invertIfNegative val="0"/>
            <c:bubble3D val="0"/>
            <c:extLst>
              <c:ext xmlns:c16="http://schemas.microsoft.com/office/drawing/2014/chart" uri="{C3380CC4-5D6E-409C-BE32-E72D297353CC}">
                <c16:uniqueId val="{0000000E-D838-4880-8448-CBCF3DB86D7E}"/>
              </c:ext>
            </c:extLst>
          </c:dPt>
          <c:dPt>
            <c:idx val="14"/>
            <c:invertIfNegative val="0"/>
            <c:bubble3D val="0"/>
            <c:spPr>
              <a:solidFill>
                <a:srgbClr val="595959"/>
              </a:solidFill>
            </c:spPr>
            <c:extLst>
              <c:ext xmlns:c16="http://schemas.microsoft.com/office/drawing/2014/chart" uri="{C3380CC4-5D6E-409C-BE32-E72D297353CC}">
                <c16:uniqueId val="{00000010-D838-4880-8448-CBCF3DB86D7E}"/>
              </c:ext>
            </c:extLst>
          </c:dPt>
          <c:dPt>
            <c:idx val="15"/>
            <c:invertIfNegative val="0"/>
            <c:bubble3D val="0"/>
            <c:extLst>
              <c:ext xmlns:c16="http://schemas.microsoft.com/office/drawing/2014/chart" uri="{C3380CC4-5D6E-409C-BE32-E72D297353CC}">
                <c16:uniqueId val="{00000011-D838-4880-8448-CBCF3DB86D7E}"/>
              </c:ext>
            </c:extLst>
          </c:dPt>
          <c:dPt>
            <c:idx val="16"/>
            <c:invertIfNegative val="0"/>
            <c:bubble3D val="0"/>
            <c:extLst>
              <c:ext xmlns:c16="http://schemas.microsoft.com/office/drawing/2014/chart" uri="{C3380CC4-5D6E-409C-BE32-E72D297353CC}">
                <c16:uniqueId val="{00000012-D838-4880-8448-CBCF3DB86D7E}"/>
              </c:ext>
            </c:extLst>
          </c:dPt>
          <c:dPt>
            <c:idx val="17"/>
            <c:invertIfNegative val="0"/>
            <c:bubble3D val="0"/>
            <c:extLst>
              <c:ext xmlns:c16="http://schemas.microsoft.com/office/drawing/2014/chart" uri="{C3380CC4-5D6E-409C-BE32-E72D297353CC}">
                <c16:uniqueId val="{00000013-D838-4880-8448-CBCF3DB86D7E}"/>
              </c:ext>
            </c:extLst>
          </c:dPt>
          <c:dPt>
            <c:idx val="18"/>
            <c:invertIfNegative val="0"/>
            <c:bubble3D val="0"/>
            <c:extLst>
              <c:ext xmlns:c16="http://schemas.microsoft.com/office/drawing/2014/chart" uri="{C3380CC4-5D6E-409C-BE32-E72D297353CC}">
                <c16:uniqueId val="{00000014-D838-4880-8448-CBCF3DB86D7E}"/>
              </c:ext>
            </c:extLst>
          </c:dPt>
          <c:dPt>
            <c:idx val="19"/>
            <c:invertIfNegative val="0"/>
            <c:bubble3D val="0"/>
            <c:extLst>
              <c:ext xmlns:c16="http://schemas.microsoft.com/office/drawing/2014/chart" uri="{C3380CC4-5D6E-409C-BE32-E72D297353CC}">
                <c16:uniqueId val="{00000015-D838-4880-8448-CBCF3DB86D7E}"/>
              </c:ext>
            </c:extLst>
          </c:dPt>
          <c:dPt>
            <c:idx val="20"/>
            <c:invertIfNegative val="0"/>
            <c:bubble3D val="0"/>
            <c:extLst>
              <c:ext xmlns:c16="http://schemas.microsoft.com/office/drawing/2014/chart" uri="{C3380CC4-5D6E-409C-BE32-E72D297353CC}">
                <c16:uniqueId val="{00000016-D838-4880-8448-CBCF3DB86D7E}"/>
              </c:ext>
            </c:extLst>
          </c:dPt>
          <c:dPt>
            <c:idx val="21"/>
            <c:invertIfNegative val="0"/>
            <c:bubble3D val="0"/>
            <c:extLst>
              <c:ext xmlns:c16="http://schemas.microsoft.com/office/drawing/2014/chart" uri="{C3380CC4-5D6E-409C-BE32-E72D297353CC}">
                <c16:uniqueId val="{00000017-D838-4880-8448-CBCF3DB86D7E}"/>
              </c:ext>
            </c:extLst>
          </c:dPt>
          <c:dPt>
            <c:idx val="22"/>
            <c:invertIfNegative val="0"/>
            <c:bubble3D val="0"/>
            <c:extLst>
              <c:ext xmlns:c16="http://schemas.microsoft.com/office/drawing/2014/chart" uri="{C3380CC4-5D6E-409C-BE32-E72D297353CC}">
                <c16:uniqueId val="{00000018-D838-4880-8448-CBCF3DB86D7E}"/>
              </c:ext>
            </c:extLst>
          </c:dPt>
          <c:dPt>
            <c:idx val="23"/>
            <c:invertIfNegative val="0"/>
            <c:bubble3D val="0"/>
            <c:extLst>
              <c:ext xmlns:c16="http://schemas.microsoft.com/office/drawing/2014/chart" uri="{C3380CC4-5D6E-409C-BE32-E72D297353CC}">
                <c16:uniqueId val="{00000019-D838-4880-8448-CBCF3DB86D7E}"/>
              </c:ext>
            </c:extLst>
          </c:dPt>
          <c:dPt>
            <c:idx val="24"/>
            <c:invertIfNegative val="0"/>
            <c:bubble3D val="0"/>
            <c:extLst>
              <c:ext xmlns:c16="http://schemas.microsoft.com/office/drawing/2014/chart" uri="{C3380CC4-5D6E-409C-BE32-E72D297353CC}">
                <c16:uniqueId val="{0000001A-D838-4880-8448-CBCF3DB86D7E}"/>
              </c:ext>
            </c:extLst>
          </c:dPt>
          <c:dPt>
            <c:idx val="25"/>
            <c:invertIfNegative val="0"/>
            <c:bubble3D val="0"/>
            <c:extLst>
              <c:ext xmlns:c16="http://schemas.microsoft.com/office/drawing/2014/chart" uri="{C3380CC4-5D6E-409C-BE32-E72D297353CC}">
                <c16:uniqueId val="{0000001B-D838-4880-8448-CBCF3DB86D7E}"/>
              </c:ext>
            </c:extLst>
          </c:dPt>
          <c:dPt>
            <c:idx val="26"/>
            <c:invertIfNegative val="0"/>
            <c:bubble3D val="0"/>
            <c:spPr>
              <a:solidFill>
                <a:srgbClr val="595959"/>
              </a:solidFill>
            </c:spPr>
            <c:extLst>
              <c:ext xmlns:c16="http://schemas.microsoft.com/office/drawing/2014/chart" uri="{C3380CC4-5D6E-409C-BE32-E72D297353CC}">
                <c16:uniqueId val="{0000001D-D838-4880-8448-CBCF3DB86D7E}"/>
              </c:ext>
            </c:extLst>
          </c:dPt>
          <c:dPt>
            <c:idx val="27"/>
            <c:invertIfNegative val="0"/>
            <c:bubble3D val="0"/>
            <c:extLst>
              <c:ext xmlns:c16="http://schemas.microsoft.com/office/drawing/2014/chart" uri="{C3380CC4-5D6E-409C-BE32-E72D297353CC}">
                <c16:uniqueId val="{0000001E-D838-4880-8448-CBCF3DB86D7E}"/>
              </c:ext>
            </c:extLst>
          </c:dPt>
          <c:dPt>
            <c:idx val="28"/>
            <c:invertIfNegative val="0"/>
            <c:bubble3D val="0"/>
            <c:extLst>
              <c:ext xmlns:c16="http://schemas.microsoft.com/office/drawing/2014/chart" uri="{C3380CC4-5D6E-409C-BE32-E72D297353CC}">
                <c16:uniqueId val="{0000001F-D838-4880-8448-CBCF3DB86D7E}"/>
              </c:ext>
            </c:extLst>
          </c:dPt>
          <c:dPt>
            <c:idx val="29"/>
            <c:invertIfNegative val="0"/>
            <c:bubble3D val="0"/>
            <c:extLst>
              <c:ext xmlns:c16="http://schemas.microsoft.com/office/drawing/2014/chart" uri="{C3380CC4-5D6E-409C-BE32-E72D297353CC}">
                <c16:uniqueId val="{00000020-D838-4880-8448-CBCF3DB86D7E}"/>
              </c:ext>
            </c:extLst>
          </c:dPt>
          <c:dPt>
            <c:idx val="30"/>
            <c:invertIfNegative val="0"/>
            <c:bubble3D val="0"/>
            <c:extLst>
              <c:ext xmlns:c16="http://schemas.microsoft.com/office/drawing/2014/chart" uri="{C3380CC4-5D6E-409C-BE32-E72D297353CC}">
                <c16:uniqueId val="{00000021-D838-4880-8448-CBCF3DB86D7E}"/>
              </c:ext>
            </c:extLst>
          </c:dPt>
          <c:dPt>
            <c:idx val="31"/>
            <c:invertIfNegative val="0"/>
            <c:bubble3D val="0"/>
            <c:extLst>
              <c:ext xmlns:c16="http://schemas.microsoft.com/office/drawing/2014/chart" uri="{C3380CC4-5D6E-409C-BE32-E72D297353CC}">
                <c16:uniqueId val="{00000022-D838-4880-8448-CBCF3DB86D7E}"/>
              </c:ext>
            </c:extLst>
          </c:dPt>
          <c:dPt>
            <c:idx val="32"/>
            <c:invertIfNegative val="0"/>
            <c:bubble3D val="0"/>
            <c:extLst>
              <c:ext xmlns:c16="http://schemas.microsoft.com/office/drawing/2014/chart" uri="{C3380CC4-5D6E-409C-BE32-E72D297353CC}">
                <c16:uniqueId val="{00000023-D838-4880-8448-CBCF3DB86D7E}"/>
              </c:ext>
            </c:extLst>
          </c:dPt>
          <c:dPt>
            <c:idx val="33"/>
            <c:invertIfNegative val="0"/>
            <c:bubble3D val="0"/>
            <c:extLst>
              <c:ext xmlns:c16="http://schemas.microsoft.com/office/drawing/2014/chart" uri="{C3380CC4-5D6E-409C-BE32-E72D297353CC}">
                <c16:uniqueId val="{00000024-D838-4880-8448-CBCF3DB86D7E}"/>
              </c:ext>
            </c:extLst>
          </c:dPt>
          <c:dPt>
            <c:idx val="34"/>
            <c:invertIfNegative val="0"/>
            <c:bubble3D val="0"/>
            <c:extLst>
              <c:ext xmlns:c16="http://schemas.microsoft.com/office/drawing/2014/chart" uri="{C3380CC4-5D6E-409C-BE32-E72D297353CC}">
                <c16:uniqueId val="{00000025-D838-4880-8448-CBCF3DB86D7E}"/>
              </c:ext>
            </c:extLst>
          </c:dPt>
          <c:dPt>
            <c:idx val="35"/>
            <c:invertIfNegative val="0"/>
            <c:bubble3D val="0"/>
            <c:extLst>
              <c:ext xmlns:c16="http://schemas.microsoft.com/office/drawing/2014/chart" uri="{C3380CC4-5D6E-409C-BE32-E72D297353CC}">
                <c16:uniqueId val="{00000026-D838-4880-8448-CBCF3DB86D7E}"/>
              </c:ext>
            </c:extLst>
          </c:dPt>
          <c:dPt>
            <c:idx val="36"/>
            <c:invertIfNegative val="0"/>
            <c:bubble3D val="0"/>
            <c:extLst>
              <c:ext xmlns:c16="http://schemas.microsoft.com/office/drawing/2014/chart" uri="{C3380CC4-5D6E-409C-BE32-E72D297353CC}">
                <c16:uniqueId val="{00000027-D838-4880-8448-CBCF3DB86D7E}"/>
              </c:ext>
            </c:extLst>
          </c:dPt>
          <c:dPt>
            <c:idx val="37"/>
            <c:invertIfNegative val="0"/>
            <c:bubble3D val="0"/>
            <c:extLst>
              <c:ext xmlns:c16="http://schemas.microsoft.com/office/drawing/2014/chart" uri="{C3380CC4-5D6E-409C-BE32-E72D297353CC}">
                <c16:uniqueId val="{00000028-D838-4880-8448-CBCF3DB86D7E}"/>
              </c:ext>
            </c:extLst>
          </c:dPt>
          <c:dPt>
            <c:idx val="38"/>
            <c:invertIfNegative val="0"/>
            <c:bubble3D val="0"/>
            <c:spPr>
              <a:solidFill>
                <a:srgbClr val="595959"/>
              </a:solidFill>
            </c:spPr>
            <c:extLst>
              <c:ext xmlns:c16="http://schemas.microsoft.com/office/drawing/2014/chart" uri="{C3380CC4-5D6E-409C-BE32-E72D297353CC}">
                <c16:uniqueId val="{0000002A-D838-4880-8448-CBCF3DB86D7E}"/>
              </c:ext>
            </c:extLst>
          </c:dPt>
          <c:dPt>
            <c:idx val="39"/>
            <c:invertIfNegative val="0"/>
            <c:bubble3D val="0"/>
            <c:extLst>
              <c:ext xmlns:c16="http://schemas.microsoft.com/office/drawing/2014/chart" uri="{C3380CC4-5D6E-409C-BE32-E72D297353CC}">
                <c16:uniqueId val="{0000002B-D838-4880-8448-CBCF3DB86D7E}"/>
              </c:ext>
            </c:extLst>
          </c:dPt>
          <c:dPt>
            <c:idx val="40"/>
            <c:invertIfNegative val="0"/>
            <c:bubble3D val="0"/>
            <c:extLst>
              <c:ext xmlns:c16="http://schemas.microsoft.com/office/drawing/2014/chart" uri="{C3380CC4-5D6E-409C-BE32-E72D297353CC}">
                <c16:uniqueId val="{0000002C-D838-4880-8448-CBCF3DB86D7E}"/>
              </c:ext>
            </c:extLst>
          </c:dPt>
          <c:dPt>
            <c:idx val="41"/>
            <c:invertIfNegative val="0"/>
            <c:bubble3D val="0"/>
            <c:extLst>
              <c:ext xmlns:c16="http://schemas.microsoft.com/office/drawing/2014/chart" uri="{C3380CC4-5D6E-409C-BE32-E72D297353CC}">
                <c16:uniqueId val="{0000002D-D838-4880-8448-CBCF3DB86D7E}"/>
              </c:ext>
            </c:extLst>
          </c:dPt>
          <c:dPt>
            <c:idx val="42"/>
            <c:invertIfNegative val="0"/>
            <c:bubble3D val="0"/>
            <c:extLst>
              <c:ext xmlns:c16="http://schemas.microsoft.com/office/drawing/2014/chart" uri="{C3380CC4-5D6E-409C-BE32-E72D297353CC}">
                <c16:uniqueId val="{0000002E-D838-4880-8448-CBCF3DB86D7E}"/>
              </c:ext>
            </c:extLst>
          </c:dPt>
          <c:dPt>
            <c:idx val="43"/>
            <c:invertIfNegative val="0"/>
            <c:bubble3D val="0"/>
            <c:extLst>
              <c:ext xmlns:c16="http://schemas.microsoft.com/office/drawing/2014/chart" uri="{C3380CC4-5D6E-409C-BE32-E72D297353CC}">
                <c16:uniqueId val="{0000002F-D838-4880-8448-CBCF3DB86D7E}"/>
              </c:ext>
            </c:extLst>
          </c:dPt>
          <c:dPt>
            <c:idx val="44"/>
            <c:invertIfNegative val="0"/>
            <c:bubble3D val="0"/>
            <c:extLst>
              <c:ext xmlns:c16="http://schemas.microsoft.com/office/drawing/2014/chart" uri="{C3380CC4-5D6E-409C-BE32-E72D297353CC}">
                <c16:uniqueId val="{00000030-D838-4880-8448-CBCF3DB86D7E}"/>
              </c:ext>
            </c:extLst>
          </c:dPt>
          <c:dPt>
            <c:idx val="45"/>
            <c:invertIfNegative val="0"/>
            <c:bubble3D val="0"/>
            <c:extLst>
              <c:ext xmlns:c16="http://schemas.microsoft.com/office/drawing/2014/chart" uri="{C3380CC4-5D6E-409C-BE32-E72D297353CC}">
                <c16:uniqueId val="{00000031-D838-4880-8448-CBCF3DB86D7E}"/>
              </c:ext>
            </c:extLst>
          </c:dPt>
          <c:dPt>
            <c:idx val="46"/>
            <c:invertIfNegative val="0"/>
            <c:bubble3D val="0"/>
            <c:extLst>
              <c:ext xmlns:c16="http://schemas.microsoft.com/office/drawing/2014/chart" uri="{C3380CC4-5D6E-409C-BE32-E72D297353CC}">
                <c16:uniqueId val="{00000032-D838-4880-8448-CBCF3DB86D7E}"/>
              </c:ext>
            </c:extLst>
          </c:dPt>
          <c:dPt>
            <c:idx val="47"/>
            <c:invertIfNegative val="0"/>
            <c:bubble3D val="0"/>
            <c:extLst>
              <c:ext xmlns:c16="http://schemas.microsoft.com/office/drawing/2014/chart" uri="{C3380CC4-5D6E-409C-BE32-E72D297353CC}">
                <c16:uniqueId val="{00000033-D838-4880-8448-CBCF3DB86D7E}"/>
              </c:ext>
            </c:extLst>
          </c:dPt>
          <c:dPt>
            <c:idx val="48"/>
            <c:invertIfNegative val="0"/>
            <c:bubble3D val="0"/>
            <c:extLst>
              <c:ext xmlns:c16="http://schemas.microsoft.com/office/drawing/2014/chart" uri="{C3380CC4-5D6E-409C-BE32-E72D297353CC}">
                <c16:uniqueId val="{00000034-D838-4880-8448-CBCF3DB86D7E}"/>
              </c:ext>
            </c:extLst>
          </c:dPt>
          <c:dPt>
            <c:idx val="49"/>
            <c:invertIfNegative val="0"/>
            <c:bubble3D val="0"/>
            <c:extLst>
              <c:ext xmlns:c16="http://schemas.microsoft.com/office/drawing/2014/chart" uri="{C3380CC4-5D6E-409C-BE32-E72D297353CC}">
                <c16:uniqueId val="{00000035-D838-4880-8448-CBCF3DB86D7E}"/>
              </c:ext>
            </c:extLst>
          </c:dPt>
          <c:dPt>
            <c:idx val="50"/>
            <c:invertIfNegative val="0"/>
            <c:bubble3D val="0"/>
            <c:spPr>
              <a:solidFill>
                <a:srgbClr val="595959"/>
              </a:solidFill>
            </c:spPr>
            <c:extLst>
              <c:ext xmlns:c16="http://schemas.microsoft.com/office/drawing/2014/chart" uri="{C3380CC4-5D6E-409C-BE32-E72D297353CC}">
                <c16:uniqueId val="{00000037-D838-4880-8448-CBCF3DB86D7E}"/>
              </c:ext>
            </c:extLst>
          </c:dPt>
          <c:dPt>
            <c:idx val="51"/>
            <c:invertIfNegative val="0"/>
            <c:bubble3D val="0"/>
            <c:extLst>
              <c:ext xmlns:c16="http://schemas.microsoft.com/office/drawing/2014/chart" uri="{C3380CC4-5D6E-409C-BE32-E72D297353CC}">
                <c16:uniqueId val="{00000038-D838-4880-8448-CBCF3DB86D7E}"/>
              </c:ext>
            </c:extLst>
          </c:dPt>
          <c:dPt>
            <c:idx val="52"/>
            <c:invertIfNegative val="0"/>
            <c:bubble3D val="0"/>
            <c:extLst>
              <c:ext xmlns:c16="http://schemas.microsoft.com/office/drawing/2014/chart" uri="{C3380CC4-5D6E-409C-BE32-E72D297353CC}">
                <c16:uniqueId val="{00000039-D838-4880-8448-CBCF3DB86D7E}"/>
              </c:ext>
            </c:extLst>
          </c:dPt>
          <c:dPt>
            <c:idx val="53"/>
            <c:invertIfNegative val="0"/>
            <c:bubble3D val="0"/>
            <c:extLst>
              <c:ext xmlns:c16="http://schemas.microsoft.com/office/drawing/2014/chart" uri="{C3380CC4-5D6E-409C-BE32-E72D297353CC}">
                <c16:uniqueId val="{0000003A-D838-4880-8448-CBCF3DB86D7E}"/>
              </c:ext>
            </c:extLst>
          </c:dPt>
          <c:dPt>
            <c:idx val="54"/>
            <c:invertIfNegative val="0"/>
            <c:bubble3D val="0"/>
            <c:extLst>
              <c:ext xmlns:c16="http://schemas.microsoft.com/office/drawing/2014/chart" uri="{C3380CC4-5D6E-409C-BE32-E72D297353CC}">
                <c16:uniqueId val="{0000003B-D838-4880-8448-CBCF3DB86D7E}"/>
              </c:ext>
            </c:extLst>
          </c:dPt>
          <c:dPt>
            <c:idx val="55"/>
            <c:invertIfNegative val="0"/>
            <c:bubble3D val="0"/>
            <c:extLst>
              <c:ext xmlns:c16="http://schemas.microsoft.com/office/drawing/2014/chart" uri="{C3380CC4-5D6E-409C-BE32-E72D297353CC}">
                <c16:uniqueId val="{0000003C-D838-4880-8448-CBCF3DB86D7E}"/>
              </c:ext>
            </c:extLst>
          </c:dPt>
          <c:dPt>
            <c:idx val="56"/>
            <c:invertIfNegative val="0"/>
            <c:bubble3D val="0"/>
            <c:extLst>
              <c:ext xmlns:c16="http://schemas.microsoft.com/office/drawing/2014/chart" uri="{C3380CC4-5D6E-409C-BE32-E72D297353CC}">
                <c16:uniqueId val="{0000003D-D838-4880-8448-CBCF3DB86D7E}"/>
              </c:ext>
            </c:extLst>
          </c:dPt>
          <c:dPt>
            <c:idx val="62"/>
            <c:invertIfNegative val="0"/>
            <c:bubble3D val="0"/>
            <c:spPr>
              <a:solidFill>
                <a:srgbClr val="595959"/>
              </a:solidFill>
            </c:spPr>
            <c:extLst>
              <c:ext xmlns:c16="http://schemas.microsoft.com/office/drawing/2014/chart" uri="{C3380CC4-5D6E-409C-BE32-E72D297353CC}">
                <c16:uniqueId val="{0000003F-D838-4880-8448-CBCF3DB86D7E}"/>
              </c:ext>
            </c:extLst>
          </c:dPt>
          <c:dLbls>
            <c:dLbl>
              <c:idx val="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38-4880-8448-CBCF3DB86D7E}"/>
                </c:ext>
              </c:extLst>
            </c:dLbl>
            <c:dLbl>
              <c:idx val="14"/>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38-4880-8448-CBCF3DB86D7E}"/>
                </c:ext>
              </c:extLst>
            </c:dLbl>
            <c:dLbl>
              <c:idx val="26"/>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838-4880-8448-CBCF3DB86D7E}"/>
                </c:ext>
              </c:extLst>
            </c:dLbl>
            <c:dLbl>
              <c:idx val="38"/>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838-4880-8448-CBCF3DB86D7E}"/>
                </c:ext>
              </c:extLst>
            </c:dLbl>
            <c:dLbl>
              <c:idx val="50"/>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D838-4880-8448-CBCF3DB86D7E}"/>
                </c:ext>
              </c:extLst>
            </c:dLbl>
            <c:dLbl>
              <c:idx val="6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D838-4880-8448-CBCF3DB86D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'F36-37'!$A$7:$B$69</c:f>
              <c:multiLvlStrCache>
                <c:ptCount val="6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lvl>
                <c:lvl>
                  <c:pt idx="0">
                    <c:v>2017</c:v>
                  </c:pt>
                  <c:pt idx="12">
                    <c:v>2018</c:v>
                  </c:pt>
                  <c:pt idx="24">
                    <c:v>2019</c:v>
                  </c:pt>
                  <c:pt idx="36">
                    <c:v>2020</c:v>
                  </c:pt>
                  <c:pt idx="48">
                    <c:v>2021</c:v>
                  </c:pt>
                  <c:pt idx="60">
                    <c:v>2022</c:v>
                  </c:pt>
                </c:lvl>
              </c:multiLvlStrCache>
            </c:multiLvlStrRef>
          </c:cat>
          <c:val>
            <c:numRef>
              <c:f>'F36-37'!$G$7:$G$69</c:f>
              <c:numCache>
                <c:formatCode>0.00</c:formatCode>
                <c:ptCount val="63"/>
                <c:pt idx="0">
                  <c:v>23.497749430276599</c:v>
                </c:pt>
                <c:pt idx="1">
                  <c:v>23.3474303564076</c:v>
                </c:pt>
                <c:pt idx="2">
                  <c:v>23.0935991209858</c:v>
                </c:pt>
                <c:pt idx="3">
                  <c:v>23.035201110104001</c:v>
                </c:pt>
                <c:pt idx="4">
                  <c:v>22.970317342809501</c:v>
                </c:pt>
                <c:pt idx="5">
                  <c:v>22.7483276298017</c:v>
                </c:pt>
                <c:pt idx="6">
                  <c:v>22.534978759938099</c:v>
                </c:pt>
                <c:pt idx="7">
                  <c:v>22.521347712797901</c:v>
                </c:pt>
                <c:pt idx="8">
                  <c:v>22.763310322077398</c:v>
                </c:pt>
                <c:pt idx="9">
                  <c:v>22.734352765209099</c:v>
                </c:pt>
                <c:pt idx="10">
                  <c:v>22.626528271454902</c:v>
                </c:pt>
                <c:pt idx="11">
                  <c:v>22.649366439702401</c:v>
                </c:pt>
                <c:pt idx="12">
                  <c:v>23.138210515610201</c:v>
                </c:pt>
                <c:pt idx="13">
                  <c:v>23.836005164444199</c:v>
                </c:pt>
                <c:pt idx="14">
                  <c:v>23.953522606796799</c:v>
                </c:pt>
                <c:pt idx="15">
                  <c:v>24.1020611570409</c:v>
                </c:pt>
                <c:pt idx="16">
                  <c:v>24.392579188755199</c:v>
                </c:pt>
                <c:pt idx="17">
                  <c:v>24.651292444597999</c:v>
                </c:pt>
                <c:pt idx="18">
                  <c:v>24.837772445651101</c:v>
                </c:pt>
                <c:pt idx="19">
                  <c:v>25.112885142852399</c:v>
                </c:pt>
                <c:pt idx="20">
                  <c:v>25.286007865831301</c:v>
                </c:pt>
                <c:pt idx="21">
                  <c:v>25.447947032983599</c:v>
                </c:pt>
                <c:pt idx="22">
                  <c:v>25.274674942748099</c:v>
                </c:pt>
                <c:pt idx="23">
                  <c:v>24.825951525063999</c:v>
                </c:pt>
                <c:pt idx="24">
                  <c:v>24.596913270759</c:v>
                </c:pt>
                <c:pt idx="25">
                  <c:v>24.7408243173799</c:v>
                </c:pt>
                <c:pt idx="26">
                  <c:v>25.132508141237899</c:v>
                </c:pt>
                <c:pt idx="27">
                  <c:v>25.2365991549371</c:v>
                </c:pt>
                <c:pt idx="28">
                  <c:v>25.3351767056546</c:v>
                </c:pt>
                <c:pt idx="29">
                  <c:v>25.300350547231101</c:v>
                </c:pt>
                <c:pt idx="30">
                  <c:v>25.222061810473601</c:v>
                </c:pt>
                <c:pt idx="31">
                  <c:v>25.2062789037744</c:v>
                </c:pt>
                <c:pt idx="32">
                  <c:v>25.1480491138846</c:v>
                </c:pt>
                <c:pt idx="33">
                  <c:v>25.003159662283601</c:v>
                </c:pt>
                <c:pt idx="34">
                  <c:v>24.7620111272009</c:v>
                </c:pt>
                <c:pt idx="35">
                  <c:v>24.682730300429998</c:v>
                </c:pt>
                <c:pt idx="36">
                  <c:v>24.620044594152201</c:v>
                </c:pt>
                <c:pt idx="37">
                  <c:v>24.2061195603073</c:v>
                </c:pt>
                <c:pt idx="38">
                  <c:v>22.639634993435699</c:v>
                </c:pt>
                <c:pt idx="39">
                  <c:v>19.630229907457</c:v>
                </c:pt>
                <c:pt idx="40">
                  <c:v>20.121945635833701</c:v>
                </c:pt>
                <c:pt idx="41">
                  <c:v>21.218256451018799</c:v>
                </c:pt>
                <c:pt idx="42">
                  <c:v>22.073892888381099</c:v>
                </c:pt>
                <c:pt idx="43">
                  <c:v>21.963851038089299</c:v>
                </c:pt>
                <c:pt idx="44">
                  <c:v>21.7899225049674</c:v>
                </c:pt>
                <c:pt idx="45">
                  <c:v>21.5291842216749</c:v>
                </c:pt>
                <c:pt idx="46">
                  <c:v>20.833364395265999</c:v>
                </c:pt>
                <c:pt idx="47">
                  <c:v>20.861364667465999</c:v>
                </c:pt>
                <c:pt idx="48">
                  <c:v>21.661839734524399</c:v>
                </c:pt>
                <c:pt idx="49">
                  <c:v>22.573873823178999</c:v>
                </c:pt>
                <c:pt idx="50">
                  <c:v>23.834000690953399</c:v>
                </c:pt>
                <c:pt idx="51">
                  <c:v>23.979442518210401</c:v>
                </c:pt>
                <c:pt idx="52">
                  <c:v>24.0680910765875</c:v>
                </c:pt>
                <c:pt idx="53">
                  <c:v>24.008801191010299</c:v>
                </c:pt>
                <c:pt idx="54">
                  <c:v>23.916402046294799</c:v>
                </c:pt>
                <c:pt idx="55">
                  <c:v>23.913904223208998</c:v>
                </c:pt>
                <c:pt idx="56">
                  <c:v>23.775441626947899</c:v>
                </c:pt>
                <c:pt idx="57">
                  <c:v>23.580112600076699</c:v>
                </c:pt>
                <c:pt idx="58">
                  <c:v>23.3384752036695</c:v>
                </c:pt>
                <c:pt idx="59">
                  <c:v>23.487294776151899</c:v>
                </c:pt>
                <c:pt idx="60">
                  <c:v>23.722000677360199</c:v>
                </c:pt>
                <c:pt idx="61">
                  <c:v>23.715121602399499</c:v>
                </c:pt>
                <c:pt idx="62">
                  <c:v>23.876881610192001</c:v>
                </c:pt>
              </c:numCache>
            </c:numRef>
          </c:val>
          <c:extLst>
            <c:ext xmlns:c16="http://schemas.microsoft.com/office/drawing/2014/chart" uri="{C3380CC4-5D6E-409C-BE32-E72D297353CC}">
              <c16:uniqueId val="{00000040-D838-4880-8448-CBCF3DB86D7E}"/>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D838-4880-8448-CBCF3DB86D7E}"/>
              </c:ext>
            </c:extLst>
          </c:dPt>
          <c:dPt>
            <c:idx val="1"/>
            <c:invertIfNegative val="0"/>
            <c:bubble3D val="0"/>
            <c:extLst>
              <c:ext xmlns:c16="http://schemas.microsoft.com/office/drawing/2014/chart" uri="{C3380CC4-5D6E-409C-BE32-E72D297353CC}">
                <c16:uniqueId val="{00000042-D838-4880-8448-CBCF3DB86D7E}"/>
              </c:ext>
            </c:extLst>
          </c:dPt>
          <c:dPt>
            <c:idx val="2"/>
            <c:invertIfNegative val="0"/>
            <c:bubble3D val="0"/>
            <c:spPr>
              <a:solidFill>
                <a:srgbClr val="FFC000"/>
              </a:solidFill>
            </c:spPr>
            <c:extLst>
              <c:ext xmlns:c16="http://schemas.microsoft.com/office/drawing/2014/chart" uri="{C3380CC4-5D6E-409C-BE32-E72D297353CC}">
                <c16:uniqueId val="{00000044-D838-4880-8448-CBCF3DB86D7E}"/>
              </c:ext>
            </c:extLst>
          </c:dPt>
          <c:dPt>
            <c:idx val="3"/>
            <c:invertIfNegative val="0"/>
            <c:bubble3D val="0"/>
            <c:extLst>
              <c:ext xmlns:c16="http://schemas.microsoft.com/office/drawing/2014/chart" uri="{C3380CC4-5D6E-409C-BE32-E72D297353CC}">
                <c16:uniqueId val="{00000045-D838-4880-8448-CBCF3DB86D7E}"/>
              </c:ext>
            </c:extLst>
          </c:dPt>
          <c:dPt>
            <c:idx val="4"/>
            <c:invertIfNegative val="0"/>
            <c:bubble3D val="0"/>
            <c:extLst>
              <c:ext xmlns:c16="http://schemas.microsoft.com/office/drawing/2014/chart" uri="{C3380CC4-5D6E-409C-BE32-E72D297353CC}">
                <c16:uniqueId val="{00000046-D838-4880-8448-CBCF3DB86D7E}"/>
              </c:ext>
            </c:extLst>
          </c:dPt>
          <c:dPt>
            <c:idx val="5"/>
            <c:invertIfNegative val="0"/>
            <c:bubble3D val="0"/>
            <c:extLst>
              <c:ext xmlns:c16="http://schemas.microsoft.com/office/drawing/2014/chart" uri="{C3380CC4-5D6E-409C-BE32-E72D297353CC}">
                <c16:uniqueId val="{00000047-D838-4880-8448-CBCF3DB86D7E}"/>
              </c:ext>
            </c:extLst>
          </c:dPt>
          <c:dPt>
            <c:idx val="6"/>
            <c:invertIfNegative val="0"/>
            <c:bubble3D val="0"/>
            <c:extLst>
              <c:ext xmlns:c16="http://schemas.microsoft.com/office/drawing/2014/chart" uri="{C3380CC4-5D6E-409C-BE32-E72D297353CC}">
                <c16:uniqueId val="{00000048-D838-4880-8448-CBCF3DB86D7E}"/>
              </c:ext>
            </c:extLst>
          </c:dPt>
          <c:dPt>
            <c:idx val="7"/>
            <c:invertIfNegative val="0"/>
            <c:bubble3D val="0"/>
            <c:extLst>
              <c:ext xmlns:c16="http://schemas.microsoft.com/office/drawing/2014/chart" uri="{C3380CC4-5D6E-409C-BE32-E72D297353CC}">
                <c16:uniqueId val="{00000049-D838-4880-8448-CBCF3DB86D7E}"/>
              </c:ext>
            </c:extLst>
          </c:dPt>
          <c:dPt>
            <c:idx val="8"/>
            <c:invertIfNegative val="0"/>
            <c:bubble3D val="0"/>
            <c:extLst>
              <c:ext xmlns:c16="http://schemas.microsoft.com/office/drawing/2014/chart" uri="{C3380CC4-5D6E-409C-BE32-E72D297353CC}">
                <c16:uniqueId val="{0000004A-D838-4880-8448-CBCF3DB86D7E}"/>
              </c:ext>
            </c:extLst>
          </c:dPt>
          <c:dPt>
            <c:idx val="9"/>
            <c:invertIfNegative val="0"/>
            <c:bubble3D val="0"/>
            <c:extLst>
              <c:ext xmlns:c16="http://schemas.microsoft.com/office/drawing/2014/chart" uri="{C3380CC4-5D6E-409C-BE32-E72D297353CC}">
                <c16:uniqueId val="{0000004B-D838-4880-8448-CBCF3DB86D7E}"/>
              </c:ext>
            </c:extLst>
          </c:dPt>
          <c:dPt>
            <c:idx val="10"/>
            <c:invertIfNegative val="0"/>
            <c:bubble3D val="0"/>
            <c:extLst>
              <c:ext xmlns:c16="http://schemas.microsoft.com/office/drawing/2014/chart" uri="{C3380CC4-5D6E-409C-BE32-E72D297353CC}">
                <c16:uniqueId val="{0000004C-D838-4880-8448-CBCF3DB86D7E}"/>
              </c:ext>
            </c:extLst>
          </c:dPt>
          <c:dPt>
            <c:idx val="11"/>
            <c:invertIfNegative val="0"/>
            <c:bubble3D val="0"/>
            <c:extLst>
              <c:ext xmlns:c16="http://schemas.microsoft.com/office/drawing/2014/chart" uri="{C3380CC4-5D6E-409C-BE32-E72D297353CC}">
                <c16:uniqueId val="{0000004D-D838-4880-8448-CBCF3DB86D7E}"/>
              </c:ext>
            </c:extLst>
          </c:dPt>
          <c:dPt>
            <c:idx val="12"/>
            <c:invertIfNegative val="0"/>
            <c:bubble3D val="0"/>
            <c:extLst>
              <c:ext xmlns:c16="http://schemas.microsoft.com/office/drawing/2014/chart" uri="{C3380CC4-5D6E-409C-BE32-E72D297353CC}">
                <c16:uniqueId val="{0000004E-D838-4880-8448-CBCF3DB86D7E}"/>
              </c:ext>
            </c:extLst>
          </c:dPt>
          <c:dPt>
            <c:idx val="13"/>
            <c:invertIfNegative val="0"/>
            <c:bubble3D val="0"/>
            <c:extLst>
              <c:ext xmlns:c16="http://schemas.microsoft.com/office/drawing/2014/chart" uri="{C3380CC4-5D6E-409C-BE32-E72D297353CC}">
                <c16:uniqueId val="{0000004F-D838-4880-8448-CBCF3DB86D7E}"/>
              </c:ext>
            </c:extLst>
          </c:dPt>
          <c:dPt>
            <c:idx val="14"/>
            <c:invertIfNegative val="0"/>
            <c:bubble3D val="0"/>
            <c:spPr>
              <a:solidFill>
                <a:srgbClr val="FFC000"/>
              </a:solidFill>
            </c:spPr>
            <c:extLst>
              <c:ext xmlns:c16="http://schemas.microsoft.com/office/drawing/2014/chart" uri="{C3380CC4-5D6E-409C-BE32-E72D297353CC}">
                <c16:uniqueId val="{00000051-D838-4880-8448-CBCF3DB86D7E}"/>
              </c:ext>
            </c:extLst>
          </c:dPt>
          <c:dPt>
            <c:idx val="15"/>
            <c:invertIfNegative val="0"/>
            <c:bubble3D val="0"/>
            <c:extLst>
              <c:ext xmlns:c16="http://schemas.microsoft.com/office/drawing/2014/chart" uri="{C3380CC4-5D6E-409C-BE32-E72D297353CC}">
                <c16:uniqueId val="{00000052-D838-4880-8448-CBCF3DB86D7E}"/>
              </c:ext>
            </c:extLst>
          </c:dPt>
          <c:dPt>
            <c:idx val="16"/>
            <c:invertIfNegative val="0"/>
            <c:bubble3D val="0"/>
            <c:extLst>
              <c:ext xmlns:c16="http://schemas.microsoft.com/office/drawing/2014/chart" uri="{C3380CC4-5D6E-409C-BE32-E72D297353CC}">
                <c16:uniqueId val="{00000053-D838-4880-8448-CBCF3DB86D7E}"/>
              </c:ext>
            </c:extLst>
          </c:dPt>
          <c:dPt>
            <c:idx val="17"/>
            <c:invertIfNegative val="0"/>
            <c:bubble3D val="0"/>
            <c:extLst>
              <c:ext xmlns:c16="http://schemas.microsoft.com/office/drawing/2014/chart" uri="{C3380CC4-5D6E-409C-BE32-E72D297353CC}">
                <c16:uniqueId val="{00000054-D838-4880-8448-CBCF3DB86D7E}"/>
              </c:ext>
            </c:extLst>
          </c:dPt>
          <c:dPt>
            <c:idx val="18"/>
            <c:invertIfNegative val="0"/>
            <c:bubble3D val="0"/>
            <c:extLst>
              <c:ext xmlns:c16="http://schemas.microsoft.com/office/drawing/2014/chart" uri="{C3380CC4-5D6E-409C-BE32-E72D297353CC}">
                <c16:uniqueId val="{00000055-D838-4880-8448-CBCF3DB86D7E}"/>
              </c:ext>
            </c:extLst>
          </c:dPt>
          <c:dPt>
            <c:idx val="19"/>
            <c:invertIfNegative val="0"/>
            <c:bubble3D val="0"/>
            <c:extLst>
              <c:ext xmlns:c16="http://schemas.microsoft.com/office/drawing/2014/chart" uri="{C3380CC4-5D6E-409C-BE32-E72D297353CC}">
                <c16:uniqueId val="{00000056-D838-4880-8448-CBCF3DB86D7E}"/>
              </c:ext>
            </c:extLst>
          </c:dPt>
          <c:dPt>
            <c:idx val="20"/>
            <c:invertIfNegative val="0"/>
            <c:bubble3D val="0"/>
            <c:extLst>
              <c:ext xmlns:c16="http://schemas.microsoft.com/office/drawing/2014/chart" uri="{C3380CC4-5D6E-409C-BE32-E72D297353CC}">
                <c16:uniqueId val="{00000057-D838-4880-8448-CBCF3DB86D7E}"/>
              </c:ext>
            </c:extLst>
          </c:dPt>
          <c:dPt>
            <c:idx val="21"/>
            <c:invertIfNegative val="0"/>
            <c:bubble3D val="0"/>
            <c:extLst>
              <c:ext xmlns:c16="http://schemas.microsoft.com/office/drawing/2014/chart" uri="{C3380CC4-5D6E-409C-BE32-E72D297353CC}">
                <c16:uniqueId val="{00000058-D838-4880-8448-CBCF3DB86D7E}"/>
              </c:ext>
            </c:extLst>
          </c:dPt>
          <c:dPt>
            <c:idx val="22"/>
            <c:invertIfNegative val="0"/>
            <c:bubble3D val="0"/>
            <c:extLst>
              <c:ext xmlns:c16="http://schemas.microsoft.com/office/drawing/2014/chart" uri="{C3380CC4-5D6E-409C-BE32-E72D297353CC}">
                <c16:uniqueId val="{00000059-D838-4880-8448-CBCF3DB86D7E}"/>
              </c:ext>
            </c:extLst>
          </c:dPt>
          <c:dPt>
            <c:idx val="23"/>
            <c:invertIfNegative val="0"/>
            <c:bubble3D val="0"/>
            <c:extLst>
              <c:ext xmlns:c16="http://schemas.microsoft.com/office/drawing/2014/chart" uri="{C3380CC4-5D6E-409C-BE32-E72D297353CC}">
                <c16:uniqueId val="{0000005A-D838-4880-8448-CBCF3DB86D7E}"/>
              </c:ext>
            </c:extLst>
          </c:dPt>
          <c:dPt>
            <c:idx val="24"/>
            <c:invertIfNegative val="0"/>
            <c:bubble3D val="0"/>
            <c:extLst>
              <c:ext xmlns:c16="http://schemas.microsoft.com/office/drawing/2014/chart" uri="{C3380CC4-5D6E-409C-BE32-E72D297353CC}">
                <c16:uniqueId val="{0000005B-D838-4880-8448-CBCF3DB86D7E}"/>
              </c:ext>
            </c:extLst>
          </c:dPt>
          <c:dPt>
            <c:idx val="25"/>
            <c:invertIfNegative val="0"/>
            <c:bubble3D val="0"/>
            <c:extLst>
              <c:ext xmlns:c16="http://schemas.microsoft.com/office/drawing/2014/chart" uri="{C3380CC4-5D6E-409C-BE32-E72D297353CC}">
                <c16:uniqueId val="{0000005C-D838-4880-8448-CBCF3DB86D7E}"/>
              </c:ext>
            </c:extLst>
          </c:dPt>
          <c:dPt>
            <c:idx val="26"/>
            <c:invertIfNegative val="0"/>
            <c:bubble3D val="0"/>
            <c:spPr>
              <a:solidFill>
                <a:srgbClr val="FFC000"/>
              </a:solidFill>
            </c:spPr>
            <c:extLst>
              <c:ext xmlns:c16="http://schemas.microsoft.com/office/drawing/2014/chart" uri="{C3380CC4-5D6E-409C-BE32-E72D297353CC}">
                <c16:uniqueId val="{0000005E-D838-4880-8448-CBCF3DB86D7E}"/>
              </c:ext>
            </c:extLst>
          </c:dPt>
          <c:dPt>
            <c:idx val="27"/>
            <c:invertIfNegative val="0"/>
            <c:bubble3D val="0"/>
            <c:extLst>
              <c:ext xmlns:c16="http://schemas.microsoft.com/office/drawing/2014/chart" uri="{C3380CC4-5D6E-409C-BE32-E72D297353CC}">
                <c16:uniqueId val="{0000005F-D838-4880-8448-CBCF3DB86D7E}"/>
              </c:ext>
            </c:extLst>
          </c:dPt>
          <c:dPt>
            <c:idx val="28"/>
            <c:invertIfNegative val="0"/>
            <c:bubble3D val="0"/>
            <c:extLst>
              <c:ext xmlns:c16="http://schemas.microsoft.com/office/drawing/2014/chart" uri="{C3380CC4-5D6E-409C-BE32-E72D297353CC}">
                <c16:uniqueId val="{00000060-D838-4880-8448-CBCF3DB86D7E}"/>
              </c:ext>
            </c:extLst>
          </c:dPt>
          <c:dPt>
            <c:idx val="29"/>
            <c:invertIfNegative val="0"/>
            <c:bubble3D val="0"/>
            <c:extLst>
              <c:ext xmlns:c16="http://schemas.microsoft.com/office/drawing/2014/chart" uri="{C3380CC4-5D6E-409C-BE32-E72D297353CC}">
                <c16:uniqueId val="{00000061-D838-4880-8448-CBCF3DB86D7E}"/>
              </c:ext>
            </c:extLst>
          </c:dPt>
          <c:dPt>
            <c:idx val="30"/>
            <c:invertIfNegative val="0"/>
            <c:bubble3D val="0"/>
            <c:extLst>
              <c:ext xmlns:c16="http://schemas.microsoft.com/office/drawing/2014/chart" uri="{C3380CC4-5D6E-409C-BE32-E72D297353CC}">
                <c16:uniqueId val="{00000062-D838-4880-8448-CBCF3DB86D7E}"/>
              </c:ext>
            </c:extLst>
          </c:dPt>
          <c:dPt>
            <c:idx val="31"/>
            <c:invertIfNegative val="0"/>
            <c:bubble3D val="0"/>
            <c:extLst>
              <c:ext xmlns:c16="http://schemas.microsoft.com/office/drawing/2014/chart" uri="{C3380CC4-5D6E-409C-BE32-E72D297353CC}">
                <c16:uniqueId val="{00000063-D838-4880-8448-CBCF3DB86D7E}"/>
              </c:ext>
            </c:extLst>
          </c:dPt>
          <c:dPt>
            <c:idx val="32"/>
            <c:invertIfNegative val="0"/>
            <c:bubble3D val="0"/>
            <c:extLst>
              <c:ext xmlns:c16="http://schemas.microsoft.com/office/drawing/2014/chart" uri="{C3380CC4-5D6E-409C-BE32-E72D297353CC}">
                <c16:uniqueId val="{00000064-D838-4880-8448-CBCF3DB86D7E}"/>
              </c:ext>
            </c:extLst>
          </c:dPt>
          <c:dPt>
            <c:idx val="33"/>
            <c:invertIfNegative val="0"/>
            <c:bubble3D val="0"/>
            <c:extLst>
              <c:ext xmlns:c16="http://schemas.microsoft.com/office/drawing/2014/chart" uri="{C3380CC4-5D6E-409C-BE32-E72D297353CC}">
                <c16:uniqueId val="{00000065-D838-4880-8448-CBCF3DB86D7E}"/>
              </c:ext>
            </c:extLst>
          </c:dPt>
          <c:dPt>
            <c:idx val="34"/>
            <c:invertIfNegative val="0"/>
            <c:bubble3D val="0"/>
            <c:extLst>
              <c:ext xmlns:c16="http://schemas.microsoft.com/office/drawing/2014/chart" uri="{C3380CC4-5D6E-409C-BE32-E72D297353CC}">
                <c16:uniqueId val="{00000066-D838-4880-8448-CBCF3DB86D7E}"/>
              </c:ext>
            </c:extLst>
          </c:dPt>
          <c:dPt>
            <c:idx val="35"/>
            <c:invertIfNegative val="0"/>
            <c:bubble3D val="0"/>
            <c:extLst>
              <c:ext xmlns:c16="http://schemas.microsoft.com/office/drawing/2014/chart" uri="{C3380CC4-5D6E-409C-BE32-E72D297353CC}">
                <c16:uniqueId val="{00000067-D838-4880-8448-CBCF3DB86D7E}"/>
              </c:ext>
            </c:extLst>
          </c:dPt>
          <c:dPt>
            <c:idx val="36"/>
            <c:invertIfNegative val="0"/>
            <c:bubble3D val="0"/>
            <c:extLst>
              <c:ext xmlns:c16="http://schemas.microsoft.com/office/drawing/2014/chart" uri="{C3380CC4-5D6E-409C-BE32-E72D297353CC}">
                <c16:uniqueId val="{00000068-D838-4880-8448-CBCF3DB86D7E}"/>
              </c:ext>
            </c:extLst>
          </c:dPt>
          <c:dPt>
            <c:idx val="37"/>
            <c:invertIfNegative val="0"/>
            <c:bubble3D val="0"/>
            <c:extLst>
              <c:ext xmlns:c16="http://schemas.microsoft.com/office/drawing/2014/chart" uri="{C3380CC4-5D6E-409C-BE32-E72D297353CC}">
                <c16:uniqueId val="{00000069-D838-4880-8448-CBCF3DB86D7E}"/>
              </c:ext>
            </c:extLst>
          </c:dPt>
          <c:dPt>
            <c:idx val="38"/>
            <c:invertIfNegative val="0"/>
            <c:bubble3D val="0"/>
            <c:spPr>
              <a:solidFill>
                <a:srgbClr val="FFC000"/>
              </a:solidFill>
            </c:spPr>
            <c:extLst>
              <c:ext xmlns:c16="http://schemas.microsoft.com/office/drawing/2014/chart" uri="{C3380CC4-5D6E-409C-BE32-E72D297353CC}">
                <c16:uniqueId val="{0000006B-D838-4880-8448-CBCF3DB86D7E}"/>
              </c:ext>
            </c:extLst>
          </c:dPt>
          <c:dPt>
            <c:idx val="39"/>
            <c:invertIfNegative val="0"/>
            <c:bubble3D val="0"/>
            <c:extLst>
              <c:ext xmlns:c16="http://schemas.microsoft.com/office/drawing/2014/chart" uri="{C3380CC4-5D6E-409C-BE32-E72D297353CC}">
                <c16:uniqueId val="{0000006C-D838-4880-8448-CBCF3DB86D7E}"/>
              </c:ext>
            </c:extLst>
          </c:dPt>
          <c:dPt>
            <c:idx val="40"/>
            <c:invertIfNegative val="0"/>
            <c:bubble3D val="0"/>
            <c:extLst>
              <c:ext xmlns:c16="http://schemas.microsoft.com/office/drawing/2014/chart" uri="{C3380CC4-5D6E-409C-BE32-E72D297353CC}">
                <c16:uniqueId val="{0000006D-D838-4880-8448-CBCF3DB86D7E}"/>
              </c:ext>
            </c:extLst>
          </c:dPt>
          <c:dPt>
            <c:idx val="41"/>
            <c:invertIfNegative val="0"/>
            <c:bubble3D val="0"/>
            <c:extLst>
              <c:ext xmlns:c16="http://schemas.microsoft.com/office/drawing/2014/chart" uri="{C3380CC4-5D6E-409C-BE32-E72D297353CC}">
                <c16:uniqueId val="{0000006E-D838-4880-8448-CBCF3DB86D7E}"/>
              </c:ext>
            </c:extLst>
          </c:dPt>
          <c:dPt>
            <c:idx val="42"/>
            <c:invertIfNegative val="0"/>
            <c:bubble3D val="0"/>
            <c:extLst>
              <c:ext xmlns:c16="http://schemas.microsoft.com/office/drawing/2014/chart" uri="{C3380CC4-5D6E-409C-BE32-E72D297353CC}">
                <c16:uniqueId val="{0000006F-D838-4880-8448-CBCF3DB86D7E}"/>
              </c:ext>
            </c:extLst>
          </c:dPt>
          <c:dPt>
            <c:idx val="43"/>
            <c:invertIfNegative val="0"/>
            <c:bubble3D val="0"/>
            <c:extLst>
              <c:ext xmlns:c16="http://schemas.microsoft.com/office/drawing/2014/chart" uri="{C3380CC4-5D6E-409C-BE32-E72D297353CC}">
                <c16:uniqueId val="{00000070-D838-4880-8448-CBCF3DB86D7E}"/>
              </c:ext>
            </c:extLst>
          </c:dPt>
          <c:dPt>
            <c:idx val="44"/>
            <c:invertIfNegative val="0"/>
            <c:bubble3D val="0"/>
            <c:extLst>
              <c:ext xmlns:c16="http://schemas.microsoft.com/office/drawing/2014/chart" uri="{C3380CC4-5D6E-409C-BE32-E72D297353CC}">
                <c16:uniqueId val="{00000071-D838-4880-8448-CBCF3DB86D7E}"/>
              </c:ext>
            </c:extLst>
          </c:dPt>
          <c:dPt>
            <c:idx val="45"/>
            <c:invertIfNegative val="0"/>
            <c:bubble3D val="0"/>
            <c:extLst>
              <c:ext xmlns:c16="http://schemas.microsoft.com/office/drawing/2014/chart" uri="{C3380CC4-5D6E-409C-BE32-E72D297353CC}">
                <c16:uniqueId val="{00000072-D838-4880-8448-CBCF3DB86D7E}"/>
              </c:ext>
            </c:extLst>
          </c:dPt>
          <c:dPt>
            <c:idx val="46"/>
            <c:invertIfNegative val="0"/>
            <c:bubble3D val="0"/>
            <c:extLst>
              <c:ext xmlns:c16="http://schemas.microsoft.com/office/drawing/2014/chart" uri="{C3380CC4-5D6E-409C-BE32-E72D297353CC}">
                <c16:uniqueId val="{00000073-D838-4880-8448-CBCF3DB86D7E}"/>
              </c:ext>
            </c:extLst>
          </c:dPt>
          <c:dPt>
            <c:idx val="47"/>
            <c:invertIfNegative val="0"/>
            <c:bubble3D val="0"/>
            <c:extLst>
              <c:ext xmlns:c16="http://schemas.microsoft.com/office/drawing/2014/chart" uri="{C3380CC4-5D6E-409C-BE32-E72D297353CC}">
                <c16:uniqueId val="{00000074-D838-4880-8448-CBCF3DB86D7E}"/>
              </c:ext>
            </c:extLst>
          </c:dPt>
          <c:dPt>
            <c:idx val="48"/>
            <c:invertIfNegative val="0"/>
            <c:bubble3D val="0"/>
            <c:extLst>
              <c:ext xmlns:c16="http://schemas.microsoft.com/office/drawing/2014/chart" uri="{C3380CC4-5D6E-409C-BE32-E72D297353CC}">
                <c16:uniqueId val="{00000075-D838-4880-8448-CBCF3DB86D7E}"/>
              </c:ext>
            </c:extLst>
          </c:dPt>
          <c:dPt>
            <c:idx val="49"/>
            <c:invertIfNegative val="0"/>
            <c:bubble3D val="0"/>
            <c:extLst>
              <c:ext xmlns:c16="http://schemas.microsoft.com/office/drawing/2014/chart" uri="{C3380CC4-5D6E-409C-BE32-E72D297353CC}">
                <c16:uniqueId val="{00000076-D838-4880-8448-CBCF3DB86D7E}"/>
              </c:ext>
            </c:extLst>
          </c:dPt>
          <c:dPt>
            <c:idx val="50"/>
            <c:invertIfNegative val="0"/>
            <c:bubble3D val="0"/>
            <c:spPr>
              <a:solidFill>
                <a:srgbClr val="FFC000"/>
              </a:solidFill>
            </c:spPr>
            <c:extLst>
              <c:ext xmlns:c16="http://schemas.microsoft.com/office/drawing/2014/chart" uri="{C3380CC4-5D6E-409C-BE32-E72D297353CC}">
                <c16:uniqueId val="{00000078-D838-4880-8448-CBCF3DB86D7E}"/>
              </c:ext>
            </c:extLst>
          </c:dPt>
          <c:dPt>
            <c:idx val="51"/>
            <c:invertIfNegative val="0"/>
            <c:bubble3D val="0"/>
            <c:extLst>
              <c:ext xmlns:c16="http://schemas.microsoft.com/office/drawing/2014/chart" uri="{C3380CC4-5D6E-409C-BE32-E72D297353CC}">
                <c16:uniqueId val="{00000079-D838-4880-8448-CBCF3DB86D7E}"/>
              </c:ext>
            </c:extLst>
          </c:dPt>
          <c:dPt>
            <c:idx val="52"/>
            <c:invertIfNegative val="0"/>
            <c:bubble3D val="0"/>
            <c:extLst>
              <c:ext xmlns:c16="http://schemas.microsoft.com/office/drawing/2014/chart" uri="{C3380CC4-5D6E-409C-BE32-E72D297353CC}">
                <c16:uniqueId val="{0000007A-D838-4880-8448-CBCF3DB86D7E}"/>
              </c:ext>
            </c:extLst>
          </c:dPt>
          <c:dPt>
            <c:idx val="53"/>
            <c:invertIfNegative val="0"/>
            <c:bubble3D val="0"/>
            <c:extLst>
              <c:ext xmlns:c16="http://schemas.microsoft.com/office/drawing/2014/chart" uri="{C3380CC4-5D6E-409C-BE32-E72D297353CC}">
                <c16:uniqueId val="{0000007B-D838-4880-8448-CBCF3DB86D7E}"/>
              </c:ext>
            </c:extLst>
          </c:dPt>
          <c:dPt>
            <c:idx val="54"/>
            <c:invertIfNegative val="0"/>
            <c:bubble3D val="0"/>
            <c:extLst>
              <c:ext xmlns:c16="http://schemas.microsoft.com/office/drawing/2014/chart" uri="{C3380CC4-5D6E-409C-BE32-E72D297353CC}">
                <c16:uniqueId val="{0000007C-D838-4880-8448-CBCF3DB86D7E}"/>
              </c:ext>
            </c:extLst>
          </c:dPt>
          <c:dPt>
            <c:idx val="55"/>
            <c:invertIfNegative val="0"/>
            <c:bubble3D val="0"/>
            <c:extLst>
              <c:ext xmlns:c16="http://schemas.microsoft.com/office/drawing/2014/chart" uri="{C3380CC4-5D6E-409C-BE32-E72D297353CC}">
                <c16:uniqueId val="{0000007D-D838-4880-8448-CBCF3DB86D7E}"/>
              </c:ext>
            </c:extLst>
          </c:dPt>
          <c:dPt>
            <c:idx val="56"/>
            <c:invertIfNegative val="0"/>
            <c:bubble3D val="0"/>
            <c:extLst>
              <c:ext xmlns:c16="http://schemas.microsoft.com/office/drawing/2014/chart" uri="{C3380CC4-5D6E-409C-BE32-E72D297353CC}">
                <c16:uniqueId val="{0000007E-D838-4880-8448-CBCF3DB86D7E}"/>
              </c:ext>
            </c:extLst>
          </c:dPt>
          <c:dPt>
            <c:idx val="62"/>
            <c:invertIfNegative val="0"/>
            <c:bubble3D val="0"/>
            <c:spPr>
              <a:solidFill>
                <a:srgbClr val="FBBB27"/>
              </a:solidFill>
            </c:spPr>
            <c:extLst>
              <c:ext xmlns:c16="http://schemas.microsoft.com/office/drawing/2014/chart" uri="{C3380CC4-5D6E-409C-BE32-E72D297353CC}">
                <c16:uniqueId val="{00000080-D838-4880-8448-CBCF3DB86D7E}"/>
              </c:ext>
            </c:extLst>
          </c:dPt>
          <c:dLbls>
            <c:dLbl>
              <c:idx val="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D838-4880-8448-CBCF3DB86D7E}"/>
                </c:ext>
              </c:extLst>
            </c:dLbl>
            <c:dLbl>
              <c:idx val="14"/>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D838-4880-8448-CBCF3DB86D7E}"/>
                </c:ext>
              </c:extLst>
            </c:dLbl>
            <c:dLbl>
              <c:idx val="26"/>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D838-4880-8448-CBCF3DB86D7E}"/>
                </c:ext>
              </c:extLst>
            </c:dLbl>
            <c:dLbl>
              <c:idx val="3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D838-4880-8448-CBCF3DB86D7E}"/>
                </c:ext>
              </c:extLst>
            </c:dLbl>
            <c:dLbl>
              <c:idx val="50"/>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D838-4880-8448-CBCF3DB86D7E}"/>
                </c:ext>
              </c:extLst>
            </c:dLbl>
            <c:dLbl>
              <c:idx val="6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D838-4880-8448-CBCF3DB86D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'F36-37'!$H$7:$H$69</c:f>
              <c:numCache>
                <c:formatCode>0.00</c:formatCode>
                <c:ptCount val="63"/>
                <c:pt idx="0">
                  <c:v>22.871333096428</c:v>
                </c:pt>
                <c:pt idx="1">
                  <c:v>22.6119656696745</c:v>
                </c:pt>
                <c:pt idx="2">
                  <c:v>22.374534429391499</c:v>
                </c:pt>
                <c:pt idx="3">
                  <c:v>22.300309094592301</c:v>
                </c:pt>
                <c:pt idx="4">
                  <c:v>22.2384884486662</c:v>
                </c:pt>
                <c:pt idx="5">
                  <c:v>22.020929390362301</c:v>
                </c:pt>
                <c:pt idx="6">
                  <c:v>21.811353904435698</c:v>
                </c:pt>
                <c:pt idx="7">
                  <c:v>21.812620399488502</c:v>
                </c:pt>
                <c:pt idx="8">
                  <c:v>22.0564928182791</c:v>
                </c:pt>
                <c:pt idx="9">
                  <c:v>22.044360995929299</c:v>
                </c:pt>
                <c:pt idx="10">
                  <c:v>21.958174277741801</c:v>
                </c:pt>
                <c:pt idx="11">
                  <c:v>21.978551158882301</c:v>
                </c:pt>
                <c:pt idx="12">
                  <c:v>22.4487088227478</c:v>
                </c:pt>
                <c:pt idx="13">
                  <c:v>23.0217929054172</c:v>
                </c:pt>
                <c:pt idx="14">
                  <c:v>23.136244442683498</c:v>
                </c:pt>
                <c:pt idx="15">
                  <c:v>23.307000295340501</c:v>
                </c:pt>
                <c:pt idx="16">
                  <c:v>23.540559589148099</c:v>
                </c:pt>
                <c:pt idx="17">
                  <c:v>23.715510473801601</c:v>
                </c:pt>
                <c:pt idx="18">
                  <c:v>24.013667007337101</c:v>
                </c:pt>
                <c:pt idx="19">
                  <c:v>24.4753802213461</c:v>
                </c:pt>
                <c:pt idx="20">
                  <c:v>24.647319163269898</c:v>
                </c:pt>
                <c:pt idx="21">
                  <c:v>24.804765774949001</c:v>
                </c:pt>
                <c:pt idx="22">
                  <c:v>24.599620996997501</c:v>
                </c:pt>
                <c:pt idx="23">
                  <c:v>24.086694377392799</c:v>
                </c:pt>
                <c:pt idx="24">
                  <c:v>23.540351970133599</c:v>
                </c:pt>
                <c:pt idx="25">
                  <c:v>23.530291836292601</c:v>
                </c:pt>
                <c:pt idx="26">
                  <c:v>24.198331619859299</c:v>
                </c:pt>
                <c:pt idx="27">
                  <c:v>24.305471352958499</c:v>
                </c:pt>
                <c:pt idx="28">
                  <c:v>24.3810861597483</c:v>
                </c:pt>
                <c:pt idx="29">
                  <c:v>24.371783216942202</c:v>
                </c:pt>
                <c:pt idx="30">
                  <c:v>24.297132458017298</c:v>
                </c:pt>
                <c:pt idx="31">
                  <c:v>24.275456243195698</c:v>
                </c:pt>
                <c:pt idx="32">
                  <c:v>24.211724992757802</c:v>
                </c:pt>
                <c:pt idx="33">
                  <c:v>24.0230349953627</c:v>
                </c:pt>
                <c:pt idx="34">
                  <c:v>23.646012857872002</c:v>
                </c:pt>
                <c:pt idx="35">
                  <c:v>23.5666504538166</c:v>
                </c:pt>
                <c:pt idx="36">
                  <c:v>23.510002339950798</c:v>
                </c:pt>
                <c:pt idx="37">
                  <c:v>23.052190357312998</c:v>
                </c:pt>
                <c:pt idx="38">
                  <c:v>21.491151312891301</c:v>
                </c:pt>
                <c:pt idx="39">
                  <c:v>18.684665346239399</c:v>
                </c:pt>
                <c:pt idx="40">
                  <c:v>19.3114984904641</c:v>
                </c:pt>
                <c:pt idx="41">
                  <c:v>20.444502177322601</c:v>
                </c:pt>
                <c:pt idx="42">
                  <c:v>21.334308883911</c:v>
                </c:pt>
                <c:pt idx="43">
                  <c:v>21.261776519378</c:v>
                </c:pt>
                <c:pt idx="44">
                  <c:v>21.166878813670799</c:v>
                </c:pt>
                <c:pt idx="45">
                  <c:v>20.910134230254901</c:v>
                </c:pt>
                <c:pt idx="46">
                  <c:v>20.255453838435301</c:v>
                </c:pt>
                <c:pt idx="47">
                  <c:v>20.3218657949018</c:v>
                </c:pt>
                <c:pt idx="48">
                  <c:v>21.192316666676099</c:v>
                </c:pt>
                <c:pt idx="49">
                  <c:v>22.1227108692147</c:v>
                </c:pt>
                <c:pt idx="50">
                  <c:v>23.2003279747174</c:v>
                </c:pt>
                <c:pt idx="51">
                  <c:v>23.438308618970101</c:v>
                </c:pt>
                <c:pt idx="52">
                  <c:v>23.5307832956093</c:v>
                </c:pt>
                <c:pt idx="53">
                  <c:v>23.529234369589599</c:v>
                </c:pt>
                <c:pt idx="54">
                  <c:v>23.473572631641002</c:v>
                </c:pt>
                <c:pt idx="55">
                  <c:v>23.517132820320299</c:v>
                </c:pt>
                <c:pt idx="56">
                  <c:v>23.385503253674599</c:v>
                </c:pt>
                <c:pt idx="57">
                  <c:v>23.248654229175798</c:v>
                </c:pt>
                <c:pt idx="58">
                  <c:v>22.906972769648601</c:v>
                </c:pt>
                <c:pt idx="59">
                  <c:v>22.994671199194499</c:v>
                </c:pt>
                <c:pt idx="60">
                  <c:v>23.156095362995998</c:v>
                </c:pt>
                <c:pt idx="61">
                  <c:v>23.180247260252202</c:v>
                </c:pt>
                <c:pt idx="62">
                  <c:v>23.2468859664551</c:v>
                </c:pt>
              </c:numCache>
            </c:numRef>
          </c:val>
          <c:extLst>
            <c:ext xmlns:c16="http://schemas.microsoft.com/office/drawing/2014/chart" uri="{C3380CC4-5D6E-409C-BE32-E72D297353CC}">
              <c16:uniqueId val="{00000081-D838-4880-8448-CBCF3DB86D7E}"/>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7"/>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FE02-4393-970C-1372AE064416}"/>
              </c:ext>
            </c:extLst>
          </c:dPt>
          <c:dPt>
            <c:idx val="1"/>
            <c:invertIfNegative val="0"/>
            <c:bubble3D val="0"/>
            <c:extLst>
              <c:ext xmlns:c16="http://schemas.microsoft.com/office/drawing/2014/chart" uri="{C3380CC4-5D6E-409C-BE32-E72D297353CC}">
                <c16:uniqueId val="{00000001-FE02-4393-970C-1372AE064416}"/>
              </c:ext>
            </c:extLst>
          </c:dPt>
          <c:dPt>
            <c:idx val="2"/>
            <c:invertIfNegative val="0"/>
            <c:bubble3D val="0"/>
            <c:spPr>
              <a:solidFill>
                <a:srgbClr val="595959"/>
              </a:solidFill>
            </c:spPr>
            <c:extLst>
              <c:ext xmlns:c16="http://schemas.microsoft.com/office/drawing/2014/chart" uri="{C3380CC4-5D6E-409C-BE32-E72D297353CC}">
                <c16:uniqueId val="{00000003-FE02-4393-970C-1372AE064416}"/>
              </c:ext>
            </c:extLst>
          </c:dPt>
          <c:dPt>
            <c:idx val="3"/>
            <c:invertIfNegative val="0"/>
            <c:bubble3D val="0"/>
            <c:extLst>
              <c:ext xmlns:c16="http://schemas.microsoft.com/office/drawing/2014/chart" uri="{C3380CC4-5D6E-409C-BE32-E72D297353CC}">
                <c16:uniqueId val="{00000004-FE02-4393-970C-1372AE064416}"/>
              </c:ext>
            </c:extLst>
          </c:dPt>
          <c:dPt>
            <c:idx val="4"/>
            <c:invertIfNegative val="0"/>
            <c:bubble3D val="0"/>
            <c:extLst>
              <c:ext xmlns:c16="http://schemas.microsoft.com/office/drawing/2014/chart" uri="{C3380CC4-5D6E-409C-BE32-E72D297353CC}">
                <c16:uniqueId val="{00000005-FE02-4393-970C-1372AE064416}"/>
              </c:ext>
            </c:extLst>
          </c:dPt>
          <c:dPt>
            <c:idx val="5"/>
            <c:invertIfNegative val="0"/>
            <c:bubble3D val="0"/>
            <c:extLst>
              <c:ext xmlns:c16="http://schemas.microsoft.com/office/drawing/2014/chart" uri="{C3380CC4-5D6E-409C-BE32-E72D297353CC}">
                <c16:uniqueId val="{00000006-FE02-4393-970C-1372AE064416}"/>
              </c:ext>
            </c:extLst>
          </c:dPt>
          <c:dPt>
            <c:idx val="6"/>
            <c:invertIfNegative val="0"/>
            <c:bubble3D val="0"/>
            <c:extLst>
              <c:ext xmlns:c16="http://schemas.microsoft.com/office/drawing/2014/chart" uri="{C3380CC4-5D6E-409C-BE32-E72D297353CC}">
                <c16:uniqueId val="{00000007-FE02-4393-970C-1372AE064416}"/>
              </c:ext>
            </c:extLst>
          </c:dPt>
          <c:dPt>
            <c:idx val="7"/>
            <c:invertIfNegative val="0"/>
            <c:bubble3D val="0"/>
            <c:extLst>
              <c:ext xmlns:c16="http://schemas.microsoft.com/office/drawing/2014/chart" uri="{C3380CC4-5D6E-409C-BE32-E72D297353CC}">
                <c16:uniqueId val="{00000008-FE02-4393-970C-1372AE064416}"/>
              </c:ext>
            </c:extLst>
          </c:dPt>
          <c:dPt>
            <c:idx val="8"/>
            <c:invertIfNegative val="0"/>
            <c:bubble3D val="0"/>
            <c:extLst>
              <c:ext xmlns:c16="http://schemas.microsoft.com/office/drawing/2014/chart" uri="{C3380CC4-5D6E-409C-BE32-E72D297353CC}">
                <c16:uniqueId val="{00000009-FE02-4393-970C-1372AE064416}"/>
              </c:ext>
            </c:extLst>
          </c:dPt>
          <c:dPt>
            <c:idx val="9"/>
            <c:invertIfNegative val="0"/>
            <c:bubble3D val="0"/>
            <c:extLst>
              <c:ext xmlns:c16="http://schemas.microsoft.com/office/drawing/2014/chart" uri="{C3380CC4-5D6E-409C-BE32-E72D297353CC}">
                <c16:uniqueId val="{0000000A-FE02-4393-970C-1372AE064416}"/>
              </c:ext>
            </c:extLst>
          </c:dPt>
          <c:dPt>
            <c:idx val="10"/>
            <c:invertIfNegative val="0"/>
            <c:bubble3D val="0"/>
            <c:extLst>
              <c:ext xmlns:c16="http://schemas.microsoft.com/office/drawing/2014/chart" uri="{C3380CC4-5D6E-409C-BE32-E72D297353CC}">
                <c16:uniqueId val="{0000000B-FE02-4393-970C-1372AE064416}"/>
              </c:ext>
            </c:extLst>
          </c:dPt>
          <c:dPt>
            <c:idx val="11"/>
            <c:invertIfNegative val="0"/>
            <c:bubble3D val="0"/>
            <c:extLst>
              <c:ext xmlns:c16="http://schemas.microsoft.com/office/drawing/2014/chart" uri="{C3380CC4-5D6E-409C-BE32-E72D297353CC}">
                <c16:uniqueId val="{0000000C-FE02-4393-970C-1372AE064416}"/>
              </c:ext>
            </c:extLst>
          </c:dPt>
          <c:dPt>
            <c:idx val="12"/>
            <c:invertIfNegative val="0"/>
            <c:bubble3D val="0"/>
            <c:extLst>
              <c:ext xmlns:c16="http://schemas.microsoft.com/office/drawing/2014/chart" uri="{C3380CC4-5D6E-409C-BE32-E72D297353CC}">
                <c16:uniqueId val="{0000000D-FE02-4393-970C-1372AE064416}"/>
              </c:ext>
            </c:extLst>
          </c:dPt>
          <c:dPt>
            <c:idx val="13"/>
            <c:invertIfNegative val="0"/>
            <c:bubble3D val="0"/>
            <c:extLst>
              <c:ext xmlns:c16="http://schemas.microsoft.com/office/drawing/2014/chart" uri="{C3380CC4-5D6E-409C-BE32-E72D297353CC}">
                <c16:uniqueId val="{0000000E-FE02-4393-970C-1372AE064416}"/>
              </c:ext>
            </c:extLst>
          </c:dPt>
          <c:dPt>
            <c:idx val="14"/>
            <c:invertIfNegative val="0"/>
            <c:bubble3D val="0"/>
            <c:spPr>
              <a:solidFill>
                <a:srgbClr val="595959"/>
              </a:solidFill>
            </c:spPr>
            <c:extLst>
              <c:ext xmlns:c16="http://schemas.microsoft.com/office/drawing/2014/chart" uri="{C3380CC4-5D6E-409C-BE32-E72D297353CC}">
                <c16:uniqueId val="{00000010-FE02-4393-970C-1372AE064416}"/>
              </c:ext>
            </c:extLst>
          </c:dPt>
          <c:dPt>
            <c:idx val="15"/>
            <c:invertIfNegative val="0"/>
            <c:bubble3D val="0"/>
            <c:extLst>
              <c:ext xmlns:c16="http://schemas.microsoft.com/office/drawing/2014/chart" uri="{C3380CC4-5D6E-409C-BE32-E72D297353CC}">
                <c16:uniqueId val="{00000011-FE02-4393-970C-1372AE064416}"/>
              </c:ext>
            </c:extLst>
          </c:dPt>
          <c:dPt>
            <c:idx val="16"/>
            <c:invertIfNegative val="0"/>
            <c:bubble3D val="0"/>
            <c:extLst>
              <c:ext xmlns:c16="http://schemas.microsoft.com/office/drawing/2014/chart" uri="{C3380CC4-5D6E-409C-BE32-E72D297353CC}">
                <c16:uniqueId val="{00000012-FE02-4393-970C-1372AE064416}"/>
              </c:ext>
            </c:extLst>
          </c:dPt>
          <c:dPt>
            <c:idx val="17"/>
            <c:invertIfNegative val="0"/>
            <c:bubble3D val="0"/>
            <c:extLst>
              <c:ext xmlns:c16="http://schemas.microsoft.com/office/drawing/2014/chart" uri="{C3380CC4-5D6E-409C-BE32-E72D297353CC}">
                <c16:uniqueId val="{00000013-FE02-4393-970C-1372AE064416}"/>
              </c:ext>
            </c:extLst>
          </c:dPt>
          <c:dPt>
            <c:idx val="18"/>
            <c:invertIfNegative val="0"/>
            <c:bubble3D val="0"/>
            <c:extLst>
              <c:ext xmlns:c16="http://schemas.microsoft.com/office/drawing/2014/chart" uri="{C3380CC4-5D6E-409C-BE32-E72D297353CC}">
                <c16:uniqueId val="{00000014-FE02-4393-970C-1372AE064416}"/>
              </c:ext>
            </c:extLst>
          </c:dPt>
          <c:dPt>
            <c:idx val="19"/>
            <c:invertIfNegative val="0"/>
            <c:bubble3D val="0"/>
            <c:extLst>
              <c:ext xmlns:c16="http://schemas.microsoft.com/office/drawing/2014/chart" uri="{C3380CC4-5D6E-409C-BE32-E72D297353CC}">
                <c16:uniqueId val="{00000015-FE02-4393-970C-1372AE064416}"/>
              </c:ext>
            </c:extLst>
          </c:dPt>
          <c:dPt>
            <c:idx val="20"/>
            <c:invertIfNegative val="0"/>
            <c:bubble3D val="0"/>
            <c:extLst>
              <c:ext xmlns:c16="http://schemas.microsoft.com/office/drawing/2014/chart" uri="{C3380CC4-5D6E-409C-BE32-E72D297353CC}">
                <c16:uniqueId val="{00000016-FE02-4393-970C-1372AE064416}"/>
              </c:ext>
            </c:extLst>
          </c:dPt>
          <c:dPt>
            <c:idx val="21"/>
            <c:invertIfNegative val="0"/>
            <c:bubble3D val="0"/>
            <c:extLst>
              <c:ext xmlns:c16="http://schemas.microsoft.com/office/drawing/2014/chart" uri="{C3380CC4-5D6E-409C-BE32-E72D297353CC}">
                <c16:uniqueId val="{00000017-FE02-4393-970C-1372AE064416}"/>
              </c:ext>
            </c:extLst>
          </c:dPt>
          <c:dPt>
            <c:idx val="22"/>
            <c:invertIfNegative val="0"/>
            <c:bubble3D val="0"/>
            <c:extLst>
              <c:ext xmlns:c16="http://schemas.microsoft.com/office/drawing/2014/chart" uri="{C3380CC4-5D6E-409C-BE32-E72D297353CC}">
                <c16:uniqueId val="{00000018-FE02-4393-970C-1372AE064416}"/>
              </c:ext>
            </c:extLst>
          </c:dPt>
          <c:dPt>
            <c:idx val="23"/>
            <c:invertIfNegative val="0"/>
            <c:bubble3D val="0"/>
            <c:extLst>
              <c:ext xmlns:c16="http://schemas.microsoft.com/office/drawing/2014/chart" uri="{C3380CC4-5D6E-409C-BE32-E72D297353CC}">
                <c16:uniqueId val="{00000019-FE02-4393-970C-1372AE064416}"/>
              </c:ext>
            </c:extLst>
          </c:dPt>
          <c:dPt>
            <c:idx val="24"/>
            <c:invertIfNegative val="0"/>
            <c:bubble3D val="0"/>
            <c:extLst>
              <c:ext xmlns:c16="http://schemas.microsoft.com/office/drawing/2014/chart" uri="{C3380CC4-5D6E-409C-BE32-E72D297353CC}">
                <c16:uniqueId val="{0000001A-FE02-4393-970C-1372AE064416}"/>
              </c:ext>
            </c:extLst>
          </c:dPt>
          <c:dPt>
            <c:idx val="25"/>
            <c:invertIfNegative val="0"/>
            <c:bubble3D val="0"/>
            <c:extLst>
              <c:ext xmlns:c16="http://schemas.microsoft.com/office/drawing/2014/chart" uri="{C3380CC4-5D6E-409C-BE32-E72D297353CC}">
                <c16:uniqueId val="{0000001B-FE02-4393-970C-1372AE064416}"/>
              </c:ext>
            </c:extLst>
          </c:dPt>
          <c:dPt>
            <c:idx val="26"/>
            <c:invertIfNegative val="0"/>
            <c:bubble3D val="0"/>
            <c:spPr>
              <a:solidFill>
                <a:srgbClr val="595959"/>
              </a:solidFill>
            </c:spPr>
            <c:extLst>
              <c:ext xmlns:c16="http://schemas.microsoft.com/office/drawing/2014/chart" uri="{C3380CC4-5D6E-409C-BE32-E72D297353CC}">
                <c16:uniqueId val="{0000001D-FE02-4393-970C-1372AE064416}"/>
              </c:ext>
            </c:extLst>
          </c:dPt>
          <c:dPt>
            <c:idx val="27"/>
            <c:invertIfNegative val="0"/>
            <c:bubble3D val="0"/>
            <c:extLst>
              <c:ext xmlns:c16="http://schemas.microsoft.com/office/drawing/2014/chart" uri="{C3380CC4-5D6E-409C-BE32-E72D297353CC}">
                <c16:uniqueId val="{0000001E-FE02-4393-970C-1372AE064416}"/>
              </c:ext>
            </c:extLst>
          </c:dPt>
          <c:dPt>
            <c:idx val="28"/>
            <c:invertIfNegative val="0"/>
            <c:bubble3D val="0"/>
            <c:extLst>
              <c:ext xmlns:c16="http://schemas.microsoft.com/office/drawing/2014/chart" uri="{C3380CC4-5D6E-409C-BE32-E72D297353CC}">
                <c16:uniqueId val="{0000001F-FE02-4393-970C-1372AE064416}"/>
              </c:ext>
            </c:extLst>
          </c:dPt>
          <c:dPt>
            <c:idx val="29"/>
            <c:invertIfNegative val="0"/>
            <c:bubble3D val="0"/>
            <c:extLst>
              <c:ext xmlns:c16="http://schemas.microsoft.com/office/drawing/2014/chart" uri="{C3380CC4-5D6E-409C-BE32-E72D297353CC}">
                <c16:uniqueId val="{00000020-FE02-4393-970C-1372AE064416}"/>
              </c:ext>
            </c:extLst>
          </c:dPt>
          <c:dPt>
            <c:idx val="30"/>
            <c:invertIfNegative val="0"/>
            <c:bubble3D val="0"/>
            <c:extLst>
              <c:ext xmlns:c16="http://schemas.microsoft.com/office/drawing/2014/chart" uri="{C3380CC4-5D6E-409C-BE32-E72D297353CC}">
                <c16:uniqueId val="{00000021-FE02-4393-970C-1372AE064416}"/>
              </c:ext>
            </c:extLst>
          </c:dPt>
          <c:dPt>
            <c:idx val="31"/>
            <c:invertIfNegative val="0"/>
            <c:bubble3D val="0"/>
            <c:extLst>
              <c:ext xmlns:c16="http://schemas.microsoft.com/office/drawing/2014/chart" uri="{C3380CC4-5D6E-409C-BE32-E72D297353CC}">
                <c16:uniqueId val="{00000022-FE02-4393-970C-1372AE064416}"/>
              </c:ext>
            </c:extLst>
          </c:dPt>
          <c:dPt>
            <c:idx val="32"/>
            <c:invertIfNegative val="0"/>
            <c:bubble3D val="0"/>
            <c:extLst>
              <c:ext xmlns:c16="http://schemas.microsoft.com/office/drawing/2014/chart" uri="{C3380CC4-5D6E-409C-BE32-E72D297353CC}">
                <c16:uniqueId val="{00000023-FE02-4393-970C-1372AE064416}"/>
              </c:ext>
            </c:extLst>
          </c:dPt>
          <c:dPt>
            <c:idx val="33"/>
            <c:invertIfNegative val="0"/>
            <c:bubble3D val="0"/>
            <c:extLst>
              <c:ext xmlns:c16="http://schemas.microsoft.com/office/drawing/2014/chart" uri="{C3380CC4-5D6E-409C-BE32-E72D297353CC}">
                <c16:uniqueId val="{00000024-FE02-4393-970C-1372AE064416}"/>
              </c:ext>
            </c:extLst>
          </c:dPt>
          <c:dPt>
            <c:idx val="34"/>
            <c:invertIfNegative val="0"/>
            <c:bubble3D val="0"/>
            <c:extLst>
              <c:ext xmlns:c16="http://schemas.microsoft.com/office/drawing/2014/chart" uri="{C3380CC4-5D6E-409C-BE32-E72D297353CC}">
                <c16:uniqueId val="{00000025-FE02-4393-970C-1372AE064416}"/>
              </c:ext>
            </c:extLst>
          </c:dPt>
          <c:dPt>
            <c:idx val="35"/>
            <c:invertIfNegative val="0"/>
            <c:bubble3D val="0"/>
            <c:extLst>
              <c:ext xmlns:c16="http://schemas.microsoft.com/office/drawing/2014/chart" uri="{C3380CC4-5D6E-409C-BE32-E72D297353CC}">
                <c16:uniqueId val="{00000026-FE02-4393-970C-1372AE064416}"/>
              </c:ext>
            </c:extLst>
          </c:dPt>
          <c:dPt>
            <c:idx val="36"/>
            <c:invertIfNegative val="0"/>
            <c:bubble3D val="0"/>
            <c:extLst>
              <c:ext xmlns:c16="http://schemas.microsoft.com/office/drawing/2014/chart" uri="{C3380CC4-5D6E-409C-BE32-E72D297353CC}">
                <c16:uniqueId val="{00000027-FE02-4393-970C-1372AE064416}"/>
              </c:ext>
            </c:extLst>
          </c:dPt>
          <c:dPt>
            <c:idx val="37"/>
            <c:invertIfNegative val="0"/>
            <c:bubble3D val="0"/>
            <c:extLst>
              <c:ext xmlns:c16="http://schemas.microsoft.com/office/drawing/2014/chart" uri="{C3380CC4-5D6E-409C-BE32-E72D297353CC}">
                <c16:uniqueId val="{00000028-FE02-4393-970C-1372AE064416}"/>
              </c:ext>
            </c:extLst>
          </c:dPt>
          <c:dPt>
            <c:idx val="38"/>
            <c:invertIfNegative val="0"/>
            <c:bubble3D val="0"/>
            <c:spPr>
              <a:solidFill>
                <a:srgbClr val="595959"/>
              </a:solidFill>
            </c:spPr>
            <c:extLst>
              <c:ext xmlns:c16="http://schemas.microsoft.com/office/drawing/2014/chart" uri="{C3380CC4-5D6E-409C-BE32-E72D297353CC}">
                <c16:uniqueId val="{0000002A-FE02-4393-970C-1372AE064416}"/>
              </c:ext>
            </c:extLst>
          </c:dPt>
          <c:dPt>
            <c:idx val="39"/>
            <c:invertIfNegative val="0"/>
            <c:bubble3D val="0"/>
            <c:extLst>
              <c:ext xmlns:c16="http://schemas.microsoft.com/office/drawing/2014/chart" uri="{C3380CC4-5D6E-409C-BE32-E72D297353CC}">
                <c16:uniqueId val="{0000002B-FE02-4393-970C-1372AE064416}"/>
              </c:ext>
            </c:extLst>
          </c:dPt>
          <c:dPt>
            <c:idx val="40"/>
            <c:invertIfNegative val="0"/>
            <c:bubble3D val="0"/>
            <c:extLst>
              <c:ext xmlns:c16="http://schemas.microsoft.com/office/drawing/2014/chart" uri="{C3380CC4-5D6E-409C-BE32-E72D297353CC}">
                <c16:uniqueId val="{0000002C-FE02-4393-970C-1372AE064416}"/>
              </c:ext>
            </c:extLst>
          </c:dPt>
          <c:dPt>
            <c:idx val="41"/>
            <c:invertIfNegative val="0"/>
            <c:bubble3D val="0"/>
            <c:extLst>
              <c:ext xmlns:c16="http://schemas.microsoft.com/office/drawing/2014/chart" uri="{C3380CC4-5D6E-409C-BE32-E72D297353CC}">
                <c16:uniqueId val="{0000002D-FE02-4393-970C-1372AE064416}"/>
              </c:ext>
            </c:extLst>
          </c:dPt>
          <c:dPt>
            <c:idx val="42"/>
            <c:invertIfNegative val="0"/>
            <c:bubble3D val="0"/>
            <c:extLst>
              <c:ext xmlns:c16="http://schemas.microsoft.com/office/drawing/2014/chart" uri="{C3380CC4-5D6E-409C-BE32-E72D297353CC}">
                <c16:uniqueId val="{0000002E-FE02-4393-970C-1372AE064416}"/>
              </c:ext>
            </c:extLst>
          </c:dPt>
          <c:dPt>
            <c:idx val="43"/>
            <c:invertIfNegative val="0"/>
            <c:bubble3D val="0"/>
            <c:extLst>
              <c:ext xmlns:c16="http://schemas.microsoft.com/office/drawing/2014/chart" uri="{C3380CC4-5D6E-409C-BE32-E72D297353CC}">
                <c16:uniqueId val="{0000002F-FE02-4393-970C-1372AE064416}"/>
              </c:ext>
            </c:extLst>
          </c:dPt>
          <c:dPt>
            <c:idx val="44"/>
            <c:invertIfNegative val="0"/>
            <c:bubble3D val="0"/>
            <c:extLst>
              <c:ext xmlns:c16="http://schemas.microsoft.com/office/drawing/2014/chart" uri="{C3380CC4-5D6E-409C-BE32-E72D297353CC}">
                <c16:uniqueId val="{00000030-FE02-4393-970C-1372AE064416}"/>
              </c:ext>
            </c:extLst>
          </c:dPt>
          <c:dPt>
            <c:idx val="45"/>
            <c:invertIfNegative val="0"/>
            <c:bubble3D val="0"/>
            <c:extLst>
              <c:ext xmlns:c16="http://schemas.microsoft.com/office/drawing/2014/chart" uri="{C3380CC4-5D6E-409C-BE32-E72D297353CC}">
                <c16:uniqueId val="{00000031-FE02-4393-970C-1372AE064416}"/>
              </c:ext>
            </c:extLst>
          </c:dPt>
          <c:dPt>
            <c:idx val="46"/>
            <c:invertIfNegative val="0"/>
            <c:bubble3D val="0"/>
            <c:extLst>
              <c:ext xmlns:c16="http://schemas.microsoft.com/office/drawing/2014/chart" uri="{C3380CC4-5D6E-409C-BE32-E72D297353CC}">
                <c16:uniqueId val="{00000032-FE02-4393-970C-1372AE064416}"/>
              </c:ext>
            </c:extLst>
          </c:dPt>
          <c:dPt>
            <c:idx val="47"/>
            <c:invertIfNegative val="0"/>
            <c:bubble3D val="0"/>
            <c:extLst>
              <c:ext xmlns:c16="http://schemas.microsoft.com/office/drawing/2014/chart" uri="{C3380CC4-5D6E-409C-BE32-E72D297353CC}">
                <c16:uniqueId val="{00000033-FE02-4393-970C-1372AE064416}"/>
              </c:ext>
            </c:extLst>
          </c:dPt>
          <c:dPt>
            <c:idx val="48"/>
            <c:invertIfNegative val="0"/>
            <c:bubble3D val="0"/>
            <c:extLst>
              <c:ext xmlns:c16="http://schemas.microsoft.com/office/drawing/2014/chart" uri="{C3380CC4-5D6E-409C-BE32-E72D297353CC}">
                <c16:uniqueId val="{00000034-FE02-4393-970C-1372AE064416}"/>
              </c:ext>
            </c:extLst>
          </c:dPt>
          <c:dPt>
            <c:idx val="49"/>
            <c:invertIfNegative val="0"/>
            <c:bubble3D val="0"/>
            <c:extLst>
              <c:ext xmlns:c16="http://schemas.microsoft.com/office/drawing/2014/chart" uri="{C3380CC4-5D6E-409C-BE32-E72D297353CC}">
                <c16:uniqueId val="{00000035-FE02-4393-970C-1372AE064416}"/>
              </c:ext>
            </c:extLst>
          </c:dPt>
          <c:dPt>
            <c:idx val="50"/>
            <c:invertIfNegative val="0"/>
            <c:bubble3D val="0"/>
            <c:spPr>
              <a:solidFill>
                <a:srgbClr val="595959"/>
              </a:solidFill>
            </c:spPr>
            <c:extLst>
              <c:ext xmlns:c16="http://schemas.microsoft.com/office/drawing/2014/chart" uri="{C3380CC4-5D6E-409C-BE32-E72D297353CC}">
                <c16:uniqueId val="{00000037-FE02-4393-970C-1372AE064416}"/>
              </c:ext>
            </c:extLst>
          </c:dPt>
          <c:dPt>
            <c:idx val="51"/>
            <c:invertIfNegative val="0"/>
            <c:bubble3D val="0"/>
            <c:extLst>
              <c:ext xmlns:c16="http://schemas.microsoft.com/office/drawing/2014/chart" uri="{C3380CC4-5D6E-409C-BE32-E72D297353CC}">
                <c16:uniqueId val="{00000038-FE02-4393-970C-1372AE064416}"/>
              </c:ext>
            </c:extLst>
          </c:dPt>
          <c:dPt>
            <c:idx val="52"/>
            <c:invertIfNegative val="0"/>
            <c:bubble3D val="0"/>
            <c:extLst>
              <c:ext xmlns:c16="http://schemas.microsoft.com/office/drawing/2014/chart" uri="{C3380CC4-5D6E-409C-BE32-E72D297353CC}">
                <c16:uniqueId val="{00000039-FE02-4393-970C-1372AE064416}"/>
              </c:ext>
            </c:extLst>
          </c:dPt>
          <c:dPt>
            <c:idx val="53"/>
            <c:invertIfNegative val="0"/>
            <c:bubble3D val="0"/>
            <c:extLst>
              <c:ext xmlns:c16="http://schemas.microsoft.com/office/drawing/2014/chart" uri="{C3380CC4-5D6E-409C-BE32-E72D297353CC}">
                <c16:uniqueId val="{0000003A-FE02-4393-970C-1372AE064416}"/>
              </c:ext>
            </c:extLst>
          </c:dPt>
          <c:dPt>
            <c:idx val="54"/>
            <c:invertIfNegative val="0"/>
            <c:bubble3D val="0"/>
            <c:extLst>
              <c:ext xmlns:c16="http://schemas.microsoft.com/office/drawing/2014/chart" uri="{C3380CC4-5D6E-409C-BE32-E72D297353CC}">
                <c16:uniqueId val="{0000003B-FE02-4393-970C-1372AE064416}"/>
              </c:ext>
            </c:extLst>
          </c:dPt>
          <c:dPt>
            <c:idx val="55"/>
            <c:invertIfNegative val="0"/>
            <c:bubble3D val="0"/>
            <c:extLst>
              <c:ext xmlns:c16="http://schemas.microsoft.com/office/drawing/2014/chart" uri="{C3380CC4-5D6E-409C-BE32-E72D297353CC}">
                <c16:uniqueId val="{0000003C-FE02-4393-970C-1372AE064416}"/>
              </c:ext>
            </c:extLst>
          </c:dPt>
          <c:dPt>
            <c:idx val="56"/>
            <c:invertIfNegative val="0"/>
            <c:bubble3D val="0"/>
            <c:extLst>
              <c:ext xmlns:c16="http://schemas.microsoft.com/office/drawing/2014/chart" uri="{C3380CC4-5D6E-409C-BE32-E72D297353CC}">
                <c16:uniqueId val="{0000003D-FE02-4393-970C-1372AE064416}"/>
              </c:ext>
            </c:extLst>
          </c:dPt>
          <c:dPt>
            <c:idx val="62"/>
            <c:invertIfNegative val="0"/>
            <c:bubble3D val="0"/>
            <c:spPr>
              <a:solidFill>
                <a:srgbClr val="595959"/>
              </a:solidFill>
            </c:spPr>
            <c:extLst>
              <c:ext xmlns:c16="http://schemas.microsoft.com/office/drawing/2014/chart" uri="{C3380CC4-5D6E-409C-BE32-E72D297353CC}">
                <c16:uniqueId val="{0000003F-FE02-4393-970C-1372AE064416}"/>
              </c:ext>
            </c:extLst>
          </c:dPt>
          <c:dLbls>
            <c:dLbl>
              <c:idx val="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02-4393-970C-1372AE064416}"/>
                </c:ext>
              </c:extLst>
            </c:dLbl>
            <c:dLbl>
              <c:idx val="14"/>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E02-4393-970C-1372AE064416}"/>
                </c:ext>
              </c:extLst>
            </c:dLbl>
            <c:dLbl>
              <c:idx val="26"/>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E02-4393-970C-1372AE064416}"/>
                </c:ext>
              </c:extLst>
            </c:dLbl>
            <c:dLbl>
              <c:idx val="38"/>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E02-4393-970C-1372AE064416}"/>
                </c:ext>
              </c:extLst>
            </c:dLbl>
            <c:dLbl>
              <c:idx val="50"/>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FE02-4393-970C-1372AE064416}"/>
                </c:ext>
              </c:extLst>
            </c:dLbl>
            <c:dLbl>
              <c:idx val="6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FE02-4393-970C-1372AE0644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'F36-37'!$A$7:$B$69</c:f>
              <c:multiLvlStrCache>
                <c:ptCount val="6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lvl>
                <c:lvl>
                  <c:pt idx="0">
                    <c:v>2017</c:v>
                  </c:pt>
                  <c:pt idx="12">
                    <c:v>2018</c:v>
                  </c:pt>
                  <c:pt idx="24">
                    <c:v>2019</c:v>
                  </c:pt>
                  <c:pt idx="36">
                    <c:v>2020</c:v>
                  </c:pt>
                  <c:pt idx="48">
                    <c:v>2021</c:v>
                  </c:pt>
                  <c:pt idx="60">
                    <c:v>2022</c:v>
                  </c:pt>
                </c:lvl>
              </c:multiLvlStrCache>
            </c:multiLvlStrRef>
          </c:cat>
          <c:val>
            <c:numRef>
              <c:f>'F36-37'!$E$7:$E$69</c:f>
              <c:numCache>
                <c:formatCode>0.00</c:formatCode>
                <c:ptCount val="63"/>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numCache>
            </c:numRef>
          </c:val>
          <c:extLst>
            <c:ext xmlns:c16="http://schemas.microsoft.com/office/drawing/2014/chart" uri="{C3380CC4-5D6E-409C-BE32-E72D297353CC}">
              <c16:uniqueId val="{00000040-FE02-4393-970C-1372AE064416}"/>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FE02-4393-970C-1372AE064416}"/>
              </c:ext>
            </c:extLst>
          </c:dPt>
          <c:dPt>
            <c:idx val="1"/>
            <c:invertIfNegative val="0"/>
            <c:bubble3D val="0"/>
            <c:extLst>
              <c:ext xmlns:c16="http://schemas.microsoft.com/office/drawing/2014/chart" uri="{C3380CC4-5D6E-409C-BE32-E72D297353CC}">
                <c16:uniqueId val="{00000042-FE02-4393-970C-1372AE064416}"/>
              </c:ext>
            </c:extLst>
          </c:dPt>
          <c:dPt>
            <c:idx val="2"/>
            <c:invertIfNegative val="0"/>
            <c:bubble3D val="0"/>
            <c:spPr>
              <a:solidFill>
                <a:srgbClr val="FFC000"/>
              </a:solidFill>
            </c:spPr>
            <c:extLst>
              <c:ext xmlns:c16="http://schemas.microsoft.com/office/drawing/2014/chart" uri="{C3380CC4-5D6E-409C-BE32-E72D297353CC}">
                <c16:uniqueId val="{00000044-FE02-4393-970C-1372AE064416}"/>
              </c:ext>
            </c:extLst>
          </c:dPt>
          <c:dPt>
            <c:idx val="3"/>
            <c:invertIfNegative val="0"/>
            <c:bubble3D val="0"/>
            <c:extLst>
              <c:ext xmlns:c16="http://schemas.microsoft.com/office/drawing/2014/chart" uri="{C3380CC4-5D6E-409C-BE32-E72D297353CC}">
                <c16:uniqueId val="{00000045-FE02-4393-970C-1372AE064416}"/>
              </c:ext>
            </c:extLst>
          </c:dPt>
          <c:dPt>
            <c:idx val="4"/>
            <c:invertIfNegative val="0"/>
            <c:bubble3D val="0"/>
            <c:extLst>
              <c:ext xmlns:c16="http://schemas.microsoft.com/office/drawing/2014/chart" uri="{C3380CC4-5D6E-409C-BE32-E72D297353CC}">
                <c16:uniqueId val="{00000046-FE02-4393-970C-1372AE064416}"/>
              </c:ext>
            </c:extLst>
          </c:dPt>
          <c:dPt>
            <c:idx val="5"/>
            <c:invertIfNegative val="0"/>
            <c:bubble3D val="0"/>
            <c:extLst>
              <c:ext xmlns:c16="http://schemas.microsoft.com/office/drawing/2014/chart" uri="{C3380CC4-5D6E-409C-BE32-E72D297353CC}">
                <c16:uniqueId val="{00000047-FE02-4393-970C-1372AE064416}"/>
              </c:ext>
            </c:extLst>
          </c:dPt>
          <c:dPt>
            <c:idx val="6"/>
            <c:invertIfNegative val="0"/>
            <c:bubble3D val="0"/>
            <c:extLst>
              <c:ext xmlns:c16="http://schemas.microsoft.com/office/drawing/2014/chart" uri="{C3380CC4-5D6E-409C-BE32-E72D297353CC}">
                <c16:uniqueId val="{00000048-FE02-4393-970C-1372AE064416}"/>
              </c:ext>
            </c:extLst>
          </c:dPt>
          <c:dPt>
            <c:idx val="7"/>
            <c:invertIfNegative val="0"/>
            <c:bubble3D val="0"/>
            <c:extLst>
              <c:ext xmlns:c16="http://schemas.microsoft.com/office/drawing/2014/chart" uri="{C3380CC4-5D6E-409C-BE32-E72D297353CC}">
                <c16:uniqueId val="{00000049-FE02-4393-970C-1372AE064416}"/>
              </c:ext>
            </c:extLst>
          </c:dPt>
          <c:dPt>
            <c:idx val="8"/>
            <c:invertIfNegative val="0"/>
            <c:bubble3D val="0"/>
            <c:extLst>
              <c:ext xmlns:c16="http://schemas.microsoft.com/office/drawing/2014/chart" uri="{C3380CC4-5D6E-409C-BE32-E72D297353CC}">
                <c16:uniqueId val="{0000004A-FE02-4393-970C-1372AE064416}"/>
              </c:ext>
            </c:extLst>
          </c:dPt>
          <c:dPt>
            <c:idx val="9"/>
            <c:invertIfNegative val="0"/>
            <c:bubble3D val="0"/>
            <c:extLst>
              <c:ext xmlns:c16="http://schemas.microsoft.com/office/drawing/2014/chart" uri="{C3380CC4-5D6E-409C-BE32-E72D297353CC}">
                <c16:uniqueId val="{0000004B-FE02-4393-970C-1372AE064416}"/>
              </c:ext>
            </c:extLst>
          </c:dPt>
          <c:dPt>
            <c:idx val="10"/>
            <c:invertIfNegative val="0"/>
            <c:bubble3D val="0"/>
            <c:extLst>
              <c:ext xmlns:c16="http://schemas.microsoft.com/office/drawing/2014/chart" uri="{C3380CC4-5D6E-409C-BE32-E72D297353CC}">
                <c16:uniqueId val="{0000004C-FE02-4393-970C-1372AE064416}"/>
              </c:ext>
            </c:extLst>
          </c:dPt>
          <c:dPt>
            <c:idx val="11"/>
            <c:invertIfNegative val="0"/>
            <c:bubble3D val="0"/>
            <c:extLst>
              <c:ext xmlns:c16="http://schemas.microsoft.com/office/drawing/2014/chart" uri="{C3380CC4-5D6E-409C-BE32-E72D297353CC}">
                <c16:uniqueId val="{0000004D-FE02-4393-970C-1372AE064416}"/>
              </c:ext>
            </c:extLst>
          </c:dPt>
          <c:dPt>
            <c:idx val="12"/>
            <c:invertIfNegative val="0"/>
            <c:bubble3D val="0"/>
            <c:extLst>
              <c:ext xmlns:c16="http://schemas.microsoft.com/office/drawing/2014/chart" uri="{C3380CC4-5D6E-409C-BE32-E72D297353CC}">
                <c16:uniqueId val="{0000004E-FE02-4393-970C-1372AE064416}"/>
              </c:ext>
            </c:extLst>
          </c:dPt>
          <c:dPt>
            <c:idx val="13"/>
            <c:invertIfNegative val="0"/>
            <c:bubble3D val="0"/>
            <c:extLst>
              <c:ext xmlns:c16="http://schemas.microsoft.com/office/drawing/2014/chart" uri="{C3380CC4-5D6E-409C-BE32-E72D297353CC}">
                <c16:uniqueId val="{0000004F-FE02-4393-970C-1372AE064416}"/>
              </c:ext>
            </c:extLst>
          </c:dPt>
          <c:dPt>
            <c:idx val="14"/>
            <c:invertIfNegative val="0"/>
            <c:bubble3D val="0"/>
            <c:spPr>
              <a:solidFill>
                <a:srgbClr val="FFC000"/>
              </a:solidFill>
            </c:spPr>
            <c:extLst>
              <c:ext xmlns:c16="http://schemas.microsoft.com/office/drawing/2014/chart" uri="{C3380CC4-5D6E-409C-BE32-E72D297353CC}">
                <c16:uniqueId val="{00000051-FE02-4393-970C-1372AE064416}"/>
              </c:ext>
            </c:extLst>
          </c:dPt>
          <c:dPt>
            <c:idx val="15"/>
            <c:invertIfNegative val="0"/>
            <c:bubble3D val="0"/>
            <c:extLst>
              <c:ext xmlns:c16="http://schemas.microsoft.com/office/drawing/2014/chart" uri="{C3380CC4-5D6E-409C-BE32-E72D297353CC}">
                <c16:uniqueId val="{00000052-FE02-4393-970C-1372AE064416}"/>
              </c:ext>
            </c:extLst>
          </c:dPt>
          <c:dPt>
            <c:idx val="16"/>
            <c:invertIfNegative val="0"/>
            <c:bubble3D val="0"/>
            <c:extLst>
              <c:ext xmlns:c16="http://schemas.microsoft.com/office/drawing/2014/chart" uri="{C3380CC4-5D6E-409C-BE32-E72D297353CC}">
                <c16:uniqueId val="{00000053-FE02-4393-970C-1372AE064416}"/>
              </c:ext>
            </c:extLst>
          </c:dPt>
          <c:dPt>
            <c:idx val="17"/>
            <c:invertIfNegative val="0"/>
            <c:bubble3D val="0"/>
            <c:extLst>
              <c:ext xmlns:c16="http://schemas.microsoft.com/office/drawing/2014/chart" uri="{C3380CC4-5D6E-409C-BE32-E72D297353CC}">
                <c16:uniqueId val="{00000054-FE02-4393-970C-1372AE064416}"/>
              </c:ext>
            </c:extLst>
          </c:dPt>
          <c:dPt>
            <c:idx val="18"/>
            <c:invertIfNegative val="0"/>
            <c:bubble3D val="0"/>
            <c:extLst>
              <c:ext xmlns:c16="http://schemas.microsoft.com/office/drawing/2014/chart" uri="{C3380CC4-5D6E-409C-BE32-E72D297353CC}">
                <c16:uniqueId val="{00000055-FE02-4393-970C-1372AE064416}"/>
              </c:ext>
            </c:extLst>
          </c:dPt>
          <c:dPt>
            <c:idx val="19"/>
            <c:invertIfNegative val="0"/>
            <c:bubble3D val="0"/>
            <c:extLst>
              <c:ext xmlns:c16="http://schemas.microsoft.com/office/drawing/2014/chart" uri="{C3380CC4-5D6E-409C-BE32-E72D297353CC}">
                <c16:uniqueId val="{00000056-FE02-4393-970C-1372AE064416}"/>
              </c:ext>
            </c:extLst>
          </c:dPt>
          <c:dPt>
            <c:idx val="20"/>
            <c:invertIfNegative val="0"/>
            <c:bubble3D val="0"/>
            <c:extLst>
              <c:ext xmlns:c16="http://schemas.microsoft.com/office/drawing/2014/chart" uri="{C3380CC4-5D6E-409C-BE32-E72D297353CC}">
                <c16:uniqueId val="{00000057-FE02-4393-970C-1372AE064416}"/>
              </c:ext>
            </c:extLst>
          </c:dPt>
          <c:dPt>
            <c:idx val="21"/>
            <c:invertIfNegative val="0"/>
            <c:bubble3D val="0"/>
            <c:extLst>
              <c:ext xmlns:c16="http://schemas.microsoft.com/office/drawing/2014/chart" uri="{C3380CC4-5D6E-409C-BE32-E72D297353CC}">
                <c16:uniqueId val="{00000058-FE02-4393-970C-1372AE064416}"/>
              </c:ext>
            </c:extLst>
          </c:dPt>
          <c:dPt>
            <c:idx val="22"/>
            <c:invertIfNegative val="0"/>
            <c:bubble3D val="0"/>
            <c:extLst>
              <c:ext xmlns:c16="http://schemas.microsoft.com/office/drawing/2014/chart" uri="{C3380CC4-5D6E-409C-BE32-E72D297353CC}">
                <c16:uniqueId val="{00000059-FE02-4393-970C-1372AE064416}"/>
              </c:ext>
            </c:extLst>
          </c:dPt>
          <c:dPt>
            <c:idx val="23"/>
            <c:invertIfNegative val="0"/>
            <c:bubble3D val="0"/>
            <c:extLst>
              <c:ext xmlns:c16="http://schemas.microsoft.com/office/drawing/2014/chart" uri="{C3380CC4-5D6E-409C-BE32-E72D297353CC}">
                <c16:uniqueId val="{0000005A-FE02-4393-970C-1372AE064416}"/>
              </c:ext>
            </c:extLst>
          </c:dPt>
          <c:dPt>
            <c:idx val="24"/>
            <c:invertIfNegative val="0"/>
            <c:bubble3D val="0"/>
            <c:extLst>
              <c:ext xmlns:c16="http://schemas.microsoft.com/office/drawing/2014/chart" uri="{C3380CC4-5D6E-409C-BE32-E72D297353CC}">
                <c16:uniqueId val="{0000005B-FE02-4393-970C-1372AE064416}"/>
              </c:ext>
            </c:extLst>
          </c:dPt>
          <c:dPt>
            <c:idx val="25"/>
            <c:invertIfNegative val="0"/>
            <c:bubble3D val="0"/>
            <c:extLst>
              <c:ext xmlns:c16="http://schemas.microsoft.com/office/drawing/2014/chart" uri="{C3380CC4-5D6E-409C-BE32-E72D297353CC}">
                <c16:uniqueId val="{0000005C-FE02-4393-970C-1372AE064416}"/>
              </c:ext>
            </c:extLst>
          </c:dPt>
          <c:dPt>
            <c:idx val="26"/>
            <c:invertIfNegative val="0"/>
            <c:bubble3D val="0"/>
            <c:spPr>
              <a:solidFill>
                <a:srgbClr val="FFC000"/>
              </a:solidFill>
            </c:spPr>
            <c:extLst>
              <c:ext xmlns:c16="http://schemas.microsoft.com/office/drawing/2014/chart" uri="{C3380CC4-5D6E-409C-BE32-E72D297353CC}">
                <c16:uniqueId val="{0000005E-FE02-4393-970C-1372AE064416}"/>
              </c:ext>
            </c:extLst>
          </c:dPt>
          <c:dPt>
            <c:idx val="27"/>
            <c:invertIfNegative val="0"/>
            <c:bubble3D val="0"/>
            <c:extLst>
              <c:ext xmlns:c16="http://schemas.microsoft.com/office/drawing/2014/chart" uri="{C3380CC4-5D6E-409C-BE32-E72D297353CC}">
                <c16:uniqueId val="{0000005F-FE02-4393-970C-1372AE064416}"/>
              </c:ext>
            </c:extLst>
          </c:dPt>
          <c:dPt>
            <c:idx val="28"/>
            <c:invertIfNegative val="0"/>
            <c:bubble3D val="0"/>
            <c:extLst>
              <c:ext xmlns:c16="http://schemas.microsoft.com/office/drawing/2014/chart" uri="{C3380CC4-5D6E-409C-BE32-E72D297353CC}">
                <c16:uniqueId val="{00000060-FE02-4393-970C-1372AE064416}"/>
              </c:ext>
            </c:extLst>
          </c:dPt>
          <c:dPt>
            <c:idx val="29"/>
            <c:invertIfNegative val="0"/>
            <c:bubble3D val="0"/>
            <c:extLst>
              <c:ext xmlns:c16="http://schemas.microsoft.com/office/drawing/2014/chart" uri="{C3380CC4-5D6E-409C-BE32-E72D297353CC}">
                <c16:uniqueId val="{00000061-FE02-4393-970C-1372AE064416}"/>
              </c:ext>
            </c:extLst>
          </c:dPt>
          <c:dPt>
            <c:idx val="30"/>
            <c:invertIfNegative val="0"/>
            <c:bubble3D val="0"/>
            <c:extLst>
              <c:ext xmlns:c16="http://schemas.microsoft.com/office/drawing/2014/chart" uri="{C3380CC4-5D6E-409C-BE32-E72D297353CC}">
                <c16:uniqueId val="{00000062-FE02-4393-970C-1372AE064416}"/>
              </c:ext>
            </c:extLst>
          </c:dPt>
          <c:dPt>
            <c:idx val="31"/>
            <c:invertIfNegative val="0"/>
            <c:bubble3D val="0"/>
            <c:extLst>
              <c:ext xmlns:c16="http://schemas.microsoft.com/office/drawing/2014/chart" uri="{C3380CC4-5D6E-409C-BE32-E72D297353CC}">
                <c16:uniqueId val="{00000063-FE02-4393-970C-1372AE064416}"/>
              </c:ext>
            </c:extLst>
          </c:dPt>
          <c:dPt>
            <c:idx val="32"/>
            <c:invertIfNegative val="0"/>
            <c:bubble3D val="0"/>
            <c:extLst>
              <c:ext xmlns:c16="http://schemas.microsoft.com/office/drawing/2014/chart" uri="{C3380CC4-5D6E-409C-BE32-E72D297353CC}">
                <c16:uniqueId val="{00000064-FE02-4393-970C-1372AE064416}"/>
              </c:ext>
            </c:extLst>
          </c:dPt>
          <c:dPt>
            <c:idx val="33"/>
            <c:invertIfNegative val="0"/>
            <c:bubble3D val="0"/>
            <c:extLst>
              <c:ext xmlns:c16="http://schemas.microsoft.com/office/drawing/2014/chart" uri="{C3380CC4-5D6E-409C-BE32-E72D297353CC}">
                <c16:uniqueId val="{00000065-FE02-4393-970C-1372AE064416}"/>
              </c:ext>
            </c:extLst>
          </c:dPt>
          <c:dPt>
            <c:idx val="34"/>
            <c:invertIfNegative val="0"/>
            <c:bubble3D val="0"/>
            <c:extLst>
              <c:ext xmlns:c16="http://schemas.microsoft.com/office/drawing/2014/chart" uri="{C3380CC4-5D6E-409C-BE32-E72D297353CC}">
                <c16:uniqueId val="{00000066-FE02-4393-970C-1372AE064416}"/>
              </c:ext>
            </c:extLst>
          </c:dPt>
          <c:dPt>
            <c:idx val="35"/>
            <c:invertIfNegative val="0"/>
            <c:bubble3D val="0"/>
            <c:extLst>
              <c:ext xmlns:c16="http://schemas.microsoft.com/office/drawing/2014/chart" uri="{C3380CC4-5D6E-409C-BE32-E72D297353CC}">
                <c16:uniqueId val="{00000067-FE02-4393-970C-1372AE064416}"/>
              </c:ext>
            </c:extLst>
          </c:dPt>
          <c:dPt>
            <c:idx val="36"/>
            <c:invertIfNegative val="0"/>
            <c:bubble3D val="0"/>
            <c:extLst>
              <c:ext xmlns:c16="http://schemas.microsoft.com/office/drawing/2014/chart" uri="{C3380CC4-5D6E-409C-BE32-E72D297353CC}">
                <c16:uniqueId val="{00000068-FE02-4393-970C-1372AE064416}"/>
              </c:ext>
            </c:extLst>
          </c:dPt>
          <c:dPt>
            <c:idx val="37"/>
            <c:invertIfNegative val="0"/>
            <c:bubble3D val="0"/>
            <c:extLst>
              <c:ext xmlns:c16="http://schemas.microsoft.com/office/drawing/2014/chart" uri="{C3380CC4-5D6E-409C-BE32-E72D297353CC}">
                <c16:uniqueId val="{00000069-FE02-4393-970C-1372AE064416}"/>
              </c:ext>
            </c:extLst>
          </c:dPt>
          <c:dPt>
            <c:idx val="38"/>
            <c:invertIfNegative val="0"/>
            <c:bubble3D val="0"/>
            <c:spPr>
              <a:solidFill>
                <a:srgbClr val="FFC000"/>
              </a:solidFill>
            </c:spPr>
            <c:extLst>
              <c:ext xmlns:c16="http://schemas.microsoft.com/office/drawing/2014/chart" uri="{C3380CC4-5D6E-409C-BE32-E72D297353CC}">
                <c16:uniqueId val="{0000006B-FE02-4393-970C-1372AE064416}"/>
              </c:ext>
            </c:extLst>
          </c:dPt>
          <c:dPt>
            <c:idx val="39"/>
            <c:invertIfNegative val="0"/>
            <c:bubble3D val="0"/>
            <c:extLst>
              <c:ext xmlns:c16="http://schemas.microsoft.com/office/drawing/2014/chart" uri="{C3380CC4-5D6E-409C-BE32-E72D297353CC}">
                <c16:uniqueId val="{0000006C-FE02-4393-970C-1372AE064416}"/>
              </c:ext>
            </c:extLst>
          </c:dPt>
          <c:dPt>
            <c:idx val="40"/>
            <c:invertIfNegative val="0"/>
            <c:bubble3D val="0"/>
            <c:extLst>
              <c:ext xmlns:c16="http://schemas.microsoft.com/office/drawing/2014/chart" uri="{C3380CC4-5D6E-409C-BE32-E72D297353CC}">
                <c16:uniqueId val="{0000006D-FE02-4393-970C-1372AE064416}"/>
              </c:ext>
            </c:extLst>
          </c:dPt>
          <c:dPt>
            <c:idx val="41"/>
            <c:invertIfNegative val="0"/>
            <c:bubble3D val="0"/>
            <c:extLst>
              <c:ext xmlns:c16="http://schemas.microsoft.com/office/drawing/2014/chart" uri="{C3380CC4-5D6E-409C-BE32-E72D297353CC}">
                <c16:uniqueId val="{0000006E-FE02-4393-970C-1372AE064416}"/>
              </c:ext>
            </c:extLst>
          </c:dPt>
          <c:dPt>
            <c:idx val="42"/>
            <c:invertIfNegative val="0"/>
            <c:bubble3D val="0"/>
            <c:extLst>
              <c:ext xmlns:c16="http://schemas.microsoft.com/office/drawing/2014/chart" uri="{C3380CC4-5D6E-409C-BE32-E72D297353CC}">
                <c16:uniqueId val="{0000006F-FE02-4393-970C-1372AE064416}"/>
              </c:ext>
            </c:extLst>
          </c:dPt>
          <c:dPt>
            <c:idx val="43"/>
            <c:invertIfNegative val="0"/>
            <c:bubble3D val="0"/>
            <c:extLst>
              <c:ext xmlns:c16="http://schemas.microsoft.com/office/drawing/2014/chart" uri="{C3380CC4-5D6E-409C-BE32-E72D297353CC}">
                <c16:uniqueId val="{00000070-FE02-4393-970C-1372AE064416}"/>
              </c:ext>
            </c:extLst>
          </c:dPt>
          <c:dPt>
            <c:idx val="44"/>
            <c:invertIfNegative val="0"/>
            <c:bubble3D val="0"/>
            <c:extLst>
              <c:ext xmlns:c16="http://schemas.microsoft.com/office/drawing/2014/chart" uri="{C3380CC4-5D6E-409C-BE32-E72D297353CC}">
                <c16:uniqueId val="{00000071-FE02-4393-970C-1372AE064416}"/>
              </c:ext>
            </c:extLst>
          </c:dPt>
          <c:dPt>
            <c:idx val="45"/>
            <c:invertIfNegative val="0"/>
            <c:bubble3D val="0"/>
            <c:extLst>
              <c:ext xmlns:c16="http://schemas.microsoft.com/office/drawing/2014/chart" uri="{C3380CC4-5D6E-409C-BE32-E72D297353CC}">
                <c16:uniqueId val="{00000072-FE02-4393-970C-1372AE064416}"/>
              </c:ext>
            </c:extLst>
          </c:dPt>
          <c:dPt>
            <c:idx val="46"/>
            <c:invertIfNegative val="0"/>
            <c:bubble3D val="0"/>
            <c:extLst>
              <c:ext xmlns:c16="http://schemas.microsoft.com/office/drawing/2014/chart" uri="{C3380CC4-5D6E-409C-BE32-E72D297353CC}">
                <c16:uniqueId val="{00000073-FE02-4393-970C-1372AE064416}"/>
              </c:ext>
            </c:extLst>
          </c:dPt>
          <c:dPt>
            <c:idx val="47"/>
            <c:invertIfNegative val="0"/>
            <c:bubble3D val="0"/>
            <c:extLst>
              <c:ext xmlns:c16="http://schemas.microsoft.com/office/drawing/2014/chart" uri="{C3380CC4-5D6E-409C-BE32-E72D297353CC}">
                <c16:uniqueId val="{00000074-FE02-4393-970C-1372AE064416}"/>
              </c:ext>
            </c:extLst>
          </c:dPt>
          <c:dPt>
            <c:idx val="48"/>
            <c:invertIfNegative val="0"/>
            <c:bubble3D val="0"/>
            <c:extLst>
              <c:ext xmlns:c16="http://schemas.microsoft.com/office/drawing/2014/chart" uri="{C3380CC4-5D6E-409C-BE32-E72D297353CC}">
                <c16:uniqueId val="{00000075-FE02-4393-970C-1372AE064416}"/>
              </c:ext>
            </c:extLst>
          </c:dPt>
          <c:dPt>
            <c:idx val="49"/>
            <c:invertIfNegative val="0"/>
            <c:bubble3D val="0"/>
            <c:extLst>
              <c:ext xmlns:c16="http://schemas.microsoft.com/office/drawing/2014/chart" uri="{C3380CC4-5D6E-409C-BE32-E72D297353CC}">
                <c16:uniqueId val="{00000076-FE02-4393-970C-1372AE064416}"/>
              </c:ext>
            </c:extLst>
          </c:dPt>
          <c:dPt>
            <c:idx val="50"/>
            <c:invertIfNegative val="0"/>
            <c:bubble3D val="0"/>
            <c:spPr>
              <a:solidFill>
                <a:srgbClr val="FFC000"/>
              </a:solidFill>
            </c:spPr>
            <c:extLst>
              <c:ext xmlns:c16="http://schemas.microsoft.com/office/drawing/2014/chart" uri="{C3380CC4-5D6E-409C-BE32-E72D297353CC}">
                <c16:uniqueId val="{00000078-FE02-4393-970C-1372AE064416}"/>
              </c:ext>
            </c:extLst>
          </c:dPt>
          <c:dPt>
            <c:idx val="51"/>
            <c:invertIfNegative val="0"/>
            <c:bubble3D val="0"/>
            <c:extLst>
              <c:ext xmlns:c16="http://schemas.microsoft.com/office/drawing/2014/chart" uri="{C3380CC4-5D6E-409C-BE32-E72D297353CC}">
                <c16:uniqueId val="{00000079-FE02-4393-970C-1372AE064416}"/>
              </c:ext>
            </c:extLst>
          </c:dPt>
          <c:dPt>
            <c:idx val="52"/>
            <c:invertIfNegative val="0"/>
            <c:bubble3D val="0"/>
            <c:extLst>
              <c:ext xmlns:c16="http://schemas.microsoft.com/office/drawing/2014/chart" uri="{C3380CC4-5D6E-409C-BE32-E72D297353CC}">
                <c16:uniqueId val="{0000007A-FE02-4393-970C-1372AE064416}"/>
              </c:ext>
            </c:extLst>
          </c:dPt>
          <c:dPt>
            <c:idx val="53"/>
            <c:invertIfNegative val="0"/>
            <c:bubble3D val="0"/>
            <c:extLst>
              <c:ext xmlns:c16="http://schemas.microsoft.com/office/drawing/2014/chart" uri="{C3380CC4-5D6E-409C-BE32-E72D297353CC}">
                <c16:uniqueId val="{0000007B-FE02-4393-970C-1372AE064416}"/>
              </c:ext>
            </c:extLst>
          </c:dPt>
          <c:dPt>
            <c:idx val="54"/>
            <c:invertIfNegative val="0"/>
            <c:bubble3D val="0"/>
            <c:extLst>
              <c:ext xmlns:c16="http://schemas.microsoft.com/office/drawing/2014/chart" uri="{C3380CC4-5D6E-409C-BE32-E72D297353CC}">
                <c16:uniqueId val="{0000007C-FE02-4393-970C-1372AE064416}"/>
              </c:ext>
            </c:extLst>
          </c:dPt>
          <c:dPt>
            <c:idx val="55"/>
            <c:invertIfNegative val="0"/>
            <c:bubble3D val="0"/>
            <c:extLst>
              <c:ext xmlns:c16="http://schemas.microsoft.com/office/drawing/2014/chart" uri="{C3380CC4-5D6E-409C-BE32-E72D297353CC}">
                <c16:uniqueId val="{0000007D-FE02-4393-970C-1372AE064416}"/>
              </c:ext>
            </c:extLst>
          </c:dPt>
          <c:dPt>
            <c:idx val="56"/>
            <c:invertIfNegative val="0"/>
            <c:bubble3D val="0"/>
            <c:extLst>
              <c:ext xmlns:c16="http://schemas.microsoft.com/office/drawing/2014/chart" uri="{C3380CC4-5D6E-409C-BE32-E72D297353CC}">
                <c16:uniqueId val="{0000007E-FE02-4393-970C-1372AE064416}"/>
              </c:ext>
            </c:extLst>
          </c:dPt>
          <c:dPt>
            <c:idx val="62"/>
            <c:invertIfNegative val="0"/>
            <c:bubble3D val="0"/>
            <c:spPr>
              <a:solidFill>
                <a:srgbClr val="FBBB27"/>
              </a:solidFill>
            </c:spPr>
            <c:extLst>
              <c:ext xmlns:c16="http://schemas.microsoft.com/office/drawing/2014/chart" uri="{C3380CC4-5D6E-409C-BE32-E72D297353CC}">
                <c16:uniqueId val="{00000080-FE02-4393-970C-1372AE064416}"/>
              </c:ext>
            </c:extLst>
          </c:dPt>
          <c:dLbls>
            <c:dLbl>
              <c:idx val="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FE02-4393-970C-1372AE064416}"/>
                </c:ext>
              </c:extLst>
            </c:dLbl>
            <c:dLbl>
              <c:idx val="14"/>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FE02-4393-970C-1372AE064416}"/>
                </c:ext>
              </c:extLst>
            </c:dLbl>
            <c:dLbl>
              <c:idx val="26"/>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FE02-4393-970C-1372AE064416}"/>
                </c:ext>
              </c:extLst>
            </c:dLbl>
            <c:dLbl>
              <c:idx val="3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E02-4393-970C-1372AE064416}"/>
                </c:ext>
              </c:extLst>
            </c:dLbl>
            <c:dLbl>
              <c:idx val="50"/>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FE02-4393-970C-1372AE064416}"/>
                </c:ext>
              </c:extLst>
            </c:dLbl>
            <c:dLbl>
              <c:idx val="6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FE02-4393-970C-1372AE0644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'F36-37'!$F$7:$F$69</c:f>
              <c:numCache>
                <c:formatCode>0.00</c:formatCode>
                <c:ptCount val="63"/>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numCache>
            </c:numRef>
          </c:val>
          <c:extLst>
            <c:ext xmlns:c16="http://schemas.microsoft.com/office/drawing/2014/chart" uri="{C3380CC4-5D6E-409C-BE32-E72D297353CC}">
              <c16:uniqueId val="{00000081-FE02-4393-970C-1372AE064416}"/>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4.5"/>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6BDD-42E1-A3F8-C2FB94594092}"/>
              </c:ext>
            </c:extLst>
          </c:dPt>
          <c:dPt>
            <c:idx val="1"/>
            <c:invertIfNegative val="0"/>
            <c:bubble3D val="0"/>
            <c:extLst>
              <c:ext xmlns:c16="http://schemas.microsoft.com/office/drawing/2014/chart" uri="{C3380CC4-5D6E-409C-BE32-E72D297353CC}">
                <c16:uniqueId val="{00000001-6BDD-42E1-A3F8-C2FB94594092}"/>
              </c:ext>
            </c:extLst>
          </c:dPt>
          <c:dPt>
            <c:idx val="2"/>
            <c:invertIfNegative val="0"/>
            <c:bubble3D val="0"/>
            <c:spPr>
              <a:solidFill>
                <a:srgbClr val="595959"/>
              </a:solidFill>
            </c:spPr>
            <c:extLst>
              <c:ext xmlns:c16="http://schemas.microsoft.com/office/drawing/2014/chart" uri="{C3380CC4-5D6E-409C-BE32-E72D297353CC}">
                <c16:uniqueId val="{00000003-6BDD-42E1-A3F8-C2FB94594092}"/>
              </c:ext>
            </c:extLst>
          </c:dPt>
          <c:dPt>
            <c:idx val="3"/>
            <c:invertIfNegative val="0"/>
            <c:bubble3D val="0"/>
            <c:extLst>
              <c:ext xmlns:c16="http://schemas.microsoft.com/office/drawing/2014/chart" uri="{C3380CC4-5D6E-409C-BE32-E72D297353CC}">
                <c16:uniqueId val="{00000004-6BDD-42E1-A3F8-C2FB94594092}"/>
              </c:ext>
            </c:extLst>
          </c:dPt>
          <c:dPt>
            <c:idx val="4"/>
            <c:invertIfNegative val="0"/>
            <c:bubble3D val="0"/>
            <c:extLst>
              <c:ext xmlns:c16="http://schemas.microsoft.com/office/drawing/2014/chart" uri="{C3380CC4-5D6E-409C-BE32-E72D297353CC}">
                <c16:uniqueId val="{00000005-6BDD-42E1-A3F8-C2FB94594092}"/>
              </c:ext>
            </c:extLst>
          </c:dPt>
          <c:dPt>
            <c:idx val="5"/>
            <c:invertIfNegative val="0"/>
            <c:bubble3D val="0"/>
            <c:extLst>
              <c:ext xmlns:c16="http://schemas.microsoft.com/office/drawing/2014/chart" uri="{C3380CC4-5D6E-409C-BE32-E72D297353CC}">
                <c16:uniqueId val="{00000006-6BDD-42E1-A3F8-C2FB94594092}"/>
              </c:ext>
            </c:extLst>
          </c:dPt>
          <c:dPt>
            <c:idx val="6"/>
            <c:invertIfNegative val="0"/>
            <c:bubble3D val="0"/>
            <c:extLst>
              <c:ext xmlns:c16="http://schemas.microsoft.com/office/drawing/2014/chart" uri="{C3380CC4-5D6E-409C-BE32-E72D297353CC}">
                <c16:uniqueId val="{00000007-6BDD-42E1-A3F8-C2FB94594092}"/>
              </c:ext>
            </c:extLst>
          </c:dPt>
          <c:dPt>
            <c:idx val="7"/>
            <c:invertIfNegative val="0"/>
            <c:bubble3D val="0"/>
            <c:extLst>
              <c:ext xmlns:c16="http://schemas.microsoft.com/office/drawing/2014/chart" uri="{C3380CC4-5D6E-409C-BE32-E72D297353CC}">
                <c16:uniqueId val="{00000008-6BDD-42E1-A3F8-C2FB94594092}"/>
              </c:ext>
            </c:extLst>
          </c:dPt>
          <c:dPt>
            <c:idx val="8"/>
            <c:invertIfNegative val="0"/>
            <c:bubble3D val="0"/>
            <c:extLst>
              <c:ext xmlns:c16="http://schemas.microsoft.com/office/drawing/2014/chart" uri="{C3380CC4-5D6E-409C-BE32-E72D297353CC}">
                <c16:uniqueId val="{00000009-6BDD-42E1-A3F8-C2FB94594092}"/>
              </c:ext>
            </c:extLst>
          </c:dPt>
          <c:dPt>
            <c:idx val="9"/>
            <c:invertIfNegative val="0"/>
            <c:bubble3D val="0"/>
            <c:extLst>
              <c:ext xmlns:c16="http://schemas.microsoft.com/office/drawing/2014/chart" uri="{C3380CC4-5D6E-409C-BE32-E72D297353CC}">
                <c16:uniqueId val="{0000000A-6BDD-42E1-A3F8-C2FB94594092}"/>
              </c:ext>
            </c:extLst>
          </c:dPt>
          <c:dPt>
            <c:idx val="10"/>
            <c:invertIfNegative val="0"/>
            <c:bubble3D val="0"/>
            <c:extLst>
              <c:ext xmlns:c16="http://schemas.microsoft.com/office/drawing/2014/chart" uri="{C3380CC4-5D6E-409C-BE32-E72D297353CC}">
                <c16:uniqueId val="{0000000B-6BDD-42E1-A3F8-C2FB94594092}"/>
              </c:ext>
            </c:extLst>
          </c:dPt>
          <c:dPt>
            <c:idx val="11"/>
            <c:invertIfNegative val="0"/>
            <c:bubble3D val="0"/>
            <c:extLst>
              <c:ext xmlns:c16="http://schemas.microsoft.com/office/drawing/2014/chart" uri="{C3380CC4-5D6E-409C-BE32-E72D297353CC}">
                <c16:uniqueId val="{0000000C-6BDD-42E1-A3F8-C2FB94594092}"/>
              </c:ext>
            </c:extLst>
          </c:dPt>
          <c:dPt>
            <c:idx val="12"/>
            <c:invertIfNegative val="0"/>
            <c:bubble3D val="0"/>
            <c:extLst>
              <c:ext xmlns:c16="http://schemas.microsoft.com/office/drawing/2014/chart" uri="{C3380CC4-5D6E-409C-BE32-E72D297353CC}">
                <c16:uniqueId val="{0000000D-6BDD-42E1-A3F8-C2FB94594092}"/>
              </c:ext>
            </c:extLst>
          </c:dPt>
          <c:dPt>
            <c:idx val="13"/>
            <c:invertIfNegative val="0"/>
            <c:bubble3D val="0"/>
            <c:extLst>
              <c:ext xmlns:c16="http://schemas.microsoft.com/office/drawing/2014/chart" uri="{C3380CC4-5D6E-409C-BE32-E72D297353CC}">
                <c16:uniqueId val="{0000000E-6BDD-42E1-A3F8-C2FB94594092}"/>
              </c:ext>
            </c:extLst>
          </c:dPt>
          <c:dPt>
            <c:idx val="14"/>
            <c:invertIfNegative val="0"/>
            <c:bubble3D val="0"/>
            <c:spPr>
              <a:solidFill>
                <a:srgbClr val="595959"/>
              </a:solidFill>
            </c:spPr>
            <c:extLst>
              <c:ext xmlns:c16="http://schemas.microsoft.com/office/drawing/2014/chart" uri="{C3380CC4-5D6E-409C-BE32-E72D297353CC}">
                <c16:uniqueId val="{00000010-6BDD-42E1-A3F8-C2FB94594092}"/>
              </c:ext>
            </c:extLst>
          </c:dPt>
          <c:dPt>
            <c:idx val="15"/>
            <c:invertIfNegative val="0"/>
            <c:bubble3D val="0"/>
            <c:extLst>
              <c:ext xmlns:c16="http://schemas.microsoft.com/office/drawing/2014/chart" uri="{C3380CC4-5D6E-409C-BE32-E72D297353CC}">
                <c16:uniqueId val="{00000011-6BDD-42E1-A3F8-C2FB94594092}"/>
              </c:ext>
            </c:extLst>
          </c:dPt>
          <c:dPt>
            <c:idx val="16"/>
            <c:invertIfNegative val="0"/>
            <c:bubble3D val="0"/>
            <c:extLst>
              <c:ext xmlns:c16="http://schemas.microsoft.com/office/drawing/2014/chart" uri="{C3380CC4-5D6E-409C-BE32-E72D297353CC}">
                <c16:uniqueId val="{00000012-6BDD-42E1-A3F8-C2FB94594092}"/>
              </c:ext>
            </c:extLst>
          </c:dPt>
          <c:dPt>
            <c:idx val="17"/>
            <c:invertIfNegative val="0"/>
            <c:bubble3D val="0"/>
            <c:extLst>
              <c:ext xmlns:c16="http://schemas.microsoft.com/office/drawing/2014/chart" uri="{C3380CC4-5D6E-409C-BE32-E72D297353CC}">
                <c16:uniqueId val="{00000013-6BDD-42E1-A3F8-C2FB94594092}"/>
              </c:ext>
            </c:extLst>
          </c:dPt>
          <c:dPt>
            <c:idx val="18"/>
            <c:invertIfNegative val="0"/>
            <c:bubble3D val="0"/>
            <c:extLst>
              <c:ext xmlns:c16="http://schemas.microsoft.com/office/drawing/2014/chart" uri="{C3380CC4-5D6E-409C-BE32-E72D297353CC}">
                <c16:uniqueId val="{00000014-6BDD-42E1-A3F8-C2FB94594092}"/>
              </c:ext>
            </c:extLst>
          </c:dPt>
          <c:dPt>
            <c:idx val="19"/>
            <c:invertIfNegative val="0"/>
            <c:bubble3D val="0"/>
            <c:extLst>
              <c:ext xmlns:c16="http://schemas.microsoft.com/office/drawing/2014/chart" uri="{C3380CC4-5D6E-409C-BE32-E72D297353CC}">
                <c16:uniqueId val="{00000015-6BDD-42E1-A3F8-C2FB94594092}"/>
              </c:ext>
            </c:extLst>
          </c:dPt>
          <c:dPt>
            <c:idx val="20"/>
            <c:invertIfNegative val="0"/>
            <c:bubble3D val="0"/>
            <c:extLst>
              <c:ext xmlns:c16="http://schemas.microsoft.com/office/drawing/2014/chart" uri="{C3380CC4-5D6E-409C-BE32-E72D297353CC}">
                <c16:uniqueId val="{00000016-6BDD-42E1-A3F8-C2FB94594092}"/>
              </c:ext>
            </c:extLst>
          </c:dPt>
          <c:dPt>
            <c:idx val="21"/>
            <c:invertIfNegative val="0"/>
            <c:bubble3D val="0"/>
            <c:extLst>
              <c:ext xmlns:c16="http://schemas.microsoft.com/office/drawing/2014/chart" uri="{C3380CC4-5D6E-409C-BE32-E72D297353CC}">
                <c16:uniqueId val="{00000017-6BDD-42E1-A3F8-C2FB94594092}"/>
              </c:ext>
            </c:extLst>
          </c:dPt>
          <c:dPt>
            <c:idx val="22"/>
            <c:invertIfNegative val="0"/>
            <c:bubble3D val="0"/>
            <c:extLst>
              <c:ext xmlns:c16="http://schemas.microsoft.com/office/drawing/2014/chart" uri="{C3380CC4-5D6E-409C-BE32-E72D297353CC}">
                <c16:uniqueId val="{00000018-6BDD-42E1-A3F8-C2FB94594092}"/>
              </c:ext>
            </c:extLst>
          </c:dPt>
          <c:dPt>
            <c:idx val="23"/>
            <c:invertIfNegative val="0"/>
            <c:bubble3D val="0"/>
            <c:extLst>
              <c:ext xmlns:c16="http://schemas.microsoft.com/office/drawing/2014/chart" uri="{C3380CC4-5D6E-409C-BE32-E72D297353CC}">
                <c16:uniqueId val="{00000019-6BDD-42E1-A3F8-C2FB94594092}"/>
              </c:ext>
            </c:extLst>
          </c:dPt>
          <c:dPt>
            <c:idx val="24"/>
            <c:invertIfNegative val="0"/>
            <c:bubble3D val="0"/>
            <c:extLst>
              <c:ext xmlns:c16="http://schemas.microsoft.com/office/drawing/2014/chart" uri="{C3380CC4-5D6E-409C-BE32-E72D297353CC}">
                <c16:uniqueId val="{0000001A-6BDD-42E1-A3F8-C2FB94594092}"/>
              </c:ext>
            </c:extLst>
          </c:dPt>
          <c:dPt>
            <c:idx val="25"/>
            <c:invertIfNegative val="0"/>
            <c:bubble3D val="0"/>
            <c:extLst>
              <c:ext xmlns:c16="http://schemas.microsoft.com/office/drawing/2014/chart" uri="{C3380CC4-5D6E-409C-BE32-E72D297353CC}">
                <c16:uniqueId val="{0000001B-6BDD-42E1-A3F8-C2FB94594092}"/>
              </c:ext>
            </c:extLst>
          </c:dPt>
          <c:dPt>
            <c:idx val="26"/>
            <c:invertIfNegative val="0"/>
            <c:bubble3D val="0"/>
            <c:spPr>
              <a:solidFill>
                <a:srgbClr val="595959"/>
              </a:solidFill>
            </c:spPr>
            <c:extLst>
              <c:ext xmlns:c16="http://schemas.microsoft.com/office/drawing/2014/chart" uri="{C3380CC4-5D6E-409C-BE32-E72D297353CC}">
                <c16:uniqueId val="{0000001D-6BDD-42E1-A3F8-C2FB94594092}"/>
              </c:ext>
            </c:extLst>
          </c:dPt>
          <c:dPt>
            <c:idx val="27"/>
            <c:invertIfNegative val="0"/>
            <c:bubble3D val="0"/>
            <c:extLst>
              <c:ext xmlns:c16="http://schemas.microsoft.com/office/drawing/2014/chart" uri="{C3380CC4-5D6E-409C-BE32-E72D297353CC}">
                <c16:uniqueId val="{0000001E-6BDD-42E1-A3F8-C2FB94594092}"/>
              </c:ext>
            </c:extLst>
          </c:dPt>
          <c:dPt>
            <c:idx val="28"/>
            <c:invertIfNegative val="0"/>
            <c:bubble3D val="0"/>
            <c:extLst>
              <c:ext xmlns:c16="http://schemas.microsoft.com/office/drawing/2014/chart" uri="{C3380CC4-5D6E-409C-BE32-E72D297353CC}">
                <c16:uniqueId val="{0000001F-6BDD-42E1-A3F8-C2FB94594092}"/>
              </c:ext>
            </c:extLst>
          </c:dPt>
          <c:dPt>
            <c:idx val="29"/>
            <c:invertIfNegative val="0"/>
            <c:bubble3D val="0"/>
            <c:extLst>
              <c:ext xmlns:c16="http://schemas.microsoft.com/office/drawing/2014/chart" uri="{C3380CC4-5D6E-409C-BE32-E72D297353CC}">
                <c16:uniqueId val="{00000020-6BDD-42E1-A3F8-C2FB94594092}"/>
              </c:ext>
            </c:extLst>
          </c:dPt>
          <c:dPt>
            <c:idx val="30"/>
            <c:invertIfNegative val="0"/>
            <c:bubble3D val="0"/>
            <c:extLst>
              <c:ext xmlns:c16="http://schemas.microsoft.com/office/drawing/2014/chart" uri="{C3380CC4-5D6E-409C-BE32-E72D297353CC}">
                <c16:uniqueId val="{00000021-6BDD-42E1-A3F8-C2FB94594092}"/>
              </c:ext>
            </c:extLst>
          </c:dPt>
          <c:dPt>
            <c:idx val="31"/>
            <c:invertIfNegative val="0"/>
            <c:bubble3D val="0"/>
            <c:extLst>
              <c:ext xmlns:c16="http://schemas.microsoft.com/office/drawing/2014/chart" uri="{C3380CC4-5D6E-409C-BE32-E72D297353CC}">
                <c16:uniqueId val="{00000022-6BDD-42E1-A3F8-C2FB94594092}"/>
              </c:ext>
            </c:extLst>
          </c:dPt>
          <c:dPt>
            <c:idx val="32"/>
            <c:invertIfNegative val="0"/>
            <c:bubble3D val="0"/>
            <c:extLst>
              <c:ext xmlns:c16="http://schemas.microsoft.com/office/drawing/2014/chart" uri="{C3380CC4-5D6E-409C-BE32-E72D297353CC}">
                <c16:uniqueId val="{00000023-6BDD-42E1-A3F8-C2FB94594092}"/>
              </c:ext>
            </c:extLst>
          </c:dPt>
          <c:dPt>
            <c:idx val="33"/>
            <c:invertIfNegative val="0"/>
            <c:bubble3D val="0"/>
            <c:extLst>
              <c:ext xmlns:c16="http://schemas.microsoft.com/office/drawing/2014/chart" uri="{C3380CC4-5D6E-409C-BE32-E72D297353CC}">
                <c16:uniqueId val="{00000024-6BDD-42E1-A3F8-C2FB94594092}"/>
              </c:ext>
            </c:extLst>
          </c:dPt>
          <c:dPt>
            <c:idx val="34"/>
            <c:invertIfNegative val="0"/>
            <c:bubble3D val="0"/>
            <c:extLst>
              <c:ext xmlns:c16="http://schemas.microsoft.com/office/drawing/2014/chart" uri="{C3380CC4-5D6E-409C-BE32-E72D297353CC}">
                <c16:uniqueId val="{00000025-6BDD-42E1-A3F8-C2FB94594092}"/>
              </c:ext>
            </c:extLst>
          </c:dPt>
          <c:dPt>
            <c:idx val="35"/>
            <c:invertIfNegative val="0"/>
            <c:bubble3D val="0"/>
            <c:extLst>
              <c:ext xmlns:c16="http://schemas.microsoft.com/office/drawing/2014/chart" uri="{C3380CC4-5D6E-409C-BE32-E72D297353CC}">
                <c16:uniqueId val="{00000026-6BDD-42E1-A3F8-C2FB94594092}"/>
              </c:ext>
            </c:extLst>
          </c:dPt>
          <c:dPt>
            <c:idx val="36"/>
            <c:invertIfNegative val="0"/>
            <c:bubble3D val="0"/>
            <c:extLst>
              <c:ext xmlns:c16="http://schemas.microsoft.com/office/drawing/2014/chart" uri="{C3380CC4-5D6E-409C-BE32-E72D297353CC}">
                <c16:uniqueId val="{00000027-6BDD-42E1-A3F8-C2FB94594092}"/>
              </c:ext>
            </c:extLst>
          </c:dPt>
          <c:dPt>
            <c:idx val="37"/>
            <c:invertIfNegative val="0"/>
            <c:bubble3D val="0"/>
            <c:extLst>
              <c:ext xmlns:c16="http://schemas.microsoft.com/office/drawing/2014/chart" uri="{C3380CC4-5D6E-409C-BE32-E72D297353CC}">
                <c16:uniqueId val="{00000028-6BDD-42E1-A3F8-C2FB94594092}"/>
              </c:ext>
            </c:extLst>
          </c:dPt>
          <c:dPt>
            <c:idx val="38"/>
            <c:invertIfNegative val="0"/>
            <c:bubble3D val="0"/>
            <c:spPr>
              <a:solidFill>
                <a:srgbClr val="595959"/>
              </a:solidFill>
            </c:spPr>
            <c:extLst>
              <c:ext xmlns:c16="http://schemas.microsoft.com/office/drawing/2014/chart" uri="{C3380CC4-5D6E-409C-BE32-E72D297353CC}">
                <c16:uniqueId val="{0000002A-6BDD-42E1-A3F8-C2FB94594092}"/>
              </c:ext>
            </c:extLst>
          </c:dPt>
          <c:dPt>
            <c:idx val="39"/>
            <c:invertIfNegative val="0"/>
            <c:bubble3D val="0"/>
            <c:extLst>
              <c:ext xmlns:c16="http://schemas.microsoft.com/office/drawing/2014/chart" uri="{C3380CC4-5D6E-409C-BE32-E72D297353CC}">
                <c16:uniqueId val="{0000002B-6BDD-42E1-A3F8-C2FB94594092}"/>
              </c:ext>
            </c:extLst>
          </c:dPt>
          <c:dPt>
            <c:idx val="40"/>
            <c:invertIfNegative val="0"/>
            <c:bubble3D val="0"/>
            <c:extLst>
              <c:ext xmlns:c16="http://schemas.microsoft.com/office/drawing/2014/chart" uri="{C3380CC4-5D6E-409C-BE32-E72D297353CC}">
                <c16:uniqueId val="{0000002C-6BDD-42E1-A3F8-C2FB94594092}"/>
              </c:ext>
            </c:extLst>
          </c:dPt>
          <c:dPt>
            <c:idx val="41"/>
            <c:invertIfNegative val="0"/>
            <c:bubble3D val="0"/>
            <c:extLst>
              <c:ext xmlns:c16="http://schemas.microsoft.com/office/drawing/2014/chart" uri="{C3380CC4-5D6E-409C-BE32-E72D297353CC}">
                <c16:uniqueId val="{0000002D-6BDD-42E1-A3F8-C2FB94594092}"/>
              </c:ext>
            </c:extLst>
          </c:dPt>
          <c:dPt>
            <c:idx val="42"/>
            <c:invertIfNegative val="0"/>
            <c:bubble3D val="0"/>
            <c:extLst>
              <c:ext xmlns:c16="http://schemas.microsoft.com/office/drawing/2014/chart" uri="{C3380CC4-5D6E-409C-BE32-E72D297353CC}">
                <c16:uniqueId val="{0000002E-6BDD-42E1-A3F8-C2FB94594092}"/>
              </c:ext>
            </c:extLst>
          </c:dPt>
          <c:dPt>
            <c:idx val="43"/>
            <c:invertIfNegative val="0"/>
            <c:bubble3D val="0"/>
            <c:extLst>
              <c:ext xmlns:c16="http://schemas.microsoft.com/office/drawing/2014/chart" uri="{C3380CC4-5D6E-409C-BE32-E72D297353CC}">
                <c16:uniqueId val="{0000002F-6BDD-42E1-A3F8-C2FB94594092}"/>
              </c:ext>
            </c:extLst>
          </c:dPt>
          <c:dPt>
            <c:idx val="44"/>
            <c:invertIfNegative val="0"/>
            <c:bubble3D val="0"/>
            <c:extLst>
              <c:ext xmlns:c16="http://schemas.microsoft.com/office/drawing/2014/chart" uri="{C3380CC4-5D6E-409C-BE32-E72D297353CC}">
                <c16:uniqueId val="{00000030-6BDD-42E1-A3F8-C2FB94594092}"/>
              </c:ext>
            </c:extLst>
          </c:dPt>
          <c:dPt>
            <c:idx val="45"/>
            <c:invertIfNegative val="0"/>
            <c:bubble3D val="0"/>
            <c:extLst>
              <c:ext xmlns:c16="http://schemas.microsoft.com/office/drawing/2014/chart" uri="{C3380CC4-5D6E-409C-BE32-E72D297353CC}">
                <c16:uniqueId val="{00000031-6BDD-42E1-A3F8-C2FB94594092}"/>
              </c:ext>
            </c:extLst>
          </c:dPt>
          <c:dPt>
            <c:idx val="46"/>
            <c:invertIfNegative val="0"/>
            <c:bubble3D val="0"/>
            <c:extLst>
              <c:ext xmlns:c16="http://schemas.microsoft.com/office/drawing/2014/chart" uri="{C3380CC4-5D6E-409C-BE32-E72D297353CC}">
                <c16:uniqueId val="{00000032-6BDD-42E1-A3F8-C2FB94594092}"/>
              </c:ext>
            </c:extLst>
          </c:dPt>
          <c:dPt>
            <c:idx val="47"/>
            <c:invertIfNegative val="0"/>
            <c:bubble3D val="0"/>
            <c:extLst>
              <c:ext xmlns:c16="http://schemas.microsoft.com/office/drawing/2014/chart" uri="{C3380CC4-5D6E-409C-BE32-E72D297353CC}">
                <c16:uniqueId val="{00000033-6BDD-42E1-A3F8-C2FB94594092}"/>
              </c:ext>
            </c:extLst>
          </c:dPt>
          <c:dPt>
            <c:idx val="48"/>
            <c:invertIfNegative val="0"/>
            <c:bubble3D val="0"/>
            <c:extLst>
              <c:ext xmlns:c16="http://schemas.microsoft.com/office/drawing/2014/chart" uri="{C3380CC4-5D6E-409C-BE32-E72D297353CC}">
                <c16:uniqueId val="{00000034-6BDD-42E1-A3F8-C2FB94594092}"/>
              </c:ext>
            </c:extLst>
          </c:dPt>
          <c:dPt>
            <c:idx val="49"/>
            <c:invertIfNegative val="0"/>
            <c:bubble3D val="0"/>
            <c:extLst>
              <c:ext xmlns:c16="http://schemas.microsoft.com/office/drawing/2014/chart" uri="{C3380CC4-5D6E-409C-BE32-E72D297353CC}">
                <c16:uniqueId val="{00000035-6BDD-42E1-A3F8-C2FB94594092}"/>
              </c:ext>
            </c:extLst>
          </c:dPt>
          <c:dPt>
            <c:idx val="50"/>
            <c:invertIfNegative val="0"/>
            <c:bubble3D val="0"/>
            <c:spPr>
              <a:solidFill>
                <a:srgbClr val="595959"/>
              </a:solidFill>
            </c:spPr>
            <c:extLst>
              <c:ext xmlns:c16="http://schemas.microsoft.com/office/drawing/2014/chart" uri="{C3380CC4-5D6E-409C-BE32-E72D297353CC}">
                <c16:uniqueId val="{00000037-6BDD-42E1-A3F8-C2FB94594092}"/>
              </c:ext>
            </c:extLst>
          </c:dPt>
          <c:dPt>
            <c:idx val="51"/>
            <c:invertIfNegative val="0"/>
            <c:bubble3D val="0"/>
            <c:extLst>
              <c:ext xmlns:c16="http://schemas.microsoft.com/office/drawing/2014/chart" uri="{C3380CC4-5D6E-409C-BE32-E72D297353CC}">
                <c16:uniqueId val="{00000038-6BDD-42E1-A3F8-C2FB94594092}"/>
              </c:ext>
            </c:extLst>
          </c:dPt>
          <c:dPt>
            <c:idx val="52"/>
            <c:invertIfNegative val="0"/>
            <c:bubble3D val="0"/>
            <c:extLst>
              <c:ext xmlns:c16="http://schemas.microsoft.com/office/drawing/2014/chart" uri="{C3380CC4-5D6E-409C-BE32-E72D297353CC}">
                <c16:uniqueId val="{00000039-6BDD-42E1-A3F8-C2FB94594092}"/>
              </c:ext>
            </c:extLst>
          </c:dPt>
          <c:dPt>
            <c:idx val="53"/>
            <c:invertIfNegative val="0"/>
            <c:bubble3D val="0"/>
            <c:extLst>
              <c:ext xmlns:c16="http://schemas.microsoft.com/office/drawing/2014/chart" uri="{C3380CC4-5D6E-409C-BE32-E72D297353CC}">
                <c16:uniqueId val="{0000003A-6BDD-42E1-A3F8-C2FB94594092}"/>
              </c:ext>
            </c:extLst>
          </c:dPt>
          <c:dPt>
            <c:idx val="54"/>
            <c:invertIfNegative val="0"/>
            <c:bubble3D val="0"/>
            <c:extLst>
              <c:ext xmlns:c16="http://schemas.microsoft.com/office/drawing/2014/chart" uri="{C3380CC4-5D6E-409C-BE32-E72D297353CC}">
                <c16:uniqueId val="{0000003B-6BDD-42E1-A3F8-C2FB94594092}"/>
              </c:ext>
            </c:extLst>
          </c:dPt>
          <c:dPt>
            <c:idx val="55"/>
            <c:invertIfNegative val="0"/>
            <c:bubble3D val="0"/>
            <c:extLst>
              <c:ext xmlns:c16="http://schemas.microsoft.com/office/drawing/2014/chart" uri="{C3380CC4-5D6E-409C-BE32-E72D297353CC}">
                <c16:uniqueId val="{0000003C-6BDD-42E1-A3F8-C2FB94594092}"/>
              </c:ext>
            </c:extLst>
          </c:dPt>
          <c:dPt>
            <c:idx val="56"/>
            <c:invertIfNegative val="0"/>
            <c:bubble3D val="0"/>
            <c:extLst>
              <c:ext xmlns:c16="http://schemas.microsoft.com/office/drawing/2014/chart" uri="{C3380CC4-5D6E-409C-BE32-E72D297353CC}">
                <c16:uniqueId val="{0000003D-6BDD-42E1-A3F8-C2FB94594092}"/>
              </c:ext>
            </c:extLst>
          </c:dPt>
          <c:dPt>
            <c:idx val="62"/>
            <c:invertIfNegative val="0"/>
            <c:bubble3D val="0"/>
            <c:spPr>
              <a:solidFill>
                <a:srgbClr val="595959"/>
              </a:solidFill>
            </c:spPr>
            <c:extLst>
              <c:ext xmlns:c16="http://schemas.microsoft.com/office/drawing/2014/chart" uri="{C3380CC4-5D6E-409C-BE32-E72D297353CC}">
                <c16:uniqueId val="{0000003F-6BDD-42E1-A3F8-C2FB94594092}"/>
              </c:ext>
            </c:extLst>
          </c:dPt>
          <c:dLbls>
            <c:dLbl>
              <c:idx val="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DD-42E1-A3F8-C2FB94594092}"/>
                </c:ext>
              </c:extLst>
            </c:dLbl>
            <c:dLbl>
              <c:idx val="14"/>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BDD-42E1-A3F8-C2FB94594092}"/>
                </c:ext>
              </c:extLst>
            </c:dLbl>
            <c:dLbl>
              <c:idx val="26"/>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BDD-42E1-A3F8-C2FB94594092}"/>
                </c:ext>
              </c:extLst>
            </c:dLbl>
            <c:dLbl>
              <c:idx val="38"/>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6BDD-42E1-A3F8-C2FB94594092}"/>
                </c:ext>
              </c:extLst>
            </c:dLbl>
            <c:dLbl>
              <c:idx val="50"/>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6BDD-42E1-A3F8-C2FB94594092}"/>
                </c:ext>
              </c:extLst>
            </c:dLbl>
            <c:dLbl>
              <c:idx val="6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6BDD-42E1-A3F8-C2FB945940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'F38-39'!$A$7:$B$69</c:f>
              <c:multiLvlStrCache>
                <c:ptCount val="6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lvl>
                <c:lvl>
                  <c:pt idx="0">
                    <c:v>2017</c:v>
                  </c:pt>
                  <c:pt idx="12">
                    <c:v>2018</c:v>
                  </c:pt>
                  <c:pt idx="24">
                    <c:v>2019</c:v>
                  </c:pt>
                  <c:pt idx="36">
                    <c:v>2020</c:v>
                  </c:pt>
                  <c:pt idx="48">
                    <c:v>2021</c:v>
                  </c:pt>
                  <c:pt idx="60">
                    <c:v>2022</c:v>
                  </c:pt>
                </c:lvl>
              </c:multiLvlStrCache>
            </c:multiLvlStrRef>
          </c:cat>
          <c:val>
            <c:numRef>
              <c:f>'F38-39'!$G$7:$G$69</c:f>
              <c:numCache>
                <c:formatCode>0.00</c:formatCode>
                <c:ptCount val="63"/>
                <c:pt idx="0">
                  <c:v>22.200897035218699</c:v>
                </c:pt>
                <c:pt idx="1">
                  <c:v>22.065635362857801</c:v>
                </c:pt>
                <c:pt idx="2">
                  <c:v>21.774087760657601</c:v>
                </c:pt>
                <c:pt idx="3">
                  <c:v>21.659799664166201</c:v>
                </c:pt>
                <c:pt idx="4">
                  <c:v>21.533641354020499</c:v>
                </c:pt>
                <c:pt idx="5">
                  <c:v>21.252547396505701</c:v>
                </c:pt>
                <c:pt idx="6">
                  <c:v>21.013400759111398</c:v>
                </c:pt>
                <c:pt idx="7">
                  <c:v>20.976776682727301</c:v>
                </c:pt>
                <c:pt idx="8">
                  <c:v>21.225814391767202</c:v>
                </c:pt>
                <c:pt idx="9">
                  <c:v>21.3307928799283</c:v>
                </c:pt>
                <c:pt idx="10">
                  <c:v>21.261232335194599</c:v>
                </c:pt>
                <c:pt idx="11">
                  <c:v>21.3262241191083</c:v>
                </c:pt>
                <c:pt idx="12">
                  <c:v>21.9251044240429</c:v>
                </c:pt>
                <c:pt idx="13">
                  <c:v>22.759034331600699</c:v>
                </c:pt>
                <c:pt idx="14">
                  <c:v>22.999507097230602</c:v>
                </c:pt>
                <c:pt idx="15">
                  <c:v>23.172302221031</c:v>
                </c:pt>
                <c:pt idx="16">
                  <c:v>23.466557682719099</c:v>
                </c:pt>
                <c:pt idx="17">
                  <c:v>23.724848183623799</c:v>
                </c:pt>
                <c:pt idx="18">
                  <c:v>23.949375632639399</c:v>
                </c:pt>
                <c:pt idx="19">
                  <c:v>24.3261183889798</c:v>
                </c:pt>
                <c:pt idx="20">
                  <c:v>24.5175589578817</c:v>
                </c:pt>
                <c:pt idx="21">
                  <c:v>24.727577532430399</c:v>
                </c:pt>
                <c:pt idx="22">
                  <c:v>24.717647186353101</c:v>
                </c:pt>
                <c:pt idx="23">
                  <c:v>24.414766009487799</c:v>
                </c:pt>
                <c:pt idx="24">
                  <c:v>24.406553188621501</c:v>
                </c:pt>
                <c:pt idx="25">
                  <c:v>25.413410024526499</c:v>
                </c:pt>
                <c:pt idx="26">
                  <c:v>25.462740325295599</c:v>
                </c:pt>
                <c:pt idx="27">
                  <c:v>25.2301058646045</c:v>
                </c:pt>
                <c:pt idx="28">
                  <c:v>25.211614159292999</c:v>
                </c:pt>
                <c:pt idx="29">
                  <c:v>24.958016640513101</c:v>
                </c:pt>
                <c:pt idx="30">
                  <c:v>24.913176800006699</c:v>
                </c:pt>
                <c:pt idx="31">
                  <c:v>24.831905332179598</c:v>
                </c:pt>
                <c:pt idx="32">
                  <c:v>24.7550066273472</c:v>
                </c:pt>
                <c:pt idx="33">
                  <c:v>24.558916362770599</c:v>
                </c:pt>
                <c:pt idx="34">
                  <c:v>24.3184051848373</c:v>
                </c:pt>
                <c:pt idx="35">
                  <c:v>24.319122055018799</c:v>
                </c:pt>
                <c:pt idx="36">
                  <c:v>24.275826534651799</c:v>
                </c:pt>
                <c:pt idx="37">
                  <c:v>23.956005039722399</c:v>
                </c:pt>
                <c:pt idx="38">
                  <c:v>23.000667793202101</c:v>
                </c:pt>
                <c:pt idx="39">
                  <c:v>21.817928174633099</c:v>
                </c:pt>
                <c:pt idx="40">
                  <c:v>21.168071424856599</c:v>
                </c:pt>
                <c:pt idx="41">
                  <c:v>21.642854011510899</c:v>
                </c:pt>
                <c:pt idx="42">
                  <c:v>22.218594344341799</c:v>
                </c:pt>
                <c:pt idx="43">
                  <c:v>22.185210662182801</c:v>
                </c:pt>
                <c:pt idx="44">
                  <c:v>21.8433043310031</c:v>
                </c:pt>
                <c:pt idx="45">
                  <c:v>21.2964376459656</c:v>
                </c:pt>
                <c:pt idx="46">
                  <c:v>20.9053314564777</c:v>
                </c:pt>
                <c:pt idx="47">
                  <c:v>21.160036588031499</c:v>
                </c:pt>
                <c:pt idx="48">
                  <c:v>21.711653253462199</c:v>
                </c:pt>
                <c:pt idx="49">
                  <c:v>22.444099609246098</c:v>
                </c:pt>
                <c:pt idx="50">
                  <c:v>23.084277764244899</c:v>
                </c:pt>
                <c:pt idx="51">
                  <c:v>23.1874473031639</c:v>
                </c:pt>
                <c:pt idx="52">
                  <c:v>23.319359795093199</c:v>
                </c:pt>
                <c:pt idx="53">
                  <c:v>23.183323936524499</c:v>
                </c:pt>
                <c:pt idx="54">
                  <c:v>23.044111659647498</c:v>
                </c:pt>
                <c:pt idx="55">
                  <c:v>22.994861747732099</c:v>
                </c:pt>
                <c:pt idx="56">
                  <c:v>22.808084231111799</c:v>
                </c:pt>
                <c:pt idx="57">
                  <c:v>22.5360033372522</c:v>
                </c:pt>
                <c:pt idx="58">
                  <c:v>22.235877711874998</c:v>
                </c:pt>
                <c:pt idx="59">
                  <c:v>22.4322074421103</c:v>
                </c:pt>
                <c:pt idx="60">
                  <c:v>22.715978354804601</c:v>
                </c:pt>
                <c:pt idx="61">
                  <c:v>22.696242295140099</c:v>
                </c:pt>
                <c:pt idx="62">
                  <c:v>22.964378965453601</c:v>
                </c:pt>
              </c:numCache>
            </c:numRef>
          </c:val>
          <c:extLst>
            <c:ext xmlns:c16="http://schemas.microsoft.com/office/drawing/2014/chart" uri="{C3380CC4-5D6E-409C-BE32-E72D297353CC}">
              <c16:uniqueId val="{00000040-6BDD-42E1-A3F8-C2FB94594092}"/>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6BDD-42E1-A3F8-C2FB94594092}"/>
              </c:ext>
            </c:extLst>
          </c:dPt>
          <c:dPt>
            <c:idx val="1"/>
            <c:invertIfNegative val="0"/>
            <c:bubble3D val="0"/>
            <c:extLst>
              <c:ext xmlns:c16="http://schemas.microsoft.com/office/drawing/2014/chart" uri="{C3380CC4-5D6E-409C-BE32-E72D297353CC}">
                <c16:uniqueId val="{00000042-6BDD-42E1-A3F8-C2FB94594092}"/>
              </c:ext>
            </c:extLst>
          </c:dPt>
          <c:dPt>
            <c:idx val="2"/>
            <c:invertIfNegative val="0"/>
            <c:bubble3D val="0"/>
            <c:spPr>
              <a:solidFill>
                <a:srgbClr val="FFC000"/>
              </a:solidFill>
            </c:spPr>
            <c:extLst>
              <c:ext xmlns:c16="http://schemas.microsoft.com/office/drawing/2014/chart" uri="{C3380CC4-5D6E-409C-BE32-E72D297353CC}">
                <c16:uniqueId val="{00000044-6BDD-42E1-A3F8-C2FB94594092}"/>
              </c:ext>
            </c:extLst>
          </c:dPt>
          <c:dPt>
            <c:idx val="3"/>
            <c:invertIfNegative val="0"/>
            <c:bubble3D val="0"/>
            <c:extLst>
              <c:ext xmlns:c16="http://schemas.microsoft.com/office/drawing/2014/chart" uri="{C3380CC4-5D6E-409C-BE32-E72D297353CC}">
                <c16:uniqueId val="{00000045-6BDD-42E1-A3F8-C2FB94594092}"/>
              </c:ext>
            </c:extLst>
          </c:dPt>
          <c:dPt>
            <c:idx val="4"/>
            <c:invertIfNegative val="0"/>
            <c:bubble3D val="0"/>
            <c:extLst>
              <c:ext xmlns:c16="http://schemas.microsoft.com/office/drawing/2014/chart" uri="{C3380CC4-5D6E-409C-BE32-E72D297353CC}">
                <c16:uniqueId val="{00000046-6BDD-42E1-A3F8-C2FB94594092}"/>
              </c:ext>
            </c:extLst>
          </c:dPt>
          <c:dPt>
            <c:idx val="5"/>
            <c:invertIfNegative val="0"/>
            <c:bubble3D val="0"/>
            <c:extLst>
              <c:ext xmlns:c16="http://schemas.microsoft.com/office/drawing/2014/chart" uri="{C3380CC4-5D6E-409C-BE32-E72D297353CC}">
                <c16:uniqueId val="{00000047-6BDD-42E1-A3F8-C2FB94594092}"/>
              </c:ext>
            </c:extLst>
          </c:dPt>
          <c:dPt>
            <c:idx val="6"/>
            <c:invertIfNegative val="0"/>
            <c:bubble3D val="0"/>
            <c:extLst>
              <c:ext xmlns:c16="http://schemas.microsoft.com/office/drawing/2014/chart" uri="{C3380CC4-5D6E-409C-BE32-E72D297353CC}">
                <c16:uniqueId val="{00000048-6BDD-42E1-A3F8-C2FB94594092}"/>
              </c:ext>
            </c:extLst>
          </c:dPt>
          <c:dPt>
            <c:idx val="7"/>
            <c:invertIfNegative val="0"/>
            <c:bubble3D val="0"/>
            <c:extLst>
              <c:ext xmlns:c16="http://schemas.microsoft.com/office/drawing/2014/chart" uri="{C3380CC4-5D6E-409C-BE32-E72D297353CC}">
                <c16:uniqueId val="{00000049-6BDD-42E1-A3F8-C2FB94594092}"/>
              </c:ext>
            </c:extLst>
          </c:dPt>
          <c:dPt>
            <c:idx val="8"/>
            <c:invertIfNegative val="0"/>
            <c:bubble3D val="0"/>
            <c:extLst>
              <c:ext xmlns:c16="http://schemas.microsoft.com/office/drawing/2014/chart" uri="{C3380CC4-5D6E-409C-BE32-E72D297353CC}">
                <c16:uniqueId val="{0000004A-6BDD-42E1-A3F8-C2FB94594092}"/>
              </c:ext>
            </c:extLst>
          </c:dPt>
          <c:dPt>
            <c:idx val="9"/>
            <c:invertIfNegative val="0"/>
            <c:bubble3D val="0"/>
            <c:extLst>
              <c:ext xmlns:c16="http://schemas.microsoft.com/office/drawing/2014/chart" uri="{C3380CC4-5D6E-409C-BE32-E72D297353CC}">
                <c16:uniqueId val="{0000004B-6BDD-42E1-A3F8-C2FB94594092}"/>
              </c:ext>
            </c:extLst>
          </c:dPt>
          <c:dPt>
            <c:idx val="10"/>
            <c:invertIfNegative val="0"/>
            <c:bubble3D val="0"/>
            <c:extLst>
              <c:ext xmlns:c16="http://schemas.microsoft.com/office/drawing/2014/chart" uri="{C3380CC4-5D6E-409C-BE32-E72D297353CC}">
                <c16:uniqueId val="{0000004C-6BDD-42E1-A3F8-C2FB94594092}"/>
              </c:ext>
            </c:extLst>
          </c:dPt>
          <c:dPt>
            <c:idx val="11"/>
            <c:invertIfNegative val="0"/>
            <c:bubble3D val="0"/>
            <c:extLst>
              <c:ext xmlns:c16="http://schemas.microsoft.com/office/drawing/2014/chart" uri="{C3380CC4-5D6E-409C-BE32-E72D297353CC}">
                <c16:uniqueId val="{0000004D-6BDD-42E1-A3F8-C2FB94594092}"/>
              </c:ext>
            </c:extLst>
          </c:dPt>
          <c:dPt>
            <c:idx val="12"/>
            <c:invertIfNegative val="0"/>
            <c:bubble3D val="0"/>
            <c:extLst>
              <c:ext xmlns:c16="http://schemas.microsoft.com/office/drawing/2014/chart" uri="{C3380CC4-5D6E-409C-BE32-E72D297353CC}">
                <c16:uniqueId val="{0000004E-6BDD-42E1-A3F8-C2FB94594092}"/>
              </c:ext>
            </c:extLst>
          </c:dPt>
          <c:dPt>
            <c:idx val="13"/>
            <c:invertIfNegative val="0"/>
            <c:bubble3D val="0"/>
            <c:extLst>
              <c:ext xmlns:c16="http://schemas.microsoft.com/office/drawing/2014/chart" uri="{C3380CC4-5D6E-409C-BE32-E72D297353CC}">
                <c16:uniqueId val="{0000004F-6BDD-42E1-A3F8-C2FB94594092}"/>
              </c:ext>
            </c:extLst>
          </c:dPt>
          <c:dPt>
            <c:idx val="14"/>
            <c:invertIfNegative val="0"/>
            <c:bubble3D val="0"/>
            <c:spPr>
              <a:solidFill>
                <a:srgbClr val="FFC000"/>
              </a:solidFill>
            </c:spPr>
            <c:extLst>
              <c:ext xmlns:c16="http://schemas.microsoft.com/office/drawing/2014/chart" uri="{C3380CC4-5D6E-409C-BE32-E72D297353CC}">
                <c16:uniqueId val="{00000051-6BDD-42E1-A3F8-C2FB94594092}"/>
              </c:ext>
            </c:extLst>
          </c:dPt>
          <c:dPt>
            <c:idx val="15"/>
            <c:invertIfNegative val="0"/>
            <c:bubble3D val="0"/>
            <c:extLst>
              <c:ext xmlns:c16="http://schemas.microsoft.com/office/drawing/2014/chart" uri="{C3380CC4-5D6E-409C-BE32-E72D297353CC}">
                <c16:uniqueId val="{00000052-6BDD-42E1-A3F8-C2FB94594092}"/>
              </c:ext>
            </c:extLst>
          </c:dPt>
          <c:dPt>
            <c:idx val="16"/>
            <c:invertIfNegative val="0"/>
            <c:bubble3D val="0"/>
            <c:extLst>
              <c:ext xmlns:c16="http://schemas.microsoft.com/office/drawing/2014/chart" uri="{C3380CC4-5D6E-409C-BE32-E72D297353CC}">
                <c16:uniqueId val="{00000053-6BDD-42E1-A3F8-C2FB94594092}"/>
              </c:ext>
            </c:extLst>
          </c:dPt>
          <c:dPt>
            <c:idx val="17"/>
            <c:invertIfNegative val="0"/>
            <c:bubble3D val="0"/>
            <c:extLst>
              <c:ext xmlns:c16="http://schemas.microsoft.com/office/drawing/2014/chart" uri="{C3380CC4-5D6E-409C-BE32-E72D297353CC}">
                <c16:uniqueId val="{00000054-6BDD-42E1-A3F8-C2FB94594092}"/>
              </c:ext>
            </c:extLst>
          </c:dPt>
          <c:dPt>
            <c:idx val="18"/>
            <c:invertIfNegative val="0"/>
            <c:bubble3D val="0"/>
            <c:extLst>
              <c:ext xmlns:c16="http://schemas.microsoft.com/office/drawing/2014/chart" uri="{C3380CC4-5D6E-409C-BE32-E72D297353CC}">
                <c16:uniqueId val="{00000055-6BDD-42E1-A3F8-C2FB94594092}"/>
              </c:ext>
            </c:extLst>
          </c:dPt>
          <c:dPt>
            <c:idx val="19"/>
            <c:invertIfNegative val="0"/>
            <c:bubble3D val="0"/>
            <c:extLst>
              <c:ext xmlns:c16="http://schemas.microsoft.com/office/drawing/2014/chart" uri="{C3380CC4-5D6E-409C-BE32-E72D297353CC}">
                <c16:uniqueId val="{00000056-6BDD-42E1-A3F8-C2FB94594092}"/>
              </c:ext>
            </c:extLst>
          </c:dPt>
          <c:dPt>
            <c:idx val="20"/>
            <c:invertIfNegative val="0"/>
            <c:bubble3D val="0"/>
            <c:extLst>
              <c:ext xmlns:c16="http://schemas.microsoft.com/office/drawing/2014/chart" uri="{C3380CC4-5D6E-409C-BE32-E72D297353CC}">
                <c16:uniqueId val="{00000057-6BDD-42E1-A3F8-C2FB94594092}"/>
              </c:ext>
            </c:extLst>
          </c:dPt>
          <c:dPt>
            <c:idx val="21"/>
            <c:invertIfNegative val="0"/>
            <c:bubble3D val="0"/>
            <c:extLst>
              <c:ext xmlns:c16="http://schemas.microsoft.com/office/drawing/2014/chart" uri="{C3380CC4-5D6E-409C-BE32-E72D297353CC}">
                <c16:uniqueId val="{00000058-6BDD-42E1-A3F8-C2FB94594092}"/>
              </c:ext>
            </c:extLst>
          </c:dPt>
          <c:dPt>
            <c:idx val="22"/>
            <c:invertIfNegative val="0"/>
            <c:bubble3D val="0"/>
            <c:extLst>
              <c:ext xmlns:c16="http://schemas.microsoft.com/office/drawing/2014/chart" uri="{C3380CC4-5D6E-409C-BE32-E72D297353CC}">
                <c16:uniqueId val="{00000059-6BDD-42E1-A3F8-C2FB94594092}"/>
              </c:ext>
            </c:extLst>
          </c:dPt>
          <c:dPt>
            <c:idx val="23"/>
            <c:invertIfNegative val="0"/>
            <c:bubble3D val="0"/>
            <c:extLst>
              <c:ext xmlns:c16="http://schemas.microsoft.com/office/drawing/2014/chart" uri="{C3380CC4-5D6E-409C-BE32-E72D297353CC}">
                <c16:uniqueId val="{0000005A-6BDD-42E1-A3F8-C2FB94594092}"/>
              </c:ext>
            </c:extLst>
          </c:dPt>
          <c:dPt>
            <c:idx val="24"/>
            <c:invertIfNegative val="0"/>
            <c:bubble3D val="0"/>
            <c:extLst>
              <c:ext xmlns:c16="http://schemas.microsoft.com/office/drawing/2014/chart" uri="{C3380CC4-5D6E-409C-BE32-E72D297353CC}">
                <c16:uniqueId val="{0000005B-6BDD-42E1-A3F8-C2FB94594092}"/>
              </c:ext>
            </c:extLst>
          </c:dPt>
          <c:dPt>
            <c:idx val="25"/>
            <c:invertIfNegative val="0"/>
            <c:bubble3D val="0"/>
            <c:extLst>
              <c:ext xmlns:c16="http://schemas.microsoft.com/office/drawing/2014/chart" uri="{C3380CC4-5D6E-409C-BE32-E72D297353CC}">
                <c16:uniqueId val="{0000005C-6BDD-42E1-A3F8-C2FB94594092}"/>
              </c:ext>
            </c:extLst>
          </c:dPt>
          <c:dPt>
            <c:idx val="26"/>
            <c:invertIfNegative val="0"/>
            <c:bubble3D val="0"/>
            <c:spPr>
              <a:solidFill>
                <a:srgbClr val="FFC000"/>
              </a:solidFill>
            </c:spPr>
            <c:extLst>
              <c:ext xmlns:c16="http://schemas.microsoft.com/office/drawing/2014/chart" uri="{C3380CC4-5D6E-409C-BE32-E72D297353CC}">
                <c16:uniqueId val="{0000005E-6BDD-42E1-A3F8-C2FB94594092}"/>
              </c:ext>
            </c:extLst>
          </c:dPt>
          <c:dPt>
            <c:idx val="27"/>
            <c:invertIfNegative val="0"/>
            <c:bubble3D val="0"/>
            <c:extLst>
              <c:ext xmlns:c16="http://schemas.microsoft.com/office/drawing/2014/chart" uri="{C3380CC4-5D6E-409C-BE32-E72D297353CC}">
                <c16:uniqueId val="{0000005F-6BDD-42E1-A3F8-C2FB94594092}"/>
              </c:ext>
            </c:extLst>
          </c:dPt>
          <c:dPt>
            <c:idx val="28"/>
            <c:invertIfNegative val="0"/>
            <c:bubble3D val="0"/>
            <c:extLst>
              <c:ext xmlns:c16="http://schemas.microsoft.com/office/drawing/2014/chart" uri="{C3380CC4-5D6E-409C-BE32-E72D297353CC}">
                <c16:uniqueId val="{00000060-6BDD-42E1-A3F8-C2FB94594092}"/>
              </c:ext>
            </c:extLst>
          </c:dPt>
          <c:dPt>
            <c:idx val="29"/>
            <c:invertIfNegative val="0"/>
            <c:bubble3D val="0"/>
            <c:extLst>
              <c:ext xmlns:c16="http://schemas.microsoft.com/office/drawing/2014/chart" uri="{C3380CC4-5D6E-409C-BE32-E72D297353CC}">
                <c16:uniqueId val="{00000061-6BDD-42E1-A3F8-C2FB94594092}"/>
              </c:ext>
            </c:extLst>
          </c:dPt>
          <c:dPt>
            <c:idx val="30"/>
            <c:invertIfNegative val="0"/>
            <c:bubble3D val="0"/>
            <c:extLst>
              <c:ext xmlns:c16="http://schemas.microsoft.com/office/drawing/2014/chart" uri="{C3380CC4-5D6E-409C-BE32-E72D297353CC}">
                <c16:uniqueId val="{00000062-6BDD-42E1-A3F8-C2FB94594092}"/>
              </c:ext>
            </c:extLst>
          </c:dPt>
          <c:dPt>
            <c:idx val="31"/>
            <c:invertIfNegative val="0"/>
            <c:bubble3D val="0"/>
            <c:extLst>
              <c:ext xmlns:c16="http://schemas.microsoft.com/office/drawing/2014/chart" uri="{C3380CC4-5D6E-409C-BE32-E72D297353CC}">
                <c16:uniqueId val="{00000063-6BDD-42E1-A3F8-C2FB94594092}"/>
              </c:ext>
            </c:extLst>
          </c:dPt>
          <c:dPt>
            <c:idx val="32"/>
            <c:invertIfNegative val="0"/>
            <c:bubble3D val="0"/>
            <c:extLst>
              <c:ext xmlns:c16="http://schemas.microsoft.com/office/drawing/2014/chart" uri="{C3380CC4-5D6E-409C-BE32-E72D297353CC}">
                <c16:uniqueId val="{00000064-6BDD-42E1-A3F8-C2FB94594092}"/>
              </c:ext>
            </c:extLst>
          </c:dPt>
          <c:dPt>
            <c:idx val="33"/>
            <c:invertIfNegative val="0"/>
            <c:bubble3D val="0"/>
            <c:extLst>
              <c:ext xmlns:c16="http://schemas.microsoft.com/office/drawing/2014/chart" uri="{C3380CC4-5D6E-409C-BE32-E72D297353CC}">
                <c16:uniqueId val="{00000065-6BDD-42E1-A3F8-C2FB94594092}"/>
              </c:ext>
            </c:extLst>
          </c:dPt>
          <c:dPt>
            <c:idx val="34"/>
            <c:invertIfNegative val="0"/>
            <c:bubble3D val="0"/>
            <c:extLst>
              <c:ext xmlns:c16="http://schemas.microsoft.com/office/drawing/2014/chart" uri="{C3380CC4-5D6E-409C-BE32-E72D297353CC}">
                <c16:uniqueId val="{00000066-6BDD-42E1-A3F8-C2FB94594092}"/>
              </c:ext>
            </c:extLst>
          </c:dPt>
          <c:dPt>
            <c:idx val="35"/>
            <c:invertIfNegative val="0"/>
            <c:bubble3D val="0"/>
            <c:extLst>
              <c:ext xmlns:c16="http://schemas.microsoft.com/office/drawing/2014/chart" uri="{C3380CC4-5D6E-409C-BE32-E72D297353CC}">
                <c16:uniqueId val="{00000067-6BDD-42E1-A3F8-C2FB94594092}"/>
              </c:ext>
            </c:extLst>
          </c:dPt>
          <c:dPt>
            <c:idx val="36"/>
            <c:invertIfNegative val="0"/>
            <c:bubble3D val="0"/>
            <c:extLst>
              <c:ext xmlns:c16="http://schemas.microsoft.com/office/drawing/2014/chart" uri="{C3380CC4-5D6E-409C-BE32-E72D297353CC}">
                <c16:uniqueId val="{00000068-6BDD-42E1-A3F8-C2FB94594092}"/>
              </c:ext>
            </c:extLst>
          </c:dPt>
          <c:dPt>
            <c:idx val="37"/>
            <c:invertIfNegative val="0"/>
            <c:bubble3D val="0"/>
            <c:extLst>
              <c:ext xmlns:c16="http://schemas.microsoft.com/office/drawing/2014/chart" uri="{C3380CC4-5D6E-409C-BE32-E72D297353CC}">
                <c16:uniqueId val="{00000069-6BDD-42E1-A3F8-C2FB94594092}"/>
              </c:ext>
            </c:extLst>
          </c:dPt>
          <c:dPt>
            <c:idx val="38"/>
            <c:invertIfNegative val="0"/>
            <c:bubble3D val="0"/>
            <c:spPr>
              <a:solidFill>
                <a:srgbClr val="FFC000"/>
              </a:solidFill>
            </c:spPr>
            <c:extLst>
              <c:ext xmlns:c16="http://schemas.microsoft.com/office/drawing/2014/chart" uri="{C3380CC4-5D6E-409C-BE32-E72D297353CC}">
                <c16:uniqueId val="{0000006B-6BDD-42E1-A3F8-C2FB94594092}"/>
              </c:ext>
            </c:extLst>
          </c:dPt>
          <c:dPt>
            <c:idx val="39"/>
            <c:invertIfNegative val="0"/>
            <c:bubble3D val="0"/>
            <c:extLst>
              <c:ext xmlns:c16="http://schemas.microsoft.com/office/drawing/2014/chart" uri="{C3380CC4-5D6E-409C-BE32-E72D297353CC}">
                <c16:uniqueId val="{0000006C-6BDD-42E1-A3F8-C2FB94594092}"/>
              </c:ext>
            </c:extLst>
          </c:dPt>
          <c:dPt>
            <c:idx val="40"/>
            <c:invertIfNegative val="0"/>
            <c:bubble3D val="0"/>
            <c:extLst>
              <c:ext xmlns:c16="http://schemas.microsoft.com/office/drawing/2014/chart" uri="{C3380CC4-5D6E-409C-BE32-E72D297353CC}">
                <c16:uniqueId val="{0000006D-6BDD-42E1-A3F8-C2FB94594092}"/>
              </c:ext>
            </c:extLst>
          </c:dPt>
          <c:dPt>
            <c:idx val="41"/>
            <c:invertIfNegative val="0"/>
            <c:bubble3D val="0"/>
            <c:extLst>
              <c:ext xmlns:c16="http://schemas.microsoft.com/office/drawing/2014/chart" uri="{C3380CC4-5D6E-409C-BE32-E72D297353CC}">
                <c16:uniqueId val="{0000006E-6BDD-42E1-A3F8-C2FB94594092}"/>
              </c:ext>
            </c:extLst>
          </c:dPt>
          <c:dPt>
            <c:idx val="42"/>
            <c:invertIfNegative val="0"/>
            <c:bubble3D val="0"/>
            <c:extLst>
              <c:ext xmlns:c16="http://schemas.microsoft.com/office/drawing/2014/chart" uri="{C3380CC4-5D6E-409C-BE32-E72D297353CC}">
                <c16:uniqueId val="{0000006F-6BDD-42E1-A3F8-C2FB94594092}"/>
              </c:ext>
            </c:extLst>
          </c:dPt>
          <c:dPt>
            <c:idx val="43"/>
            <c:invertIfNegative val="0"/>
            <c:bubble3D val="0"/>
            <c:extLst>
              <c:ext xmlns:c16="http://schemas.microsoft.com/office/drawing/2014/chart" uri="{C3380CC4-5D6E-409C-BE32-E72D297353CC}">
                <c16:uniqueId val="{00000070-6BDD-42E1-A3F8-C2FB94594092}"/>
              </c:ext>
            </c:extLst>
          </c:dPt>
          <c:dPt>
            <c:idx val="44"/>
            <c:invertIfNegative val="0"/>
            <c:bubble3D val="0"/>
            <c:extLst>
              <c:ext xmlns:c16="http://schemas.microsoft.com/office/drawing/2014/chart" uri="{C3380CC4-5D6E-409C-BE32-E72D297353CC}">
                <c16:uniqueId val="{00000071-6BDD-42E1-A3F8-C2FB94594092}"/>
              </c:ext>
            </c:extLst>
          </c:dPt>
          <c:dPt>
            <c:idx val="46"/>
            <c:invertIfNegative val="0"/>
            <c:bubble3D val="0"/>
            <c:extLst>
              <c:ext xmlns:c16="http://schemas.microsoft.com/office/drawing/2014/chart" uri="{C3380CC4-5D6E-409C-BE32-E72D297353CC}">
                <c16:uniqueId val="{00000072-6BDD-42E1-A3F8-C2FB94594092}"/>
              </c:ext>
            </c:extLst>
          </c:dPt>
          <c:dPt>
            <c:idx val="47"/>
            <c:invertIfNegative val="0"/>
            <c:bubble3D val="0"/>
            <c:extLst>
              <c:ext xmlns:c16="http://schemas.microsoft.com/office/drawing/2014/chart" uri="{C3380CC4-5D6E-409C-BE32-E72D297353CC}">
                <c16:uniqueId val="{00000073-6BDD-42E1-A3F8-C2FB94594092}"/>
              </c:ext>
            </c:extLst>
          </c:dPt>
          <c:dPt>
            <c:idx val="48"/>
            <c:invertIfNegative val="0"/>
            <c:bubble3D val="0"/>
            <c:extLst>
              <c:ext xmlns:c16="http://schemas.microsoft.com/office/drawing/2014/chart" uri="{C3380CC4-5D6E-409C-BE32-E72D297353CC}">
                <c16:uniqueId val="{00000074-6BDD-42E1-A3F8-C2FB94594092}"/>
              </c:ext>
            </c:extLst>
          </c:dPt>
          <c:dPt>
            <c:idx val="49"/>
            <c:invertIfNegative val="0"/>
            <c:bubble3D val="0"/>
            <c:extLst>
              <c:ext xmlns:c16="http://schemas.microsoft.com/office/drawing/2014/chart" uri="{C3380CC4-5D6E-409C-BE32-E72D297353CC}">
                <c16:uniqueId val="{00000075-6BDD-42E1-A3F8-C2FB94594092}"/>
              </c:ext>
            </c:extLst>
          </c:dPt>
          <c:dPt>
            <c:idx val="50"/>
            <c:invertIfNegative val="0"/>
            <c:bubble3D val="0"/>
            <c:spPr>
              <a:solidFill>
                <a:srgbClr val="FFC000"/>
              </a:solidFill>
            </c:spPr>
            <c:extLst>
              <c:ext xmlns:c16="http://schemas.microsoft.com/office/drawing/2014/chart" uri="{C3380CC4-5D6E-409C-BE32-E72D297353CC}">
                <c16:uniqueId val="{00000077-6BDD-42E1-A3F8-C2FB94594092}"/>
              </c:ext>
            </c:extLst>
          </c:dPt>
          <c:dPt>
            <c:idx val="51"/>
            <c:invertIfNegative val="0"/>
            <c:bubble3D val="0"/>
            <c:extLst>
              <c:ext xmlns:c16="http://schemas.microsoft.com/office/drawing/2014/chart" uri="{C3380CC4-5D6E-409C-BE32-E72D297353CC}">
                <c16:uniqueId val="{00000078-6BDD-42E1-A3F8-C2FB94594092}"/>
              </c:ext>
            </c:extLst>
          </c:dPt>
          <c:dPt>
            <c:idx val="52"/>
            <c:invertIfNegative val="0"/>
            <c:bubble3D val="0"/>
            <c:extLst>
              <c:ext xmlns:c16="http://schemas.microsoft.com/office/drawing/2014/chart" uri="{C3380CC4-5D6E-409C-BE32-E72D297353CC}">
                <c16:uniqueId val="{00000079-6BDD-42E1-A3F8-C2FB94594092}"/>
              </c:ext>
            </c:extLst>
          </c:dPt>
          <c:dPt>
            <c:idx val="53"/>
            <c:invertIfNegative val="0"/>
            <c:bubble3D val="0"/>
            <c:extLst>
              <c:ext xmlns:c16="http://schemas.microsoft.com/office/drawing/2014/chart" uri="{C3380CC4-5D6E-409C-BE32-E72D297353CC}">
                <c16:uniqueId val="{0000007A-6BDD-42E1-A3F8-C2FB94594092}"/>
              </c:ext>
            </c:extLst>
          </c:dPt>
          <c:dPt>
            <c:idx val="54"/>
            <c:invertIfNegative val="0"/>
            <c:bubble3D val="0"/>
            <c:extLst>
              <c:ext xmlns:c16="http://schemas.microsoft.com/office/drawing/2014/chart" uri="{C3380CC4-5D6E-409C-BE32-E72D297353CC}">
                <c16:uniqueId val="{0000007B-6BDD-42E1-A3F8-C2FB94594092}"/>
              </c:ext>
            </c:extLst>
          </c:dPt>
          <c:dPt>
            <c:idx val="55"/>
            <c:invertIfNegative val="0"/>
            <c:bubble3D val="0"/>
            <c:extLst>
              <c:ext xmlns:c16="http://schemas.microsoft.com/office/drawing/2014/chart" uri="{C3380CC4-5D6E-409C-BE32-E72D297353CC}">
                <c16:uniqueId val="{0000007C-6BDD-42E1-A3F8-C2FB94594092}"/>
              </c:ext>
            </c:extLst>
          </c:dPt>
          <c:dPt>
            <c:idx val="56"/>
            <c:invertIfNegative val="0"/>
            <c:bubble3D val="0"/>
            <c:extLst>
              <c:ext xmlns:c16="http://schemas.microsoft.com/office/drawing/2014/chart" uri="{C3380CC4-5D6E-409C-BE32-E72D297353CC}">
                <c16:uniqueId val="{0000007D-6BDD-42E1-A3F8-C2FB94594092}"/>
              </c:ext>
            </c:extLst>
          </c:dPt>
          <c:dPt>
            <c:idx val="62"/>
            <c:invertIfNegative val="0"/>
            <c:bubble3D val="0"/>
            <c:spPr>
              <a:solidFill>
                <a:srgbClr val="FBBB27"/>
              </a:solidFill>
            </c:spPr>
            <c:extLst>
              <c:ext xmlns:c16="http://schemas.microsoft.com/office/drawing/2014/chart" uri="{C3380CC4-5D6E-409C-BE32-E72D297353CC}">
                <c16:uniqueId val="{0000007F-6BDD-42E1-A3F8-C2FB94594092}"/>
              </c:ext>
            </c:extLst>
          </c:dPt>
          <c:dLbls>
            <c:dLbl>
              <c:idx val="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6BDD-42E1-A3F8-C2FB94594092}"/>
                </c:ext>
              </c:extLst>
            </c:dLbl>
            <c:dLbl>
              <c:idx val="14"/>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6BDD-42E1-A3F8-C2FB94594092}"/>
                </c:ext>
              </c:extLst>
            </c:dLbl>
            <c:dLbl>
              <c:idx val="26"/>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6BDD-42E1-A3F8-C2FB94594092}"/>
                </c:ext>
              </c:extLst>
            </c:dLbl>
            <c:dLbl>
              <c:idx val="3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6BDD-42E1-A3F8-C2FB94594092}"/>
                </c:ext>
              </c:extLst>
            </c:dLbl>
            <c:dLbl>
              <c:idx val="50"/>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6BDD-42E1-A3F8-C2FB94594092}"/>
                </c:ext>
              </c:extLst>
            </c:dLbl>
            <c:dLbl>
              <c:idx val="6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6BDD-42E1-A3F8-C2FB945940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'F38-39'!$H$7:$H$69</c:f>
              <c:numCache>
                <c:formatCode>0.00</c:formatCode>
                <c:ptCount val="63"/>
                <c:pt idx="0">
                  <c:v>21.9182409542465</c:v>
                </c:pt>
                <c:pt idx="1">
                  <c:v>21.7811879436758</c:v>
                </c:pt>
                <c:pt idx="2">
                  <c:v>21.501519182785199</c:v>
                </c:pt>
                <c:pt idx="3">
                  <c:v>21.391331431798999</c:v>
                </c:pt>
                <c:pt idx="4">
                  <c:v>21.267798951417902</c:v>
                </c:pt>
                <c:pt idx="5">
                  <c:v>20.992721435212498</c:v>
                </c:pt>
                <c:pt idx="6">
                  <c:v>20.752321965425502</c:v>
                </c:pt>
                <c:pt idx="7">
                  <c:v>20.716146852572301</c:v>
                </c:pt>
                <c:pt idx="8">
                  <c:v>20.967585814351398</c:v>
                </c:pt>
                <c:pt idx="9">
                  <c:v>21.074025423693801</c:v>
                </c:pt>
                <c:pt idx="10">
                  <c:v>21.011650558506599</c:v>
                </c:pt>
                <c:pt idx="11">
                  <c:v>21.0814859860063</c:v>
                </c:pt>
                <c:pt idx="12">
                  <c:v>21.629583974195398</c:v>
                </c:pt>
                <c:pt idx="13">
                  <c:v>22.351013862485502</c:v>
                </c:pt>
                <c:pt idx="14">
                  <c:v>22.572308116425798</c:v>
                </c:pt>
                <c:pt idx="15">
                  <c:v>22.758862562856201</c:v>
                </c:pt>
                <c:pt idx="16">
                  <c:v>22.987544092272799</c:v>
                </c:pt>
                <c:pt idx="17">
                  <c:v>23.1840581668494</c:v>
                </c:pt>
                <c:pt idx="18">
                  <c:v>23.490988827409499</c:v>
                </c:pt>
                <c:pt idx="19">
                  <c:v>23.968046313658199</c:v>
                </c:pt>
                <c:pt idx="20">
                  <c:v>24.196694687216301</c:v>
                </c:pt>
                <c:pt idx="21">
                  <c:v>24.414561331360499</c:v>
                </c:pt>
                <c:pt idx="22">
                  <c:v>24.409591788342102</c:v>
                </c:pt>
                <c:pt idx="23">
                  <c:v>24.098721643369899</c:v>
                </c:pt>
                <c:pt idx="24">
                  <c:v>23.9874222715701</c:v>
                </c:pt>
                <c:pt idx="25">
                  <c:v>24.965864052354998</c:v>
                </c:pt>
                <c:pt idx="26">
                  <c:v>25.000774768829899</c:v>
                </c:pt>
                <c:pt idx="27">
                  <c:v>24.7599196079093</c:v>
                </c:pt>
                <c:pt idx="28">
                  <c:v>24.729650491863602</c:v>
                </c:pt>
                <c:pt idx="29">
                  <c:v>24.475480500998799</c:v>
                </c:pt>
                <c:pt idx="30">
                  <c:v>24.482216588439002</c:v>
                </c:pt>
                <c:pt idx="31">
                  <c:v>24.455295033212401</c:v>
                </c:pt>
                <c:pt idx="32">
                  <c:v>24.450798379752602</c:v>
                </c:pt>
                <c:pt idx="33">
                  <c:v>24.242349660583901</c:v>
                </c:pt>
                <c:pt idx="34">
                  <c:v>24.031588900406</c:v>
                </c:pt>
                <c:pt idx="35">
                  <c:v>24.060901149217401</c:v>
                </c:pt>
                <c:pt idx="36">
                  <c:v>24.020184643256101</c:v>
                </c:pt>
                <c:pt idx="37">
                  <c:v>23.630476999102001</c:v>
                </c:pt>
                <c:pt idx="38">
                  <c:v>22.6931392521454</c:v>
                </c:pt>
                <c:pt idx="39">
                  <c:v>21.616653515731699</c:v>
                </c:pt>
                <c:pt idx="40">
                  <c:v>21.015116385904999</c:v>
                </c:pt>
                <c:pt idx="41">
                  <c:v>21.529528531184699</c:v>
                </c:pt>
                <c:pt idx="42">
                  <c:v>22.025964632631801</c:v>
                </c:pt>
                <c:pt idx="43">
                  <c:v>21.947959106208899</c:v>
                </c:pt>
                <c:pt idx="44">
                  <c:v>21.561430376477698</c:v>
                </c:pt>
                <c:pt idx="45">
                  <c:v>21.055116735348999</c:v>
                </c:pt>
                <c:pt idx="46">
                  <c:v>20.7542192889956</c:v>
                </c:pt>
                <c:pt idx="47">
                  <c:v>21.060428118671201</c:v>
                </c:pt>
                <c:pt idx="48">
                  <c:v>21.664536703253098</c:v>
                </c:pt>
                <c:pt idx="49">
                  <c:v>22.475737747992799</c:v>
                </c:pt>
                <c:pt idx="50">
                  <c:v>23.024766607711499</c:v>
                </c:pt>
                <c:pt idx="51">
                  <c:v>23.0798400293775</c:v>
                </c:pt>
                <c:pt idx="52">
                  <c:v>23.178167621111498</c:v>
                </c:pt>
                <c:pt idx="53">
                  <c:v>23.1059271371949</c:v>
                </c:pt>
                <c:pt idx="54">
                  <c:v>22.973870149392699</c:v>
                </c:pt>
                <c:pt idx="55">
                  <c:v>22.984475985535401</c:v>
                </c:pt>
                <c:pt idx="56">
                  <c:v>22.778881178999601</c:v>
                </c:pt>
                <c:pt idx="57">
                  <c:v>22.571921734958199</c:v>
                </c:pt>
                <c:pt idx="58">
                  <c:v>22.2484939445905</c:v>
                </c:pt>
                <c:pt idx="59">
                  <c:v>22.350213476704798</c:v>
                </c:pt>
                <c:pt idx="60">
                  <c:v>22.5680261257456</c:v>
                </c:pt>
                <c:pt idx="61">
                  <c:v>22.5493476924037</c:v>
                </c:pt>
                <c:pt idx="62">
                  <c:v>22.726783175680001</c:v>
                </c:pt>
              </c:numCache>
            </c:numRef>
          </c:val>
          <c:extLst>
            <c:ext xmlns:c16="http://schemas.microsoft.com/office/drawing/2014/chart" uri="{C3380CC4-5D6E-409C-BE32-E72D297353CC}">
              <c16:uniqueId val="{00000080-6BDD-42E1-A3F8-C2FB94594092}"/>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7"/>
          <c:min val="16.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9EF4-470B-912F-DD0A1F3A9F59}"/>
              </c:ext>
            </c:extLst>
          </c:dPt>
          <c:dPt>
            <c:idx val="1"/>
            <c:invertIfNegative val="0"/>
            <c:bubble3D val="0"/>
            <c:extLst>
              <c:ext xmlns:c16="http://schemas.microsoft.com/office/drawing/2014/chart" uri="{C3380CC4-5D6E-409C-BE32-E72D297353CC}">
                <c16:uniqueId val="{00000001-9EF4-470B-912F-DD0A1F3A9F59}"/>
              </c:ext>
            </c:extLst>
          </c:dPt>
          <c:dPt>
            <c:idx val="2"/>
            <c:invertIfNegative val="0"/>
            <c:bubble3D val="0"/>
            <c:spPr>
              <a:solidFill>
                <a:srgbClr val="595959"/>
              </a:solidFill>
            </c:spPr>
            <c:extLst>
              <c:ext xmlns:c16="http://schemas.microsoft.com/office/drawing/2014/chart" uri="{C3380CC4-5D6E-409C-BE32-E72D297353CC}">
                <c16:uniqueId val="{00000003-9EF4-470B-912F-DD0A1F3A9F59}"/>
              </c:ext>
            </c:extLst>
          </c:dPt>
          <c:dPt>
            <c:idx val="3"/>
            <c:invertIfNegative val="0"/>
            <c:bubble3D val="0"/>
            <c:extLst>
              <c:ext xmlns:c16="http://schemas.microsoft.com/office/drawing/2014/chart" uri="{C3380CC4-5D6E-409C-BE32-E72D297353CC}">
                <c16:uniqueId val="{00000004-9EF4-470B-912F-DD0A1F3A9F59}"/>
              </c:ext>
            </c:extLst>
          </c:dPt>
          <c:dPt>
            <c:idx val="4"/>
            <c:invertIfNegative val="0"/>
            <c:bubble3D val="0"/>
            <c:extLst>
              <c:ext xmlns:c16="http://schemas.microsoft.com/office/drawing/2014/chart" uri="{C3380CC4-5D6E-409C-BE32-E72D297353CC}">
                <c16:uniqueId val="{00000005-9EF4-470B-912F-DD0A1F3A9F59}"/>
              </c:ext>
            </c:extLst>
          </c:dPt>
          <c:dPt>
            <c:idx val="5"/>
            <c:invertIfNegative val="0"/>
            <c:bubble3D val="0"/>
            <c:extLst>
              <c:ext xmlns:c16="http://schemas.microsoft.com/office/drawing/2014/chart" uri="{C3380CC4-5D6E-409C-BE32-E72D297353CC}">
                <c16:uniqueId val="{00000006-9EF4-470B-912F-DD0A1F3A9F59}"/>
              </c:ext>
            </c:extLst>
          </c:dPt>
          <c:dPt>
            <c:idx val="6"/>
            <c:invertIfNegative val="0"/>
            <c:bubble3D val="0"/>
            <c:extLst>
              <c:ext xmlns:c16="http://schemas.microsoft.com/office/drawing/2014/chart" uri="{C3380CC4-5D6E-409C-BE32-E72D297353CC}">
                <c16:uniqueId val="{00000007-9EF4-470B-912F-DD0A1F3A9F59}"/>
              </c:ext>
            </c:extLst>
          </c:dPt>
          <c:dPt>
            <c:idx val="7"/>
            <c:invertIfNegative val="0"/>
            <c:bubble3D val="0"/>
            <c:extLst>
              <c:ext xmlns:c16="http://schemas.microsoft.com/office/drawing/2014/chart" uri="{C3380CC4-5D6E-409C-BE32-E72D297353CC}">
                <c16:uniqueId val="{00000008-9EF4-470B-912F-DD0A1F3A9F59}"/>
              </c:ext>
            </c:extLst>
          </c:dPt>
          <c:dPt>
            <c:idx val="8"/>
            <c:invertIfNegative val="0"/>
            <c:bubble3D val="0"/>
            <c:extLst>
              <c:ext xmlns:c16="http://schemas.microsoft.com/office/drawing/2014/chart" uri="{C3380CC4-5D6E-409C-BE32-E72D297353CC}">
                <c16:uniqueId val="{00000009-9EF4-470B-912F-DD0A1F3A9F59}"/>
              </c:ext>
            </c:extLst>
          </c:dPt>
          <c:dPt>
            <c:idx val="9"/>
            <c:invertIfNegative val="0"/>
            <c:bubble3D val="0"/>
            <c:extLst>
              <c:ext xmlns:c16="http://schemas.microsoft.com/office/drawing/2014/chart" uri="{C3380CC4-5D6E-409C-BE32-E72D297353CC}">
                <c16:uniqueId val="{0000000A-9EF4-470B-912F-DD0A1F3A9F59}"/>
              </c:ext>
            </c:extLst>
          </c:dPt>
          <c:dPt>
            <c:idx val="10"/>
            <c:invertIfNegative val="0"/>
            <c:bubble3D val="0"/>
            <c:extLst>
              <c:ext xmlns:c16="http://schemas.microsoft.com/office/drawing/2014/chart" uri="{C3380CC4-5D6E-409C-BE32-E72D297353CC}">
                <c16:uniqueId val="{0000000B-9EF4-470B-912F-DD0A1F3A9F59}"/>
              </c:ext>
            </c:extLst>
          </c:dPt>
          <c:dPt>
            <c:idx val="11"/>
            <c:invertIfNegative val="0"/>
            <c:bubble3D val="0"/>
            <c:extLst>
              <c:ext xmlns:c16="http://schemas.microsoft.com/office/drawing/2014/chart" uri="{C3380CC4-5D6E-409C-BE32-E72D297353CC}">
                <c16:uniqueId val="{0000000C-9EF4-470B-912F-DD0A1F3A9F59}"/>
              </c:ext>
            </c:extLst>
          </c:dPt>
          <c:dPt>
            <c:idx val="12"/>
            <c:invertIfNegative val="0"/>
            <c:bubble3D val="0"/>
            <c:extLst>
              <c:ext xmlns:c16="http://schemas.microsoft.com/office/drawing/2014/chart" uri="{C3380CC4-5D6E-409C-BE32-E72D297353CC}">
                <c16:uniqueId val="{0000000D-9EF4-470B-912F-DD0A1F3A9F59}"/>
              </c:ext>
            </c:extLst>
          </c:dPt>
          <c:dPt>
            <c:idx val="13"/>
            <c:invertIfNegative val="0"/>
            <c:bubble3D val="0"/>
            <c:extLst>
              <c:ext xmlns:c16="http://schemas.microsoft.com/office/drawing/2014/chart" uri="{C3380CC4-5D6E-409C-BE32-E72D297353CC}">
                <c16:uniqueId val="{0000000E-9EF4-470B-912F-DD0A1F3A9F59}"/>
              </c:ext>
            </c:extLst>
          </c:dPt>
          <c:dPt>
            <c:idx val="14"/>
            <c:invertIfNegative val="0"/>
            <c:bubble3D val="0"/>
            <c:spPr>
              <a:solidFill>
                <a:srgbClr val="595959"/>
              </a:solidFill>
            </c:spPr>
            <c:extLst>
              <c:ext xmlns:c16="http://schemas.microsoft.com/office/drawing/2014/chart" uri="{C3380CC4-5D6E-409C-BE32-E72D297353CC}">
                <c16:uniqueId val="{00000010-9EF4-470B-912F-DD0A1F3A9F59}"/>
              </c:ext>
            </c:extLst>
          </c:dPt>
          <c:dPt>
            <c:idx val="15"/>
            <c:invertIfNegative val="0"/>
            <c:bubble3D val="0"/>
            <c:extLst>
              <c:ext xmlns:c16="http://schemas.microsoft.com/office/drawing/2014/chart" uri="{C3380CC4-5D6E-409C-BE32-E72D297353CC}">
                <c16:uniqueId val="{00000011-9EF4-470B-912F-DD0A1F3A9F59}"/>
              </c:ext>
            </c:extLst>
          </c:dPt>
          <c:dPt>
            <c:idx val="16"/>
            <c:invertIfNegative val="0"/>
            <c:bubble3D val="0"/>
            <c:extLst>
              <c:ext xmlns:c16="http://schemas.microsoft.com/office/drawing/2014/chart" uri="{C3380CC4-5D6E-409C-BE32-E72D297353CC}">
                <c16:uniqueId val="{00000012-9EF4-470B-912F-DD0A1F3A9F59}"/>
              </c:ext>
            </c:extLst>
          </c:dPt>
          <c:dPt>
            <c:idx val="17"/>
            <c:invertIfNegative val="0"/>
            <c:bubble3D val="0"/>
            <c:extLst>
              <c:ext xmlns:c16="http://schemas.microsoft.com/office/drawing/2014/chart" uri="{C3380CC4-5D6E-409C-BE32-E72D297353CC}">
                <c16:uniqueId val="{00000013-9EF4-470B-912F-DD0A1F3A9F59}"/>
              </c:ext>
            </c:extLst>
          </c:dPt>
          <c:dPt>
            <c:idx val="18"/>
            <c:invertIfNegative val="0"/>
            <c:bubble3D val="0"/>
            <c:extLst>
              <c:ext xmlns:c16="http://schemas.microsoft.com/office/drawing/2014/chart" uri="{C3380CC4-5D6E-409C-BE32-E72D297353CC}">
                <c16:uniqueId val="{00000014-9EF4-470B-912F-DD0A1F3A9F59}"/>
              </c:ext>
            </c:extLst>
          </c:dPt>
          <c:dPt>
            <c:idx val="19"/>
            <c:invertIfNegative val="0"/>
            <c:bubble3D val="0"/>
            <c:extLst>
              <c:ext xmlns:c16="http://schemas.microsoft.com/office/drawing/2014/chart" uri="{C3380CC4-5D6E-409C-BE32-E72D297353CC}">
                <c16:uniqueId val="{00000015-9EF4-470B-912F-DD0A1F3A9F59}"/>
              </c:ext>
            </c:extLst>
          </c:dPt>
          <c:dPt>
            <c:idx val="20"/>
            <c:invertIfNegative val="0"/>
            <c:bubble3D val="0"/>
            <c:extLst>
              <c:ext xmlns:c16="http://schemas.microsoft.com/office/drawing/2014/chart" uri="{C3380CC4-5D6E-409C-BE32-E72D297353CC}">
                <c16:uniqueId val="{00000016-9EF4-470B-912F-DD0A1F3A9F59}"/>
              </c:ext>
            </c:extLst>
          </c:dPt>
          <c:dPt>
            <c:idx val="21"/>
            <c:invertIfNegative val="0"/>
            <c:bubble3D val="0"/>
            <c:extLst>
              <c:ext xmlns:c16="http://schemas.microsoft.com/office/drawing/2014/chart" uri="{C3380CC4-5D6E-409C-BE32-E72D297353CC}">
                <c16:uniqueId val="{00000017-9EF4-470B-912F-DD0A1F3A9F59}"/>
              </c:ext>
            </c:extLst>
          </c:dPt>
          <c:dPt>
            <c:idx val="22"/>
            <c:invertIfNegative val="0"/>
            <c:bubble3D val="0"/>
            <c:extLst>
              <c:ext xmlns:c16="http://schemas.microsoft.com/office/drawing/2014/chart" uri="{C3380CC4-5D6E-409C-BE32-E72D297353CC}">
                <c16:uniqueId val="{00000018-9EF4-470B-912F-DD0A1F3A9F59}"/>
              </c:ext>
            </c:extLst>
          </c:dPt>
          <c:dPt>
            <c:idx val="23"/>
            <c:invertIfNegative val="0"/>
            <c:bubble3D val="0"/>
            <c:extLst>
              <c:ext xmlns:c16="http://schemas.microsoft.com/office/drawing/2014/chart" uri="{C3380CC4-5D6E-409C-BE32-E72D297353CC}">
                <c16:uniqueId val="{00000019-9EF4-470B-912F-DD0A1F3A9F59}"/>
              </c:ext>
            </c:extLst>
          </c:dPt>
          <c:dPt>
            <c:idx val="24"/>
            <c:invertIfNegative val="0"/>
            <c:bubble3D val="0"/>
            <c:extLst>
              <c:ext xmlns:c16="http://schemas.microsoft.com/office/drawing/2014/chart" uri="{C3380CC4-5D6E-409C-BE32-E72D297353CC}">
                <c16:uniqueId val="{0000001A-9EF4-470B-912F-DD0A1F3A9F59}"/>
              </c:ext>
            </c:extLst>
          </c:dPt>
          <c:dPt>
            <c:idx val="25"/>
            <c:invertIfNegative val="0"/>
            <c:bubble3D val="0"/>
            <c:extLst>
              <c:ext xmlns:c16="http://schemas.microsoft.com/office/drawing/2014/chart" uri="{C3380CC4-5D6E-409C-BE32-E72D297353CC}">
                <c16:uniqueId val="{0000001B-9EF4-470B-912F-DD0A1F3A9F59}"/>
              </c:ext>
            </c:extLst>
          </c:dPt>
          <c:dPt>
            <c:idx val="26"/>
            <c:invertIfNegative val="0"/>
            <c:bubble3D val="0"/>
            <c:spPr>
              <a:solidFill>
                <a:srgbClr val="595959"/>
              </a:solidFill>
            </c:spPr>
            <c:extLst>
              <c:ext xmlns:c16="http://schemas.microsoft.com/office/drawing/2014/chart" uri="{C3380CC4-5D6E-409C-BE32-E72D297353CC}">
                <c16:uniqueId val="{0000001D-9EF4-470B-912F-DD0A1F3A9F59}"/>
              </c:ext>
            </c:extLst>
          </c:dPt>
          <c:dPt>
            <c:idx val="27"/>
            <c:invertIfNegative val="0"/>
            <c:bubble3D val="0"/>
            <c:extLst>
              <c:ext xmlns:c16="http://schemas.microsoft.com/office/drawing/2014/chart" uri="{C3380CC4-5D6E-409C-BE32-E72D297353CC}">
                <c16:uniqueId val="{0000001E-9EF4-470B-912F-DD0A1F3A9F59}"/>
              </c:ext>
            </c:extLst>
          </c:dPt>
          <c:dPt>
            <c:idx val="28"/>
            <c:invertIfNegative val="0"/>
            <c:bubble3D val="0"/>
            <c:extLst>
              <c:ext xmlns:c16="http://schemas.microsoft.com/office/drawing/2014/chart" uri="{C3380CC4-5D6E-409C-BE32-E72D297353CC}">
                <c16:uniqueId val="{0000001F-9EF4-470B-912F-DD0A1F3A9F59}"/>
              </c:ext>
            </c:extLst>
          </c:dPt>
          <c:dPt>
            <c:idx val="29"/>
            <c:invertIfNegative val="0"/>
            <c:bubble3D val="0"/>
            <c:extLst>
              <c:ext xmlns:c16="http://schemas.microsoft.com/office/drawing/2014/chart" uri="{C3380CC4-5D6E-409C-BE32-E72D297353CC}">
                <c16:uniqueId val="{00000020-9EF4-470B-912F-DD0A1F3A9F59}"/>
              </c:ext>
            </c:extLst>
          </c:dPt>
          <c:dPt>
            <c:idx val="30"/>
            <c:invertIfNegative val="0"/>
            <c:bubble3D val="0"/>
            <c:extLst>
              <c:ext xmlns:c16="http://schemas.microsoft.com/office/drawing/2014/chart" uri="{C3380CC4-5D6E-409C-BE32-E72D297353CC}">
                <c16:uniqueId val="{00000021-9EF4-470B-912F-DD0A1F3A9F59}"/>
              </c:ext>
            </c:extLst>
          </c:dPt>
          <c:dPt>
            <c:idx val="31"/>
            <c:invertIfNegative val="0"/>
            <c:bubble3D val="0"/>
            <c:extLst>
              <c:ext xmlns:c16="http://schemas.microsoft.com/office/drawing/2014/chart" uri="{C3380CC4-5D6E-409C-BE32-E72D297353CC}">
                <c16:uniqueId val="{00000022-9EF4-470B-912F-DD0A1F3A9F59}"/>
              </c:ext>
            </c:extLst>
          </c:dPt>
          <c:dPt>
            <c:idx val="32"/>
            <c:invertIfNegative val="0"/>
            <c:bubble3D val="0"/>
            <c:extLst>
              <c:ext xmlns:c16="http://schemas.microsoft.com/office/drawing/2014/chart" uri="{C3380CC4-5D6E-409C-BE32-E72D297353CC}">
                <c16:uniqueId val="{00000023-9EF4-470B-912F-DD0A1F3A9F59}"/>
              </c:ext>
            </c:extLst>
          </c:dPt>
          <c:dPt>
            <c:idx val="33"/>
            <c:invertIfNegative val="0"/>
            <c:bubble3D val="0"/>
            <c:extLst>
              <c:ext xmlns:c16="http://schemas.microsoft.com/office/drawing/2014/chart" uri="{C3380CC4-5D6E-409C-BE32-E72D297353CC}">
                <c16:uniqueId val="{00000024-9EF4-470B-912F-DD0A1F3A9F59}"/>
              </c:ext>
            </c:extLst>
          </c:dPt>
          <c:dPt>
            <c:idx val="34"/>
            <c:invertIfNegative val="0"/>
            <c:bubble3D val="0"/>
            <c:extLst>
              <c:ext xmlns:c16="http://schemas.microsoft.com/office/drawing/2014/chart" uri="{C3380CC4-5D6E-409C-BE32-E72D297353CC}">
                <c16:uniqueId val="{00000025-9EF4-470B-912F-DD0A1F3A9F59}"/>
              </c:ext>
            </c:extLst>
          </c:dPt>
          <c:dPt>
            <c:idx val="35"/>
            <c:invertIfNegative val="0"/>
            <c:bubble3D val="0"/>
            <c:extLst>
              <c:ext xmlns:c16="http://schemas.microsoft.com/office/drawing/2014/chart" uri="{C3380CC4-5D6E-409C-BE32-E72D297353CC}">
                <c16:uniqueId val="{00000026-9EF4-470B-912F-DD0A1F3A9F59}"/>
              </c:ext>
            </c:extLst>
          </c:dPt>
          <c:dPt>
            <c:idx val="36"/>
            <c:invertIfNegative val="0"/>
            <c:bubble3D val="0"/>
            <c:extLst>
              <c:ext xmlns:c16="http://schemas.microsoft.com/office/drawing/2014/chart" uri="{C3380CC4-5D6E-409C-BE32-E72D297353CC}">
                <c16:uniqueId val="{00000027-9EF4-470B-912F-DD0A1F3A9F59}"/>
              </c:ext>
            </c:extLst>
          </c:dPt>
          <c:dPt>
            <c:idx val="37"/>
            <c:invertIfNegative val="0"/>
            <c:bubble3D val="0"/>
            <c:extLst>
              <c:ext xmlns:c16="http://schemas.microsoft.com/office/drawing/2014/chart" uri="{C3380CC4-5D6E-409C-BE32-E72D297353CC}">
                <c16:uniqueId val="{00000028-9EF4-470B-912F-DD0A1F3A9F59}"/>
              </c:ext>
            </c:extLst>
          </c:dPt>
          <c:dPt>
            <c:idx val="38"/>
            <c:invertIfNegative val="0"/>
            <c:bubble3D val="0"/>
            <c:spPr>
              <a:solidFill>
                <a:srgbClr val="595959"/>
              </a:solidFill>
            </c:spPr>
            <c:extLst>
              <c:ext xmlns:c16="http://schemas.microsoft.com/office/drawing/2014/chart" uri="{C3380CC4-5D6E-409C-BE32-E72D297353CC}">
                <c16:uniqueId val="{0000002A-9EF4-470B-912F-DD0A1F3A9F59}"/>
              </c:ext>
            </c:extLst>
          </c:dPt>
          <c:dPt>
            <c:idx val="39"/>
            <c:invertIfNegative val="0"/>
            <c:bubble3D val="0"/>
            <c:extLst>
              <c:ext xmlns:c16="http://schemas.microsoft.com/office/drawing/2014/chart" uri="{C3380CC4-5D6E-409C-BE32-E72D297353CC}">
                <c16:uniqueId val="{0000002B-9EF4-470B-912F-DD0A1F3A9F59}"/>
              </c:ext>
            </c:extLst>
          </c:dPt>
          <c:dPt>
            <c:idx val="40"/>
            <c:invertIfNegative val="0"/>
            <c:bubble3D val="0"/>
            <c:extLst>
              <c:ext xmlns:c16="http://schemas.microsoft.com/office/drawing/2014/chart" uri="{C3380CC4-5D6E-409C-BE32-E72D297353CC}">
                <c16:uniqueId val="{0000002C-9EF4-470B-912F-DD0A1F3A9F59}"/>
              </c:ext>
            </c:extLst>
          </c:dPt>
          <c:dPt>
            <c:idx val="41"/>
            <c:invertIfNegative val="0"/>
            <c:bubble3D val="0"/>
            <c:extLst>
              <c:ext xmlns:c16="http://schemas.microsoft.com/office/drawing/2014/chart" uri="{C3380CC4-5D6E-409C-BE32-E72D297353CC}">
                <c16:uniqueId val="{0000002D-9EF4-470B-912F-DD0A1F3A9F59}"/>
              </c:ext>
            </c:extLst>
          </c:dPt>
          <c:dPt>
            <c:idx val="42"/>
            <c:invertIfNegative val="0"/>
            <c:bubble3D val="0"/>
            <c:extLst>
              <c:ext xmlns:c16="http://schemas.microsoft.com/office/drawing/2014/chart" uri="{C3380CC4-5D6E-409C-BE32-E72D297353CC}">
                <c16:uniqueId val="{0000002E-9EF4-470B-912F-DD0A1F3A9F59}"/>
              </c:ext>
            </c:extLst>
          </c:dPt>
          <c:dPt>
            <c:idx val="43"/>
            <c:invertIfNegative val="0"/>
            <c:bubble3D val="0"/>
            <c:extLst>
              <c:ext xmlns:c16="http://schemas.microsoft.com/office/drawing/2014/chart" uri="{C3380CC4-5D6E-409C-BE32-E72D297353CC}">
                <c16:uniqueId val="{0000002F-9EF4-470B-912F-DD0A1F3A9F59}"/>
              </c:ext>
            </c:extLst>
          </c:dPt>
          <c:dPt>
            <c:idx val="44"/>
            <c:invertIfNegative val="0"/>
            <c:bubble3D val="0"/>
            <c:extLst>
              <c:ext xmlns:c16="http://schemas.microsoft.com/office/drawing/2014/chart" uri="{C3380CC4-5D6E-409C-BE32-E72D297353CC}">
                <c16:uniqueId val="{00000030-9EF4-470B-912F-DD0A1F3A9F59}"/>
              </c:ext>
            </c:extLst>
          </c:dPt>
          <c:dPt>
            <c:idx val="45"/>
            <c:invertIfNegative val="0"/>
            <c:bubble3D val="0"/>
            <c:extLst>
              <c:ext xmlns:c16="http://schemas.microsoft.com/office/drawing/2014/chart" uri="{C3380CC4-5D6E-409C-BE32-E72D297353CC}">
                <c16:uniqueId val="{00000031-9EF4-470B-912F-DD0A1F3A9F59}"/>
              </c:ext>
            </c:extLst>
          </c:dPt>
          <c:dPt>
            <c:idx val="46"/>
            <c:invertIfNegative val="0"/>
            <c:bubble3D val="0"/>
            <c:extLst>
              <c:ext xmlns:c16="http://schemas.microsoft.com/office/drawing/2014/chart" uri="{C3380CC4-5D6E-409C-BE32-E72D297353CC}">
                <c16:uniqueId val="{00000032-9EF4-470B-912F-DD0A1F3A9F59}"/>
              </c:ext>
            </c:extLst>
          </c:dPt>
          <c:dPt>
            <c:idx val="47"/>
            <c:invertIfNegative val="0"/>
            <c:bubble3D val="0"/>
            <c:extLst>
              <c:ext xmlns:c16="http://schemas.microsoft.com/office/drawing/2014/chart" uri="{C3380CC4-5D6E-409C-BE32-E72D297353CC}">
                <c16:uniqueId val="{00000033-9EF4-470B-912F-DD0A1F3A9F59}"/>
              </c:ext>
            </c:extLst>
          </c:dPt>
          <c:dPt>
            <c:idx val="48"/>
            <c:invertIfNegative val="0"/>
            <c:bubble3D val="0"/>
            <c:extLst>
              <c:ext xmlns:c16="http://schemas.microsoft.com/office/drawing/2014/chart" uri="{C3380CC4-5D6E-409C-BE32-E72D297353CC}">
                <c16:uniqueId val="{00000034-9EF4-470B-912F-DD0A1F3A9F59}"/>
              </c:ext>
            </c:extLst>
          </c:dPt>
          <c:dPt>
            <c:idx val="49"/>
            <c:invertIfNegative val="0"/>
            <c:bubble3D val="0"/>
            <c:extLst>
              <c:ext xmlns:c16="http://schemas.microsoft.com/office/drawing/2014/chart" uri="{C3380CC4-5D6E-409C-BE32-E72D297353CC}">
                <c16:uniqueId val="{00000035-9EF4-470B-912F-DD0A1F3A9F59}"/>
              </c:ext>
            </c:extLst>
          </c:dPt>
          <c:dPt>
            <c:idx val="50"/>
            <c:invertIfNegative val="0"/>
            <c:bubble3D val="0"/>
            <c:spPr>
              <a:solidFill>
                <a:srgbClr val="595959"/>
              </a:solidFill>
            </c:spPr>
            <c:extLst>
              <c:ext xmlns:c16="http://schemas.microsoft.com/office/drawing/2014/chart" uri="{C3380CC4-5D6E-409C-BE32-E72D297353CC}">
                <c16:uniqueId val="{00000037-9EF4-470B-912F-DD0A1F3A9F59}"/>
              </c:ext>
            </c:extLst>
          </c:dPt>
          <c:dPt>
            <c:idx val="51"/>
            <c:invertIfNegative val="0"/>
            <c:bubble3D val="0"/>
            <c:extLst>
              <c:ext xmlns:c16="http://schemas.microsoft.com/office/drawing/2014/chart" uri="{C3380CC4-5D6E-409C-BE32-E72D297353CC}">
                <c16:uniqueId val="{00000038-9EF4-470B-912F-DD0A1F3A9F59}"/>
              </c:ext>
            </c:extLst>
          </c:dPt>
          <c:dPt>
            <c:idx val="52"/>
            <c:invertIfNegative val="0"/>
            <c:bubble3D val="0"/>
            <c:extLst>
              <c:ext xmlns:c16="http://schemas.microsoft.com/office/drawing/2014/chart" uri="{C3380CC4-5D6E-409C-BE32-E72D297353CC}">
                <c16:uniqueId val="{00000039-9EF4-470B-912F-DD0A1F3A9F59}"/>
              </c:ext>
            </c:extLst>
          </c:dPt>
          <c:dPt>
            <c:idx val="53"/>
            <c:invertIfNegative val="0"/>
            <c:bubble3D val="0"/>
            <c:extLst>
              <c:ext xmlns:c16="http://schemas.microsoft.com/office/drawing/2014/chart" uri="{C3380CC4-5D6E-409C-BE32-E72D297353CC}">
                <c16:uniqueId val="{0000003A-9EF4-470B-912F-DD0A1F3A9F59}"/>
              </c:ext>
            </c:extLst>
          </c:dPt>
          <c:dPt>
            <c:idx val="54"/>
            <c:invertIfNegative val="0"/>
            <c:bubble3D val="0"/>
            <c:extLst>
              <c:ext xmlns:c16="http://schemas.microsoft.com/office/drawing/2014/chart" uri="{C3380CC4-5D6E-409C-BE32-E72D297353CC}">
                <c16:uniqueId val="{0000003B-9EF4-470B-912F-DD0A1F3A9F59}"/>
              </c:ext>
            </c:extLst>
          </c:dPt>
          <c:dPt>
            <c:idx val="55"/>
            <c:invertIfNegative val="0"/>
            <c:bubble3D val="0"/>
            <c:extLst>
              <c:ext xmlns:c16="http://schemas.microsoft.com/office/drawing/2014/chart" uri="{C3380CC4-5D6E-409C-BE32-E72D297353CC}">
                <c16:uniqueId val="{0000003C-9EF4-470B-912F-DD0A1F3A9F59}"/>
              </c:ext>
            </c:extLst>
          </c:dPt>
          <c:dPt>
            <c:idx val="56"/>
            <c:invertIfNegative val="0"/>
            <c:bubble3D val="0"/>
            <c:extLst>
              <c:ext xmlns:c16="http://schemas.microsoft.com/office/drawing/2014/chart" uri="{C3380CC4-5D6E-409C-BE32-E72D297353CC}">
                <c16:uniqueId val="{0000003D-9EF4-470B-912F-DD0A1F3A9F59}"/>
              </c:ext>
            </c:extLst>
          </c:dPt>
          <c:dPt>
            <c:idx val="62"/>
            <c:invertIfNegative val="0"/>
            <c:bubble3D val="0"/>
            <c:spPr>
              <a:solidFill>
                <a:srgbClr val="595959"/>
              </a:solidFill>
            </c:spPr>
            <c:extLst>
              <c:ext xmlns:c16="http://schemas.microsoft.com/office/drawing/2014/chart" uri="{C3380CC4-5D6E-409C-BE32-E72D297353CC}">
                <c16:uniqueId val="{0000003F-9EF4-470B-912F-DD0A1F3A9F59}"/>
              </c:ext>
            </c:extLst>
          </c:dPt>
          <c:dLbls>
            <c:dLbl>
              <c:idx val="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F4-470B-912F-DD0A1F3A9F59}"/>
                </c:ext>
              </c:extLst>
            </c:dLbl>
            <c:dLbl>
              <c:idx val="14"/>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EF4-470B-912F-DD0A1F3A9F59}"/>
                </c:ext>
              </c:extLst>
            </c:dLbl>
            <c:dLbl>
              <c:idx val="26"/>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EF4-470B-912F-DD0A1F3A9F59}"/>
                </c:ext>
              </c:extLst>
            </c:dLbl>
            <c:dLbl>
              <c:idx val="38"/>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EF4-470B-912F-DD0A1F3A9F59}"/>
                </c:ext>
              </c:extLst>
            </c:dLbl>
            <c:dLbl>
              <c:idx val="50"/>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EF4-470B-912F-DD0A1F3A9F59}"/>
                </c:ext>
              </c:extLst>
            </c:dLbl>
            <c:dLbl>
              <c:idx val="62"/>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9EF4-470B-912F-DD0A1F3A9F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'F38-39'!$A$7:$B$69</c:f>
              <c:multiLvlStrCache>
                <c:ptCount val="6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lvl>
                <c:lvl>
                  <c:pt idx="0">
                    <c:v>2017</c:v>
                  </c:pt>
                  <c:pt idx="12">
                    <c:v>2018</c:v>
                  </c:pt>
                  <c:pt idx="24">
                    <c:v>2019</c:v>
                  </c:pt>
                  <c:pt idx="36">
                    <c:v>2020</c:v>
                  </c:pt>
                  <c:pt idx="48">
                    <c:v>2021</c:v>
                  </c:pt>
                  <c:pt idx="60">
                    <c:v>2022</c:v>
                  </c:pt>
                </c:lvl>
              </c:multiLvlStrCache>
            </c:multiLvlStrRef>
          </c:cat>
          <c:val>
            <c:numRef>
              <c:f>'F38-39'!$E$7:$E$69</c:f>
              <c:numCache>
                <c:formatCode>0.00</c:formatCode>
                <c:ptCount val="63"/>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numCache>
            </c:numRef>
          </c:val>
          <c:extLst>
            <c:ext xmlns:c16="http://schemas.microsoft.com/office/drawing/2014/chart" uri="{C3380CC4-5D6E-409C-BE32-E72D297353CC}">
              <c16:uniqueId val="{00000040-9EF4-470B-912F-DD0A1F3A9F59}"/>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1-9EF4-470B-912F-DD0A1F3A9F59}"/>
              </c:ext>
            </c:extLst>
          </c:dPt>
          <c:dPt>
            <c:idx val="1"/>
            <c:invertIfNegative val="0"/>
            <c:bubble3D val="0"/>
            <c:extLst>
              <c:ext xmlns:c16="http://schemas.microsoft.com/office/drawing/2014/chart" uri="{C3380CC4-5D6E-409C-BE32-E72D297353CC}">
                <c16:uniqueId val="{00000042-9EF4-470B-912F-DD0A1F3A9F59}"/>
              </c:ext>
            </c:extLst>
          </c:dPt>
          <c:dPt>
            <c:idx val="2"/>
            <c:invertIfNegative val="0"/>
            <c:bubble3D val="0"/>
            <c:spPr>
              <a:solidFill>
                <a:srgbClr val="FFC000"/>
              </a:solidFill>
            </c:spPr>
            <c:extLst>
              <c:ext xmlns:c16="http://schemas.microsoft.com/office/drawing/2014/chart" uri="{C3380CC4-5D6E-409C-BE32-E72D297353CC}">
                <c16:uniqueId val="{00000044-9EF4-470B-912F-DD0A1F3A9F59}"/>
              </c:ext>
            </c:extLst>
          </c:dPt>
          <c:dPt>
            <c:idx val="3"/>
            <c:invertIfNegative val="0"/>
            <c:bubble3D val="0"/>
            <c:extLst>
              <c:ext xmlns:c16="http://schemas.microsoft.com/office/drawing/2014/chart" uri="{C3380CC4-5D6E-409C-BE32-E72D297353CC}">
                <c16:uniqueId val="{00000045-9EF4-470B-912F-DD0A1F3A9F59}"/>
              </c:ext>
            </c:extLst>
          </c:dPt>
          <c:dPt>
            <c:idx val="4"/>
            <c:invertIfNegative val="0"/>
            <c:bubble3D val="0"/>
            <c:extLst>
              <c:ext xmlns:c16="http://schemas.microsoft.com/office/drawing/2014/chart" uri="{C3380CC4-5D6E-409C-BE32-E72D297353CC}">
                <c16:uniqueId val="{00000046-9EF4-470B-912F-DD0A1F3A9F59}"/>
              </c:ext>
            </c:extLst>
          </c:dPt>
          <c:dPt>
            <c:idx val="5"/>
            <c:invertIfNegative val="0"/>
            <c:bubble3D val="0"/>
            <c:extLst>
              <c:ext xmlns:c16="http://schemas.microsoft.com/office/drawing/2014/chart" uri="{C3380CC4-5D6E-409C-BE32-E72D297353CC}">
                <c16:uniqueId val="{00000047-9EF4-470B-912F-DD0A1F3A9F59}"/>
              </c:ext>
            </c:extLst>
          </c:dPt>
          <c:dPt>
            <c:idx val="6"/>
            <c:invertIfNegative val="0"/>
            <c:bubble3D val="0"/>
            <c:extLst>
              <c:ext xmlns:c16="http://schemas.microsoft.com/office/drawing/2014/chart" uri="{C3380CC4-5D6E-409C-BE32-E72D297353CC}">
                <c16:uniqueId val="{00000048-9EF4-470B-912F-DD0A1F3A9F59}"/>
              </c:ext>
            </c:extLst>
          </c:dPt>
          <c:dPt>
            <c:idx val="7"/>
            <c:invertIfNegative val="0"/>
            <c:bubble3D val="0"/>
            <c:extLst>
              <c:ext xmlns:c16="http://schemas.microsoft.com/office/drawing/2014/chart" uri="{C3380CC4-5D6E-409C-BE32-E72D297353CC}">
                <c16:uniqueId val="{00000049-9EF4-470B-912F-DD0A1F3A9F59}"/>
              </c:ext>
            </c:extLst>
          </c:dPt>
          <c:dPt>
            <c:idx val="8"/>
            <c:invertIfNegative val="0"/>
            <c:bubble3D val="0"/>
            <c:extLst>
              <c:ext xmlns:c16="http://schemas.microsoft.com/office/drawing/2014/chart" uri="{C3380CC4-5D6E-409C-BE32-E72D297353CC}">
                <c16:uniqueId val="{0000004A-9EF4-470B-912F-DD0A1F3A9F59}"/>
              </c:ext>
            </c:extLst>
          </c:dPt>
          <c:dPt>
            <c:idx val="9"/>
            <c:invertIfNegative val="0"/>
            <c:bubble3D val="0"/>
            <c:extLst>
              <c:ext xmlns:c16="http://schemas.microsoft.com/office/drawing/2014/chart" uri="{C3380CC4-5D6E-409C-BE32-E72D297353CC}">
                <c16:uniqueId val="{0000004B-9EF4-470B-912F-DD0A1F3A9F59}"/>
              </c:ext>
            </c:extLst>
          </c:dPt>
          <c:dPt>
            <c:idx val="10"/>
            <c:invertIfNegative val="0"/>
            <c:bubble3D val="0"/>
            <c:extLst>
              <c:ext xmlns:c16="http://schemas.microsoft.com/office/drawing/2014/chart" uri="{C3380CC4-5D6E-409C-BE32-E72D297353CC}">
                <c16:uniqueId val="{0000004C-9EF4-470B-912F-DD0A1F3A9F59}"/>
              </c:ext>
            </c:extLst>
          </c:dPt>
          <c:dPt>
            <c:idx val="11"/>
            <c:invertIfNegative val="0"/>
            <c:bubble3D val="0"/>
            <c:extLst>
              <c:ext xmlns:c16="http://schemas.microsoft.com/office/drawing/2014/chart" uri="{C3380CC4-5D6E-409C-BE32-E72D297353CC}">
                <c16:uniqueId val="{0000004D-9EF4-470B-912F-DD0A1F3A9F59}"/>
              </c:ext>
            </c:extLst>
          </c:dPt>
          <c:dPt>
            <c:idx val="12"/>
            <c:invertIfNegative val="0"/>
            <c:bubble3D val="0"/>
            <c:extLst>
              <c:ext xmlns:c16="http://schemas.microsoft.com/office/drawing/2014/chart" uri="{C3380CC4-5D6E-409C-BE32-E72D297353CC}">
                <c16:uniqueId val="{0000004E-9EF4-470B-912F-DD0A1F3A9F59}"/>
              </c:ext>
            </c:extLst>
          </c:dPt>
          <c:dPt>
            <c:idx val="13"/>
            <c:invertIfNegative val="0"/>
            <c:bubble3D val="0"/>
            <c:extLst>
              <c:ext xmlns:c16="http://schemas.microsoft.com/office/drawing/2014/chart" uri="{C3380CC4-5D6E-409C-BE32-E72D297353CC}">
                <c16:uniqueId val="{0000004F-9EF4-470B-912F-DD0A1F3A9F59}"/>
              </c:ext>
            </c:extLst>
          </c:dPt>
          <c:dPt>
            <c:idx val="14"/>
            <c:invertIfNegative val="0"/>
            <c:bubble3D val="0"/>
            <c:spPr>
              <a:solidFill>
                <a:srgbClr val="FFC000"/>
              </a:solidFill>
            </c:spPr>
            <c:extLst>
              <c:ext xmlns:c16="http://schemas.microsoft.com/office/drawing/2014/chart" uri="{C3380CC4-5D6E-409C-BE32-E72D297353CC}">
                <c16:uniqueId val="{00000051-9EF4-470B-912F-DD0A1F3A9F59}"/>
              </c:ext>
            </c:extLst>
          </c:dPt>
          <c:dPt>
            <c:idx val="15"/>
            <c:invertIfNegative val="0"/>
            <c:bubble3D val="0"/>
            <c:extLst>
              <c:ext xmlns:c16="http://schemas.microsoft.com/office/drawing/2014/chart" uri="{C3380CC4-5D6E-409C-BE32-E72D297353CC}">
                <c16:uniqueId val="{00000052-9EF4-470B-912F-DD0A1F3A9F59}"/>
              </c:ext>
            </c:extLst>
          </c:dPt>
          <c:dPt>
            <c:idx val="16"/>
            <c:invertIfNegative val="0"/>
            <c:bubble3D val="0"/>
            <c:extLst>
              <c:ext xmlns:c16="http://schemas.microsoft.com/office/drawing/2014/chart" uri="{C3380CC4-5D6E-409C-BE32-E72D297353CC}">
                <c16:uniqueId val="{00000053-9EF4-470B-912F-DD0A1F3A9F59}"/>
              </c:ext>
            </c:extLst>
          </c:dPt>
          <c:dPt>
            <c:idx val="17"/>
            <c:invertIfNegative val="0"/>
            <c:bubble3D val="0"/>
            <c:extLst>
              <c:ext xmlns:c16="http://schemas.microsoft.com/office/drawing/2014/chart" uri="{C3380CC4-5D6E-409C-BE32-E72D297353CC}">
                <c16:uniqueId val="{00000054-9EF4-470B-912F-DD0A1F3A9F59}"/>
              </c:ext>
            </c:extLst>
          </c:dPt>
          <c:dPt>
            <c:idx val="18"/>
            <c:invertIfNegative val="0"/>
            <c:bubble3D val="0"/>
            <c:extLst>
              <c:ext xmlns:c16="http://schemas.microsoft.com/office/drawing/2014/chart" uri="{C3380CC4-5D6E-409C-BE32-E72D297353CC}">
                <c16:uniqueId val="{00000055-9EF4-470B-912F-DD0A1F3A9F59}"/>
              </c:ext>
            </c:extLst>
          </c:dPt>
          <c:dPt>
            <c:idx val="19"/>
            <c:invertIfNegative val="0"/>
            <c:bubble3D val="0"/>
            <c:extLst>
              <c:ext xmlns:c16="http://schemas.microsoft.com/office/drawing/2014/chart" uri="{C3380CC4-5D6E-409C-BE32-E72D297353CC}">
                <c16:uniqueId val="{00000056-9EF4-470B-912F-DD0A1F3A9F59}"/>
              </c:ext>
            </c:extLst>
          </c:dPt>
          <c:dPt>
            <c:idx val="20"/>
            <c:invertIfNegative val="0"/>
            <c:bubble3D val="0"/>
            <c:extLst>
              <c:ext xmlns:c16="http://schemas.microsoft.com/office/drawing/2014/chart" uri="{C3380CC4-5D6E-409C-BE32-E72D297353CC}">
                <c16:uniqueId val="{00000057-9EF4-470B-912F-DD0A1F3A9F59}"/>
              </c:ext>
            </c:extLst>
          </c:dPt>
          <c:dPt>
            <c:idx val="21"/>
            <c:invertIfNegative val="0"/>
            <c:bubble3D val="0"/>
            <c:extLst>
              <c:ext xmlns:c16="http://schemas.microsoft.com/office/drawing/2014/chart" uri="{C3380CC4-5D6E-409C-BE32-E72D297353CC}">
                <c16:uniqueId val="{00000058-9EF4-470B-912F-DD0A1F3A9F59}"/>
              </c:ext>
            </c:extLst>
          </c:dPt>
          <c:dPt>
            <c:idx val="22"/>
            <c:invertIfNegative val="0"/>
            <c:bubble3D val="0"/>
            <c:extLst>
              <c:ext xmlns:c16="http://schemas.microsoft.com/office/drawing/2014/chart" uri="{C3380CC4-5D6E-409C-BE32-E72D297353CC}">
                <c16:uniqueId val="{00000059-9EF4-470B-912F-DD0A1F3A9F59}"/>
              </c:ext>
            </c:extLst>
          </c:dPt>
          <c:dPt>
            <c:idx val="23"/>
            <c:invertIfNegative val="0"/>
            <c:bubble3D val="0"/>
            <c:extLst>
              <c:ext xmlns:c16="http://schemas.microsoft.com/office/drawing/2014/chart" uri="{C3380CC4-5D6E-409C-BE32-E72D297353CC}">
                <c16:uniqueId val="{0000005A-9EF4-470B-912F-DD0A1F3A9F59}"/>
              </c:ext>
            </c:extLst>
          </c:dPt>
          <c:dPt>
            <c:idx val="24"/>
            <c:invertIfNegative val="0"/>
            <c:bubble3D val="0"/>
            <c:extLst>
              <c:ext xmlns:c16="http://schemas.microsoft.com/office/drawing/2014/chart" uri="{C3380CC4-5D6E-409C-BE32-E72D297353CC}">
                <c16:uniqueId val="{0000005B-9EF4-470B-912F-DD0A1F3A9F59}"/>
              </c:ext>
            </c:extLst>
          </c:dPt>
          <c:dPt>
            <c:idx val="25"/>
            <c:invertIfNegative val="0"/>
            <c:bubble3D val="0"/>
            <c:extLst>
              <c:ext xmlns:c16="http://schemas.microsoft.com/office/drawing/2014/chart" uri="{C3380CC4-5D6E-409C-BE32-E72D297353CC}">
                <c16:uniqueId val="{0000005C-9EF4-470B-912F-DD0A1F3A9F59}"/>
              </c:ext>
            </c:extLst>
          </c:dPt>
          <c:dPt>
            <c:idx val="26"/>
            <c:invertIfNegative val="0"/>
            <c:bubble3D val="0"/>
            <c:spPr>
              <a:solidFill>
                <a:srgbClr val="FFC000"/>
              </a:solidFill>
            </c:spPr>
            <c:extLst>
              <c:ext xmlns:c16="http://schemas.microsoft.com/office/drawing/2014/chart" uri="{C3380CC4-5D6E-409C-BE32-E72D297353CC}">
                <c16:uniqueId val="{0000005E-9EF4-470B-912F-DD0A1F3A9F59}"/>
              </c:ext>
            </c:extLst>
          </c:dPt>
          <c:dPt>
            <c:idx val="27"/>
            <c:invertIfNegative val="0"/>
            <c:bubble3D val="0"/>
            <c:extLst>
              <c:ext xmlns:c16="http://schemas.microsoft.com/office/drawing/2014/chart" uri="{C3380CC4-5D6E-409C-BE32-E72D297353CC}">
                <c16:uniqueId val="{0000005F-9EF4-470B-912F-DD0A1F3A9F59}"/>
              </c:ext>
            </c:extLst>
          </c:dPt>
          <c:dPt>
            <c:idx val="28"/>
            <c:invertIfNegative val="0"/>
            <c:bubble3D val="0"/>
            <c:extLst>
              <c:ext xmlns:c16="http://schemas.microsoft.com/office/drawing/2014/chart" uri="{C3380CC4-5D6E-409C-BE32-E72D297353CC}">
                <c16:uniqueId val="{00000060-9EF4-470B-912F-DD0A1F3A9F59}"/>
              </c:ext>
            </c:extLst>
          </c:dPt>
          <c:dPt>
            <c:idx val="29"/>
            <c:invertIfNegative val="0"/>
            <c:bubble3D val="0"/>
            <c:extLst>
              <c:ext xmlns:c16="http://schemas.microsoft.com/office/drawing/2014/chart" uri="{C3380CC4-5D6E-409C-BE32-E72D297353CC}">
                <c16:uniqueId val="{00000061-9EF4-470B-912F-DD0A1F3A9F59}"/>
              </c:ext>
            </c:extLst>
          </c:dPt>
          <c:dPt>
            <c:idx val="30"/>
            <c:invertIfNegative val="0"/>
            <c:bubble3D val="0"/>
            <c:extLst>
              <c:ext xmlns:c16="http://schemas.microsoft.com/office/drawing/2014/chart" uri="{C3380CC4-5D6E-409C-BE32-E72D297353CC}">
                <c16:uniqueId val="{00000062-9EF4-470B-912F-DD0A1F3A9F59}"/>
              </c:ext>
            </c:extLst>
          </c:dPt>
          <c:dPt>
            <c:idx val="31"/>
            <c:invertIfNegative val="0"/>
            <c:bubble3D val="0"/>
            <c:extLst>
              <c:ext xmlns:c16="http://schemas.microsoft.com/office/drawing/2014/chart" uri="{C3380CC4-5D6E-409C-BE32-E72D297353CC}">
                <c16:uniqueId val="{00000063-9EF4-470B-912F-DD0A1F3A9F59}"/>
              </c:ext>
            </c:extLst>
          </c:dPt>
          <c:dPt>
            <c:idx val="32"/>
            <c:invertIfNegative val="0"/>
            <c:bubble3D val="0"/>
            <c:extLst>
              <c:ext xmlns:c16="http://schemas.microsoft.com/office/drawing/2014/chart" uri="{C3380CC4-5D6E-409C-BE32-E72D297353CC}">
                <c16:uniqueId val="{00000064-9EF4-470B-912F-DD0A1F3A9F59}"/>
              </c:ext>
            </c:extLst>
          </c:dPt>
          <c:dPt>
            <c:idx val="33"/>
            <c:invertIfNegative val="0"/>
            <c:bubble3D val="0"/>
            <c:extLst>
              <c:ext xmlns:c16="http://schemas.microsoft.com/office/drawing/2014/chart" uri="{C3380CC4-5D6E-409C-BE32-E72D297353CC}">
                <c16:uniqueId val="{00000065-9EF4-470B-912F-DD0A1F3A9F59}"/>
              </c:ext>
            </c:extLst>
          </c:dPt>
          <c:dPt>
            <c:idx val="34"/>
            <c:invertIfNegative val="0"/>
            <c:bubble3D val="0"/>
            <c:extLst>
              <c:ext xmlns:c16="http://schemas.microsoft.com/office/drawing/2014/chart" uri="{C3380CC4-5D6E-409C-BE32-E72D297353CC}">
                <c16:uniqueId val="{00000066-9EF4-470B-912F-DD0A1F3A9F59}"/>
              </c:ext>
            </c:extLst>
          </c:dPt>
          <c:dPt>
            <c:idx val="35"/>
            <c:invertIfNegative val="0"/>
            <c:bubble3D val="0"/>
            <c:extLst>
              <c:ext xmlns:c16="http://schemas.microsoft.com/office/drawing/2014/chart" uri="{C3380CC4-5D6E-409C-BE32-E72D297353CC}">
                <c16:uniqueId val="{00000067-9EF4-470B-912F-DD0A1F3A9F59}"/>
              </c:ext>
            </c:extLst>
          </c:dPt>
          <c:dPt>
            <c:idx val="36"/>
            <c:invertIfNegative val="0"/>
            <c:bubble3D val="0"/>
            <c:extLst>
              <c:ext xmlns:c16="http://schemas.microsoft.com/office/drawing/2014/chart" uri="{C3380CC4-5D6E-409C-BE32-E72D297353CC}">
                <c16:uniqueId val="{00000068-9EF4-470B-912F-DD0A1F3A9F59}"/>
              </c:ext>
            </c:extLst>
          </c:dPt>
          <c:dPt>
            <c:idx val="37"/>
            <c:invertIfNegative val="0"/>
            <c:bubble3D val="0"/>
            <c:extLst>
              <c:ext xmlns:c16="http://schemas.microsoft.com/office/drawing/2014/chart" uri="{C3380CC4-5D6E-409C-BE32-E72D297353CC}">
                <c16:uniqueId val="{00000069-9EF4-470B-912F-DD0A1F3A9F59}"/>
              </c:ext>
            </c:extLst>
          </c:dPt>
          <c:dPt>
            <c:idx val="38"/>
            <c:invertIfNegative val="0"/>
            <c:bubble3D val="0"/>
            <c:spPr>
              <a:solidFill>
                <a:srgbClr val="FFC000"/>
              </a:solidFill>
            </c:spPr>
            <c:extLst>
              <c:ext xmlns:c16="http://schemas.microsoft.com/office/drawing/2014/chart" uri="{C3380CC4-5D6E-409C-BE32-E72D297353CC}">
                <c16:uniqueId val="{0000006B-9EF4-470B-912F-DD0A1F3A9F59}"/>
              </c:ext>
            </c:extLst>
          </c:dPt>
          <c:dPt>
            <c:idx val="39"/>
            <c:invertIfNegative val="0"/>
            <c:bubble3D val="0"/>
            <c:extLst>
              <c:ext xmlns:c16="http://schemas.microsoft.com/office/drawing/2014/chart" uri="{C3380CC4-5D6E-409C-BE32-E72D297353CC}">
                <c16:uniqueId val="{0000006C-9EF4-470B-912F-DD0A1F3A9F59}"/>
              </c:ext>
            </c:extLst>
          </c:dPt>
          <c:dPt>
            <c:idx val="40"/>
            <c:invertIfNegative val="0"/>
            <c:bubble3D val="0"/>
            <c:extLst>
              <c:ext xmlns:c16="http://schemas.microsoft.com/office/drawing/2014/chart" uri="{C3380CC4-5D6E-409C-BE32-E72D297353CC}">
                <c16:uniqueId val="{0000006D-9EF4-470B-912F-DD0A1F3A9F59}"/>
              </c:ext>
            </c:extLst>
          </c:dPt>
          <c:dPt>
            <c:idx val="41"/>
            <c:invertIfNegative val="0"/>
            <c:bubble3D val="0"/>
            <c:extLst>
              <c:ext xmlns:c16="http://schemas.microsoft.com/office/drawing/2014/chart" uri="{C3380CC4-5D6E-409C-BE32-E72D297353CC}">
                <c16:uniqueId val="{0000006E-9EF4-470B-912F-DD0A1F3A9F59}"/>
              </c:ext>
            </c:extLst>
          </c:dPt>
          <c:dPt>
            <c:idx val="42"/>
            <c:invertIfNegative val="0"/>
            <c:bubble3D val="0"/>
            <c:extLst>
              <c:ext xmlns:c16="http://schemas.microsoft.com/office/drawing/2014/chart" uri="{C3380CC4-5D6E-409C-BE32-E72D297353CC}">
                <c16:uniqueId val="{0000006F-9EF4-470B-912F-DD0A1F3A9F59}"/>
              </c:ext>
            </c:extLst>
          </c:dPt>
          <c:dPt>
            <c:idx val="43"/>
            <c:invertIfNegative val="0"/>
            <c:bubble3D val="0"/>
            <c:extLst>
              <c:ext xmlns:c16="http://schemas.microsoft.com/office/drawing/2014/chart" uri="{C3380CC4-5D6E-409C-BE32-E72D297353CC}">
                <c16:uniqueId val="{00000070-9EF4-470B-912F-DD0A1F3A9F59}"/>
              </c:ext>
            </c:extLst>
          </c:dPt>
          <c:dPt>
            <c:idx val="44"/>
            <c:invertIfNegative val="0"/>
            <c:bubble3D val="0"/>
            <c:extLst>
              <c:ext xmlns:c16="http://schemas.microsoft.com/office/drawing/2014/chart" uri="{C3380CC4-5D6E-409C-BE32-E72D297353CC}">
                <c16:uniqueId val="{00000071-9EF4-470B-912F-DD0A1F3A9F59}"/>
              </c:ext>
            </c:extLst>
          </c:dPt>
          <c:dPt>
            <c:idx val="46"/>
            <c:invertIfNegative val="0"/>
            <c:bubble3D val="0"/>
            <c:extLst>
              <c:ext xmlns:c16="http://schemas.microsoft.com/office/drawing/2014/chart" uri="{C3380CC4-5D6E-409C-BE32-E72D297353CC}">
                <c16:uniqueId val="{00000072-9EF4-470B-912F-DD0A1F3A9F59}"/>
              </c:ext>
            </c:extLst>
          </c:dPt>
          <c:dPt>
            <c:idx val="47"/>
            <c:invertIfNegative val="0"/>
            <c:bubble3D val="0"/>
            <c:extLst>
              <c:ext xmlns:c16="http://schemas.microsoft.com/office/drawing/2014/chart" uri="{C3380CC4-5D6E-409C-BE32-E72D297353CC}">
                <c16:uniqueId val="{00000073-9EF4-470B-912F-DD0A1F3A9F59}"/>
              </c:ext>
            </c:extLst>
          </c:dPt>
          <c:dPt>
            <c:idx val="48"/>
            <c:invertIfNegative val="0"/>
            <c:bubble3D val="0"/>
            <c:extLst>
              <c:ext xmlns:c16="http://schemas.microsoft.com/office/drawing/2014/chart" uri="{C3380CC4-5D6E-409C-BE32-E72D297353CC}">
                <c16:uniqueId val="{00000074-9EF4-470B-912F-DD0A1F3A9F59}"/>
              </c:ext>
            </c:extLst>
          </c:dPt>
          <c:dPt>
            <c:idx val="49"/>
            <c:invertIfNegative val="0"/>
            <c:bubble3D val="0"/>
            <c:extLst>
              <c:ext xmlns:c16="http://schemas.microsoft.com/office/drawing/2014/chart" uri="{C3380CC4-5D6E-409C-BE32-E72D297353CC}">
                <c16:uniqueId val="{00000075-9EF4-470B-912F-DD0A1F3A9F59}"/>
              </c:ext>
            </c:extLst>
          </c:dPt>
          <c:dPt>
            <c:idx val="50"/>
            <c:invertIfNegative val="0"/>
            <c:bubble3D val="0"/>
            <c:spPr>
              <a:solidFill>
                <a:srgbClr val="FFC000"/>
              </a:solidFill>
            </c:spPr>
            <c:extLst>
              <c:ext xmlns:c16="http://schemas.microsoft.com/office/drawing/2014/chart" uri="{C3380CC4-5D6E-409C-BE32-E72D297353CC}">
                <c16:uniqueId val="{00000077-9EF4-470B-912F-DD0A1F3A9F59}"/>
              </c:ext>
            </c:extLst>
          </c:dPt>
          <c:dPt>
            <c:idx val="51"/>
            <c:invertIfNegative val="0"/>
            <c:bubble3D val="0"/>
            <c:extLst>
              <c:ext xmlns:c16="http://schemas.microsoft.com/office/drawing/2014/chart" uri="{C3380CC4-5D6E-409C-BE32-E72D297353CC}">
                <c16:uniqueId val="{00000078-9EF4-470B-912F-DD0A1F3A9F59}"/>
              </c:ext>
            </c:extLst>
          </c:dPt>
          <c:dPt>
            <c:idx val="52"/>
            <c:invertIfNegative val="0"/>
            <c:bubble3D val="0"/>
            <c:extLst>
              <c:ext xmlns:c16="http://schemas.microsoft.com/office/drawing/2014/chart" uri="{C3380CC4-5D6E-409C-BE32-E72D297353CC}">
                <c16:uniqueId val="{00000079-9EF4-470B-912F-DD0A1F3A9F59}"/>
              </c:ext>
            </c:extLst>
          </c:dPt>
          <c:dPt>
            <c:idx val="53"/>
            <c:invertIfNegative val="0"/>
            <c:bubble3D val="0"/>
            <c:extLst>
              <c:ext xmlns:c16="http://schemas.microsoft.com/office/drawing/2014/chart" uri="{C3380CC4-5D6E-409C-BE32-E72D297353CC}">
                <c16:uniqueId val="{0000007A-9EF4-470B-912F-DD0A1F3A9F59}"/>
              </c:ext>
            </c:extLst>
          </c:dPt>
          <c:dPt>
            <c:idx val="54"/>
            <c:invertIfNegative val="0"/>
            <c:bubble3D val="0"/>
            <c:extLst>
              <c:ext xmlns:c16="http://schemas.microsoft.com/office/drawing/2014/chart" uri="{C3380CC4-5D6E-409C-BE32-E72D297353CC}">
                <c16:uniqueId val="{0000007B-9EF4-470B-912F-DD0A1F3A9F59}"/>
              </c:ext>
            </c:extLst>
          </c:dPt>
          <c:dPt>
            <c:idx val="55"/>
            <c:invertIfNegative val="0"/>
            <c:bubble3D val="0"/>
            <c:extLst>
              <c:ext xmlns:c16="http://schemas.microsoft.com/office/drawing/2014/chart" uri="{C3380CC4-5D6E-409C-BE32-E72D297353CC}">
                <c16:uniqueId val="{0000007C-9EF4-470B-912F-DD0A1F3A9F59}"/>
              </c:ext>
            </c:extLst>
          </c:dPt>
          <c:dPt>
            <c:idx val="56"/>
            <c:invertIfNegative val="0"/>
            <c:bubble3D val="0"/>
            <c:extLst>
              <c:ext xmlns:c16="http://schemas.microsoft.com/office/drawing/2014/chart" uri="{C3380CC4-5D6E-409C-BE32-E72D297353CC}">
                <c16:uniqueId val="{0000007D-9EF4-470B-912F-DD0A1F3A9F59}"/>
              </c:ext>
            </c:extLst>
          </c:dPt>
          <c:dPt>
            <c:idx val="62"/>
            <c:invertIfNegative val="0"/>
            <c:bubble3D val="0"/>
            <c:spPr>
              <a:solidFill>
                <a:srgbClr val="FBBB27"/>
              </a:solidFill>
            </c:spPr>
            <c:extLst>
              <c:ext xmlns:c16="http://schemas.microsoft.com/office/drawing/2014/chart" uri="{C3380CC4-5D6E-409C-BE32-E72D297353CC}">
                <c16:uniqueId val="{0000007F-9EF4-470B-912F-DD0A1F3A9F59}"/>
              </c:ext>
            </c:extLst>
          </c:dPt>
          <c:dLbls>
            <c:dLbl>
              <c:idx val="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9EF4-470B-912F-DD0A1F3A9F59}"/>
                </c:ext>
              </c:extLst>
            </c:dLbl>
            <c:dLbl>
              <c:idx val="14"/>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9EF4-470B-912F-DD0A1F3A9F59}"/>
                </c:ext>
              </c:extLst>
            </c:dLbl>
            <c:dLbl>
              <c:idx val="26"/>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9EF4-470B-912F-DD0A1F3A9F59}"/>
                </c:ext>
              </c:extLst>
            </c:dLbl>
            <c:dLbl>
              <c:idx val="38"/>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9EF4-470B-912F-DD0A1F3A9F59}"/>
                </c:ext>
              </c:extLst>
            </c:dLbl>
            <c:dLbl>
              <c:idx val="50"/>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9EF4-470B-912F-DD0A1F3A9F59}"/>
                </c:ext>
              </c:extLst>
            </c:dLbl>
            <c:dLbl>
              <c:idx val="6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9EF4-470B-912F-DD0A1F3A9F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'F38-39'!$F$7:$F$69</c:f>
              <c:numCache>
                <c:formatCode>0.00</c:formatCode>
                <c:ptCount val="63"/>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numCache>
            </c:numRef>
          </c:val>
          <c:extLst>
            <c:ext xmlns:c16="http://schemas.microsoft.com/office/drawing/2014/chart" uri="{C3380CC4-5D6E-409C-BE32-E72D297353CC}">
              <c16:uniqueId val="{00000080-9EF4-470B-912F-DD0A1F3A9F59}"/>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4.5"/>
          <c:min val="16.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73F1-4004-A021-3016E9DF8310}"/>
              </c:ext>
            </c:extLst>
          </c:dPt>
          <c:dPt>
            <c:idx val="2"/>
            <c:invertIfNegative val="0"/>
            <c:bubble3D val="0"/>
            <c:extLst>
              <c:ext xmlns:c16="http://schemas.microsoft.com/office/drawing/2014/chart" uri="{C3380CC4-5D6E-409C-BE32-E72D297353CC}">
                <c16:uniqueId val="{00000001-73F1-4004-A021-3016E9DF8310}"/>
              </c:ext>
            </c:extLst>
          </c:dPt>
          <c:dPt>
            <c:idx val="3"/>
            <c:invertIfNegative val="0"/>
            <c:bubble3D val="0"/>
            <c:extLst>
              <c:ext xmlns:c16="http://schemas.microsoft.com/office/drawing/2014/chart" uri="{C3380CC4-5D6E-409C-BE32-E72D297353CC}">
                <c16:uniqueId val="{00000002-73F1-4004-A021-3016E9DF8310}"/>
              </c:ext>
            </c:extLst>
          </c:dPt>
          <c:dPt>
            <c:idx val="4"/>
            <c:invertIfNegative val="0"/>
            <c:bubble3D val="0"/>
            <c:extLst>
              <c:ext xmlns:c16="http://schemas.microsoft.com/office/drawing/2014/chart" uri="{C3380CC4-5D6E-409C-BE32-E72D297353CC}">
                <c16:uniqueId val="{00000003-73F1-4004-A021-3016E9DF8310}"/>
              </c:ext>
            </c:extLst>
          </c:dPt>
          <c:dPt>
            <c:idx val="5"/>
            <c:invertIfNegative val="0"/>
            <c:bubble3D val="0"/>
            <c:extLst>
              <c:ext xmlns:c16="http://schemas.microsoft.com/office/drawing/2014/chart" uri="{C3380CC4-5D6E-409C-BE32-E72D297353CC}">
                <c16:uniqueId val="{00000004-73F1-4004-A021-3016E9DF8310}"/>
              </c:ext>
            </c:extLst>
          </c:dPt>
          <c:dPt>
            <c:idx val="6"/>
            <c:invertIfNegative val="0"/>
            <c:bubble3D val="0"/>
            <c:extLst>
              <c:ext xmlns:c16="http://schemas.microsoft.com/office/drawing/2014/chart" uri="{C3380CC4-5D6E-409C-BE32-E72D297353CC}">
                <c16:uniqueId val="{00000005-73F1-4004-A021-3016E9DF8310}"/>
              </c:ext>
            </c:extLst>
          </c:dPt>
          <c:dPt>
            <c:idx val="8"/>
            <c:invertIfNegative val="0"/>
            <c:bubble3D val="0"/>
            <c:extLst>
              <c:ext xmlns:c16="http://schemas.microsoft.com/office/drawing/2014/chart" uri="{C3380CC4-5D6E-409C-BE32-E72D297353CC}">
                <c16:uniqueId val="{00000006-73F1-4004-A021-3016E9DF8310}"/>
              </c:ext>
            </c:extLst>
          </c:dPt>
          <c:dPt>
            <c:idx val="9"/>
            <c:invertIfNegative val="0"/>
            <c:bubble3D val="0"/>
            <c:extLst>
              <c:ext xmlns:c16="http://schemas.microsoft.com/office/drawing/2014/chart" uri="{C3380CC4-5D6E-409C-BE32-E72D297353CC}">
                <c16:uniqueId val="{00000007-73F1-4004-A021-3016E9DF8310}"/>
              </c:ext>
            </c:extLst>
          </c:dPt>
          <c:dPt>
            <c:idx val="10"/>
            <c:invertIfNegative val="0"/>
            <c:bubble3D val="0"/>
            <c:extLst>
              <c:ext xmlns:c16="http://schemas.microsoft.com/office/drawing/2014/chart" uri="{C3380CC4-5D6E-409C-BE32-E72D297353CC}">
                <c16:uniqueId val="{00000008-73F1-4004-A021-3016E9DF8310}"/>
              </c:ext>
            </c:extLst>
          </c:dPt>
          <c:dPt>
            <c:idx val="11"/>
            <c:invertIfNegative val="0"/>
            <c:bubble3D val="0"/>
            <c:extLst>
              <c:ext xmlns:c16="http://schemas.microsoft.com/office/drawing/2014/chart" uri="{C3380CC4-5D6E-409C-BE32-E72D297353CC}">
                <c16:uniqueId val="{00000009-73F1-4004-A021-3016E9DF8310}"/>
              </c:ext>
            </c:extLst>
          </c:dPt>
          <c:dPt>
            <c:idx val="12"/>
            <c:invertIfNegative val="0"/>
            <c:bubble3D val="0"/>
            <c:extLst>
              <c:ext xmlns:c16="http://schemas.microsoft.com/office/drawing/2014/chart" uri="{C3380CC4-5D6E-409C-BE32-E72D297353CC}">
                <c16:uniqueId val="{0000000A-73F1-4004-A021-3016E9DF8310}"/>
              </c:ext>
            </c:extLst>
          </c:dPt>
          <c:dPt>
            <c:idx val="13"/>
            <c:invertIfNegative val="0"/>
            <c:bubble3D val="0"/>
            <c:extLst>
              <c:ext xmlns:c16="http://schemas.microsoft.com/office/drawing/2014/chart" uri="{C3380CC4-5D6E-409C-BE32-E72D297353CC}">
                <c16:uniqueId val="{0000000B-73F1-4004-A021-3016E9DF8310}"/>
              </c:ext>
            </c:extLst>
          </c:dPt>
          <c:dPt>
            <c:idx val="14"/>
            <c:invertIfNegative val="0"/>
            <c:bubble3D val="0"/>
            <c:extLst>
              <c:ext xmlns:c16="http://schemas.microsoft.com/office/drawing/2014/chart" uri="{C3380CC4-5D6E-409C-BE32-E72D297353CC}">
                <c16:uniqueId val="{0000000C-73F1-4004-A021-3016E9DF8310}"/>
              </c:ext>
            </c:extLst>
          </c:dPt>
          <c:dPt>
            <c:idx val="15"/>
            <c:invertIfNegative val="0"/>
            <c:bubble3D val="0"/>
            <c:extLst>
              <c:ext xmlns:c16="http://schemas.microsoft.com/office/drawing/2014/chart" uri="{C3380CC4-5D6E-409C-BE32-E72D297353CC}">
                <c16:uniqueId val="{0000000D-73F1-4004-A021-3016E9DF8310}"/>
              </c:ext>
            </c:extLst>
          </c:dPt>
          <c:dPt>
            <c:idx val="16"/>
            <c:invertIfNegative val="0"/>
            <c:bubble3D val="0"/>
            <c:spPr>
              <a:solidFill>
                <a:srgbClr val="595959"/>
              </a:solidFill>
            </c:spPr>
            <c:extLst>
              <c:ext xmlns:c16="http://schemas.microsoft.com/office/drawing/2014/chart" uri="{C3380CC4-5D6E-409C-BE32-E72D297353CC}">
                <c16:uniqueId val="{0000000F-73F1-4004-A021-3016E9DF8310}"/>
              </c:ext>
            </c:extLst>
          </c:dPt>
          <c:dPt>
            <c:idx val="17"/>
            <c:invertIfNegative val="0"/>
            <c:bubble3D val="0"/>
            <c:extLst>
              <c:ext xmlns:c16="http://schemas.microsoft.com/office/drawing/2014/chart" uri="{C3380CC4-5D6E-409C-BE32-E72D297353CC}">
                <c16:uniqueId val="{00000010-73F1-4004-A021-3016E9DF8310}"/>
              </c:ext>
            </c:extLst>
          </c:dPt>
          <c:dPt>
            <c:idx val="19"/>
            <c:invertIfNegative val="0"/>
            <c:bubble3D val="0"/>
            <c:extLst>
              <c:ext xmlns:c16="http://schemas.microsoft.com/office/drawing/2014/chart" uri="{C3380CC4-5D6E-409C-BE32-E72D297353CC}">
                <c16:uniqueId val="{00000011-73F1-4004-A021-3016E9DF8310}"/>
              </c:ext>
            </c:extLst>
          </c:dPt>
          <c:dPt>
            <c:idx val="20"/>
            <c:invertIfNegative val="0"/>
            <c:bubble3D val="0"/>
            <c:extLst>
              <c:ext xmlns:c16="http://schemas.microsoft.com/office/drawing/2014/chart" uri="{C3380CC4-5D6E-409C-BE32-E72D297353CC}">
                <c16:uniqueId val="{00000012-73F1-4004-A021-3016E9DF8310}"/>
              </c:ext>
            </c:extLst>
          </c:dPt>
          <c:dPt>
            <c:idx val="21"/>
            <c:invertIfNegative val="0"/>
            <c:bubble3D val="0"/>
            <c:extLst>
              <c:ext xmlns:c16="http://schemas.microsoft.com/office/drawing/2014/chart" uri="{C3380CC4-5D6E-409C-BE32-E72D297353CC}">
                <c16:uniqueId val="{00000013-73F1-4004-A021-3016E9DF8310}"/>
              </c:ext>
            </c:extLst>
          </c:dPt>
          <c:dPt>
            <c:idx val="22"/>
            <c:invertIfNegative val="0"/>
            <c:bubble3D val="0"/>
            <c:extLst>
              <c:ext xmlns:c16="http://schemas.microsoft.com/office/drawing/2014/chart" uri="{C3380CC4-5D6E-409C-BE32-E72D297353CC}">
                <c16:uniqueId val="{00000014-73F1-4004-A021-3016E9DF8310}"/>
              </c:ext>
            </c:extLst>
          </c:dPt>
          <c:dPt>
            <c:idx val="23"/>
            <c:invertIfNegative val="0"/>
            <c:bubble3D val="0"/>
            <c:extLst>
              <c:ext xmlns:c16="http://schemas.microsoft.com/office/drawing/2014/chart" uri="{C3380CC4-5D6E-409C-BE32-E72D297353CC}">
                <c16:uniqueId val="{00000015-73F1-4004-A021-3016E9DF8310}"/>
              </c:ext>
            </c:extLst>
          </c:dPt>
          <c:dPt>
            <c:idx val="24"/>
            <c:invertIfNegative val="0"/>
            <c:bubble3D val="0"/>
            <c:extLst>
              <c:ext xmlns:c16="http://schemas.microsoft.com/office/drawing/2014/chart" uri="{C3380CC4-5D6E-409C-BE32-E72D297353CC}">
                <c16:uniqueId val="{00000016-73F1-4004-A021-3016E9DF8310}"/>
              </c:ext>
            </c:extLst>
          </c:dPt>
          <c:dPt>
            <c:idx val="25"/>
            <c:invertIfNegative val="0"/>
            <c:bubble3D val="0"/>
            <c:extLst>
              <c:ext xmlns:c16="http://schemas.microsoft.com/office/drawing/2014/chart" uri="{C3380CC4-5D6E-409C-BE32-E72D297353CC}">
                <c16:uniqueId val="{00000017-73F1-4004-A021-3016E9DF8310}"/>
              </c:ext>
            </c:extLst>
          </c:dPt>
          <c:dPt>
            <c:idx val="26"/>
            <c:invertIfNegative val="0"/>
            <c:bubble3D val="0"/>
            <c:spPr>
              <a:solidFill>
                <a:srgbClr val="595959"/>
              </a:solidFill>
            </c:spPr>
            <c:extLst>
              <c:ext xmlns:c16="http://schemas.microsoft.com/office/drawing/2014/chart" uri="{C3380CC4-5D6E-409C-BE32-E72D297353CC}">
                <c16:uniqueId val="{00000019-73F1-4004-A021-3016E9DF8310}"/>
              </c:ext>
            </c:extLst>
          </c:dPt>
          <c:dPt>
            <c:idx val="27"/>
            <c:invertIfNegative val="0"/>
            <c:bubble3D val="0"/>
            <c:extLst>
              <c:ext xmlns:c16="http://schemas.microsoft.com/office/drawing/2014/chart" uri="{C3380CC4-5D6E-409C-BE32-E72D297353CC}">
                <c16:uniqueId val="{0000001A-73F1-4004-A021-3016E9DF8310}"/>
              </c:ext>
            </c:extLst>
          </c:dPt>
          <c:dPt>
            <c:idx val="30"/>
            <c:invertIfNegative val="0"/>
            <c:bubble3D val="0"/>
            <c:extLst>
              <c:ext xmlns:c16="http://schemas.microsoft.com/office/drawing/2014/chart" uri="{C3380CC4-5D6E-409C-BE32-E72D297353CC}">
                <c16:uniqueId val="{0000001B-73F1-4004-A021-3016E9DF8310}"/>
              </c:ext>
            </c:extLst>
          </c:dPt>
          <c:dPt>
            <c:idx val="32"/>
            <c:invertIfNegative val="0"/>
            <c:bubble3D val="0"/>
            <c:extLst>
              <c:ext xmlns:c16="http://schemas.microsoft.com/office/drawing/2014/chart" uri="{C3380CC4-5D6E-409C-BE32-E72D297353CC}">
                <c16:uniqueId val="{0000001C-73F1-4004-A021-3016E9DF8310}"/>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F1-4004-A021-3016E9DF8310}"/>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F1-4004-A021-3016E9DF8310}"/>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F1-4004-A021-3016E9DF8310}"/>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F1-4004-A021-3016E9DF831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F1-4004-A021-3016E9DF8310}"/>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F1-4004-A021-3016E9DF8310}"/>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F1-4004-A021-3016E9DF831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F1-4004-A021-3016E9DF8310}"/>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F1-4004-A021-3016E9DF8310}"/>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F1-4004-A021-3016E9DF8310}"/>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F1-4004-A021-3016E9DF8310}"/>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F1-4004-A021-3016E9DF8310}"/>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F1-4004-A021-3016E9DF8310}"/>
                </c:ext>
              </c:extLst>
            </c:dLbl>
            <c:dLbl>
              <c:idx val="16"/>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F1-4004-A021-3016E9DF831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F1-4004-A021-3016E9DF831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F1-4004-A021-3016E9DF8310}"/>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F1-4004-A021-3016E9DF8310}"/>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F1-4004-A021-3016E9DF831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3F1-4004-A021-3016E9DF831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3F1-4004-A021-3016E9DF831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3F1-4004-A021-3016E9DF831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3F1-4004-A021-3016E9DF8310}"/>
                </c:ext>
              </c:extLst>
            </c:dLbl>
            <c:dLbl>
              <c:idx val="26"/>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3F1-4004-A021-3016E9DF831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3F1-4004-A021-3016E9DF8310}"/>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3F1-4004-A021-3016E9DF8310}"/>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'F40'!$A$7:$A$39</c:f>
              <c:strCache>
                <c:ptCount val="33"/>
                <c:pt idx="0">
                  <c:v>Tamaulipas</c:v>
                </c:pt>
                <c:pt idx="1">
                  <c:v>Chihuahua</c:v>
                </c:pt>
                <c:pt idx="2">
                  <c:v>Baja California</c:v>
                </c:pt>
                <c:pt idx="3">
                  <c:v>Tabasco</c:v>
                </c:pt>
                <c:pt idx="4">
                  <c:v>Tlaxcala</c:v>
                </c:pt>
                <c:pt idx="5">
                  <c:v>Hidalgo</c:v>
                </c:pt>
                <c:pt idx="6">
                  <c:v>Puebla</c:v>
                </c:pt>
                <c:pt idx="7">
                  <c:v>Querétaro</c:v>
                </c:pt>
                <c:pt idx="8">
                  <c:v>Sonora</c:v>
                </c:pt>
                <c:pt idx="9">
                  <c:v>Veracruz</c:v>
                </c:pt>
                <c:pt idx="10">
                  <c:v>Morelos</c:v>
                </c:pt>
                <c:pt idx="11">
                  <c:v>Colima</c:v>
                </c:pt>
                <c:pt idx="12">
                  <c:v>Chiapas</c:v>
                </c:pt>
                <c:pt idx="13">
                  <c:v>Guanajuato</c:v>
                </c:pt>
                <c:pt idx="14">
                  <c:v>Coahuila</c:v>
                </c:pt>
                <c:pt idx="15">
                  <c:v>Aguascalientes</c:v>
                </c:pt>
                <c:pt idx="16">
                  <c:v>Nacional</c:v>
                </c:pt>
                <c:pt idx="17">
                  <c:v>México</c:v>
                </c:pt>
                <c:pt idx="18">
                  <c:v>Durango</c:v>
                </c:pt>
                <c:pt idx="19">
                  <c:v>Zacatecas</c:v>
                </c:pt>
                <c:pt idx="20">
                  <c:v>San Luis Potosí</c:v>
                </c:pt>
                <c:pt idx="21">
                  <c:v>Baja California Sur</c:v>
                </c:pt>
                <c:pt idx="22">
                  <c:v>Michoacán</c:v>
                </c:pt>
                <c:pt idx="23">
                  <c:v>Nayarit</c:v>
                </c:pt>
                <c:pt idx="24">
                  <c:v>Yucatán</c:v>
                </c:pt>
                <c:pt idx="25">
                  <c:v>Sinaloa</c:v>
                </c:pt>
                <c:pt idx="26">
                  <c:v>Jalisco</c:v>
                </c:pt>
                <c:pt idx="27">
                  <c:v>Oaxaca</c:v>
                </c:pt>
                <c:pt idx="28">
                  <c:v>Ciudad de México</c:v>
                </c:pt>
                <c:pt idx="29">
                  <c:v>Quintana Roo</c:v>
                </c:pt>
                <c:pt idx="30">
                  <c:v>Nuevo León</c:v>
                </c:pt>
                <c:pt idx="31">
                  <c:v>Guerrero</c:v>
                </c:pt>
                <c:pt idx="32">
                  <c:v>Campeche</c:v>
                </c:pt>
              </c:strCache>
            </c:strRef>
          </c:cat>
          <c:val>
            <c:numRef>
              <c:f>'F40'!$B$7:$B$39</c:f>
              <c:numCache>
                <c:formatCode>0.00</c:formatCode>
                <c:ptCount val="33"/>
                <c:pt idx="0">
                  <c:v>18.979689314705301</c:v>
                </c:pt>
                <c:pt idx="1">
                  <c:v>19.752709656934101</c:v>
                </c:pt>
                <c:pt idx="2">
                  <c:v>20.483363595030301</c:v>
                </c:pt>
                <c:pt idx="3">
                  <c:v>20.591015963259402</c:v>
                </c:pt>
                <c:pt idx="4">
                  <c:v>20.767192845426901</c:v>
                </c:pt>
                <c:pt idx="5">
                  <c:v>20.883024096083101</c:v>
                </c:pt>
                <c:pt idx="6">
                  <c:v>20.915468751589302</c:v>
                </c:pt>
                <c:pt idx="7">
                  <c:v>20.932354999107901</c:v>
                </c:pt>
                <c:pt idx="8">
                  <c:v>21.035320486495799</c:v>
                </c:pt>
                <c:pt idx="9">
                  <c:v>21.073496337566301</c:v>
                </c:pt>
                <c:pt idx="10">
                  <c:v>21.085641898873298</c:v>
                </c:pt>
                <c:pt idx="11">
                  <c:v>21.210728013549002</c:v>
                </c:pt>
                <c:pt idx="12">
                  <c:v>21.217987172198001</c:v>
                </c:pt>
                <c:pt idx="13">
                  <c:v>21.2236042090037</c:v>
                </c:pt>
                <c:pt idx="14">
                  <c:v>21.227702528137399</c:v>
                </c:pt>
                <c:pt idx="15">
                  <c:v>21.248146487805698</c:v>
                </c:pt>
                <c:pt idx="16">
                  <c:v>21.276107201715298</c:v>
                </c:pt>
                <c:pt idx="17">
                  <c:v>21.3082171705904</c:v>
                </c:pt>
                <c:pt idx="18">
                  <c:v>21.510712411082402</c:v>
                </c:pt>
                <c:pt idx="19">
                  <c:v>21.559658167815801</c:v>
                </c:pt>
                <c:pt idx="20">
                  <c:v>21.594219000431799</c:v>
                </c:pt>
                <c:pt idx="21">
                  <c:v>21.621600223307599</c:v>
                </c:pt>
                <c:pt idx="22">
                  <c:v>21.7253325311565</c:v>
                </c:pt>
                <c:pt idx="23">
                  <c:v>21.793010574499</c:v>
                </c:pt>
                <c:pt idx="24">
                  <c:v>21.823763347670099</c:v>
                </c:pt>
                <c:pt idx="25">
                  <c:v>21.8484763651999</c:v>
                </c:pt>
                <c:pt idx="26">
                  <c:v>21.9101389749714</c:v>
                </c:pt>
                <c:pt idx="27">
                  <c:v>22.0281923696622</c:v>
                </c:pt>
                <c:pt idx="28">
                  <c:v>22.1024954325366</c:v>
                </c:pt>
                <c:pt idx="29">
                  <c:v>22.381942174246099</c:v>
                </c:pt>
                <c:pt idx="30">
                  <c:v>22.385308137729599</c:v>
                </c:pt>
                <c:pt idx="31">
                  <c:v>22.433340482013701</c:v>
                </c:pt>
                <c:pt idx="32">
                  <c:v>22.580139197571999</c:v>
                </c:pt>
              </c:numCache>
            </c:numRef>
          </c:val>
          <c:extLst>
            <c:ext xmlns:c16="http://schemas.microsoft.com/office/drawing/2014/chart" uri="{C3380CC4-5D6E-409C-BE32-E72D297353CC}">
              <c16:uniqueId val="{0000001D-73F1-4004-A021-3016E9DF8310}"/>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E-73F1-4004-A021-3016E9DF8310}"/>
              </c:ext>
            </c:extLst>
          </c:dPt>
          <c:dPt>
            <c:idx val="2"/>
            <c:invertIfNegative val="0"/>
            <c:bubble3D val="0"/>
            <c:extLst>
              <c:ext xmlns:c16="http://schemas.microsoft.com/office/drawing/2014/chart" uri="{C3380CC4-5D6E-409C-BE32-E72D297353CC}">
                <c16:uniqueId val="{0000001F-73F1-4004-A021-3016E9DF8310}"/>
              </c:ext>
            </c:extLst>
          </c:dPt>
          <c:dPt>
            <c:idx val="3"/>
            <c:invertIfNegative val="0"/>
            <c:bubble3D val="0"/>
            <c:extLst>
              <c:ext xmlns:c16="http://schemas.microsoft.com/office/drawing/2014/chart" uri="{C3380CC4-5D6E-409C-BE32-E72D297353CC}">
                <c16:uniqueId val="{00000020-73F1-4004-A021-3016E9DF8310}"/>
              </c:ext>
            </c:extLst>
          </c:dPt>
          <c:dPt>
            <c:idx val="4"/>
            <c:invertIfNegative val="0"/>
            <c:bubble3D val="0"/>
            <c:extLst>
              <c:ext xmlns:c16="http://schemas.microsoft.com/office/drawing/2014/chart" uri="{C3380CC4-5D6E-409C-BE32-E72D297353CC}">
                <c16:uniqueId val="{00000021-73F1-4004-A021-3016E9DF8310}"/>
              </c:ext>
            </c:extLst>
          </c:dPt>
          <c:dPt>
            <c:idx val="5"/>
            <c:invertIfNegative val="0"/>
            <c:bubble3D val="0"/>
            <c:extLst>
              <c:ext xmlns:c16="http://schemas.microsoft.com/office/drawing/2014/chart" uri="{C3380CC4-5D6E-409C-BE32-E72D297353CC}">
                <c16:uniqueId val="{00000022-73F1-4004-A021-3016E9DF8310}"/>
              </c:ext>
            </c:extLst>
          </c:dPt>
          <c:dPt>
            <c:idx val="6"/>
            <c:invertIfNegative val="0"/>
            <c:bubble3D val="0"/>
            <c:extLst>
              <c:ext xmlns:c16="http://schemas.microsoft.com/office/drawing/2014/chart" uri="{C3380CC4-5D6E-409C-BE32-E72D297353CC}">
                <c16:uniqueId val="{00000023-73F1-4004-A021-3016E9DF8310}"/>
              </c:ext>
            </c:extLst>
          </c:dPt>
          <c:dPt>
            <c:idx val="8"/>
            <c:invertIfNegative val="0"/>
            <c:bubble3D val="0"/>
            <c:extLst>
              <c:ext xmlns:c16="http://schemas.microsoft.com/office/drawing/2014/chart" uri="{C3380CC4-5D6E-409C-BE32-E72D297353CC}">
                <c16:uniqueId val="{00000024-73F1-4004-A021-3016E9DF8310}"/>
              </c:ext>
            </c:extLst>
          </c:dPt>
          <c:dPt>
            <c:idx val="9"/>
            <c:invertIfNegative val="0"/>
            <c:bubble3D val="0"/>
            <c:extLst>
              <c:ext xmlns:c16="http://schemas.microsoft.com/office/drawing/2014/chart" uri="{C3380CC4-5D6E-409C-BE32-E72D297353CC}">
                <c16:uniqueId val="{00000025-73F1-4004-A021-3016E9DF8310}"/>
              </c:ext>
            </c:extLst>
          </c:dPt>
          <c:dPt>
            <c:idx val="10"/>
            <c:invertIfNegative val="0"/>
            <c:bubble3D val="0"/>
            <c:extLst>
              <c:ext xmlns:c16="http://schemas.microsoft.com/office/drawing/2014/chart" uri="{C3380CC4-5D6E-409C-BE32-E72D297353CC}">
                <c16:uniqueId val="{00000026-73F1-4004-A021-3016E9DF8310}"/>
              </c:ext>
            </c:extLst>
          </c:dPt>
          <c:dPt>
            <c:idx val="11"/>
            <c:invertIfNegative val="0"/>
            <c:bubble3D val="0"/>
            <c:extLst>
              <c:ext xmlns:c16="http://schemas.microsoft.com/office/drawing/2014/chart" uri="{C3380CC4-5D6E-409C-BE32-E72D297353CC}">
                <c16:uniqueId val="{00000027-73F1-4004-A021-3016E9DF8310}"/>
              </c:ext>
            </c:extLst>
          </c:dPt>
          <c:dPt>
            <c:idx val="12"/>
            <c:invertIfNegative val="0"/>
            <c:bubble3D val="0"/>
            <c:extLst>
              <c:ext xmlns:c16="http://schemas.microsoft.com/office/drawing/2014/chart" uri="{C3380CC4-5D6E-409C-BE32-E72D297353CC}">
                <c16:uniqueId val="{00000028-73F1-4004-A021-3016E9DF8310}"/>
              </c:ext>
            </c:extLst>
          </c:dPt>
          <c:dPt>
            <c:idx val="13"/>
            <c:invertIfNegative val="0"/>
            <c:bubble3D val="0"/>
            <c:extLst>
              <c:ext xmlns:c16="http://schemas.microsoft.com/office/drawing/2014/chart" uri="{C3380CC4-5D6E-409C-BE32-E72D297353CC}">
                <c16:uniqueId val="{00000029-73F1-4004-A021-3016E9DF8310}"/>
              </c:ext>
            </c:extLst>
          </c:dPt>
          <c:dPt>
            <c:idx val="14"/>
            <c:invertIfNegative val="0"/>
            <c:bubble3D val="0"/>
            <c:extLst>
              <c:ext xmlns:c16="http://schemas.microsoft.com/office/drawing/2014/chart" uri="{C3380CC4-5D6E-409C-BE32-E72D297353CC}">
                <c16:uniqueId val="{0000002A-73F1-4004-A021-3016E9DF8310}"/>
              </c:ext>
            </c:extLst>
          </c:dPt>
          <c:dPt>
            <c:idx val="15"/>
            <c:invertIfNegative val="0"/>
            <c:bubble3D val="0"/>
            <c:extLst>
              <c:ext xmlns:c16="http://schemas.microsoft.com/office/drawing/2014/chart" uri="{C3380CC4-5D6E-409C-BE32-E72D297353CC}">
                <c16:uniqueId val="{0000002B-73F1-4004-A021-3016E9DF8310}"/>
              </c:ext>
            </c:extLst>
          </c:dPt>
          <c:dPt>
            <c:idx val="16"/>
            <c:invertIfNegative val="0"/>
            <c:bubble3D val="0"/>
            <c:spPr>
              <a:solidFill>
                <a:srgbClr val="FFC000"/>
              </a:solidFill>
            </c:spPr>
            <c:extLst>
              <c:ext xmlns:c16="http://schemas.microsoft.com/office/drawing/2014/chart" uri="{C3380CC4-5D6E-409C-BE32-E72D297353CC}">
                <c16:uniqueId val="{0000002D-73F1-4004-A021-3016E9DF8310}"/>
              </c:ext>
            </c:extLst>
          </c:dPt>
          <c:dPt>
            <c:idx val="17"/>
            <c:invertIfNegative val="0"/>
            <c:bubble3D val="0"/>
            <c:extLst>
              <c:ext xmlns:c16="http://schemas.microsoft.com/office/drawing/2014/chart" uri="{C3380CC4-5D6E-409C-BE32-E72D297353CC}">
                <c16:uniqueId val="{0000002E-73F1-4004-A021-3016E9DF8310}"/>
              </c:ext>
            </c:extLst>
          </c:dPt>
          <c:dPt>
            <c:idx val="19"/>
            <c:invertIfNegative val="0"/>
            <c:bubble3D val="0"/>
            <c:extLst>
              <c:ext xmlns:c16="http://schemas.microsoft.com/office/drawing/2014/chart" uri="{C3380CC4-5D6E-409C-BE32-E72D297353CC}">
                <c16:uniqueId val="{0000002F-73F1-4004-A021-3016E9DF8310}"/>
              </c:ext>
            </c:extLst>
          </c:dPt>
          <c:dPt>
            <c:idx val="20"/>
            <c:invertIfNegative val="0"/>
            <c:bubble3D val="0"/>
            <c:extLst>
              <c:ext xmlns:c16="http://schemas.microsoft.com/office/drawing/2014/chart" uri="{C3380CC4-5D6E-409C-BE32-E72D297353CC}">
                <c16:uniqueId val="{00000030-73F1-4004-A021-3016E9DF8310}"/>
              </c:ext>
            </c:extLst>
          </c:dPt>
          <c:dPt>
            <c:idx val="21"/>
            <c:invertIfNegative val="0"/>
            <c:bubble3D val="0"/>
            <c:extLst>
              <c:ext xmlns:c16="http://schemas.microsoft.com/office/drawing/2014/chart" uri="{C3380CC4-5D6E-409C-BE32-E72D297353CC}">
                <c16:uniqueId val="{00000031-73F1-4004-A021-3016E9DF8310}"/>
              </c:ext>
            </c:extLst>
          </c:dPt>
          <c:dPt>
            <c:idx val="22"/>
            <c:invertIfNegative val="0"/>
            <c:bubble3D val="0"/>
            <c:extLst>
              <c:ext xmlns:c16="http://schemas.microsoft.com/office/drawing/2014/chart" uri="{C3380CC4-5D6E-409C-BE32-E72D297353CC}">
                <c16:uniqueId val="{00000032-73F1-4004-A021-3016E9DF8310}"/>
              </c:ext>
            </c:extLst>
          </c:dPt>
          <c:dPt>
            <c:idx val="23"/>
            <c:invertIfNegative val="0"/>
            <c:bubble3D val="0"/>
            <c:extLst>
              <c:ext xmlns:c16="http://schemas.microsoft.com/office/drawing/2014/chart" uri="{C3380CC4-5D6E-409C-BE32-E72D297353CC}">
                <c16:uniqueId val="{00000033-73F1-4004-A021-3016E9DF8310}"/>
              </c:ext>
            </c:extLst>
          </c:dPt>
          <c:dPt>
            <c:idx val="24"/>
            <c:invertIfNegative val="0"/>
            <c:bubble3D val="0"/>
            <c:extLst>
              <c:ext xmlns:c16="http://schemas.microsoft.com/office/drawing/2014/chart" uri="{C3380CC4-5D6E-409C-BE32-E72D297353CC}">
                <c16:uniqueId val="{00000034-73F1-4004-A021-3016E9DF8310}"/>
              </c:ext>
            </c:extLst>
          </c:dPt>
          <c:dPt>
            <c:idx val="25"/>
            <c:invertIfNegative val="0"/>
            <c:bubble3D val="0"/>
            <c:extLst>
              <c:ext xmlns:c16="http://schemas.microsoft.com/office/drawing/2014/chart" uri="{C3380CC4-5D6E-409C-BE32-E72D297353CC}">
                <c16:uniqueId val="{00000035-73F1-4004-A021-3016E9DF8310}"/>
              </c:ext>
            </c:extLst>
          </c:dPt>
          <c:dPt>
            <c:idx val="26"/>
            <c:invertIfNegative val="0"/>
            <c:bubble3D val="0"/>
            <c:spPr>
              <a:solidFill>
                <a:srgbClr val="FFC000"/>
              </a:solidFill>
            </c:spPr>
            <c:extLst>
              <c:ext xmlns:c16="http://schemas.microsoft.com/office/drawing/2014/chart" uri="{C3380CC4-5D6E-409C-BE32-E72D297353CC}">
                <c16:uniqueId val="{00000037-73F1-4004-A021-3016E9DF8310}"/>
              </c:ext>
            </c:extLst>
          </c:dPt>
          <c:dPt>
            <c:idx val="27"/>
            <c:invertIfNegative val="0"/>
            <c:bubble3D val="0"/>
            <c:extLst>
              <c:ext xmlns:c16="http://schemas.microsoft.com/office/drawing/2014/chart" uri="{C3380CC4-5D6E-409C-BE32-E72D297353CC}">
                <c16:uniqueId val="{00000038-73F1-4004-A021-3016E9DF8310}"/>
              </c:ext>
            </c:extLst>
          </c:dPt>
          <c:dPt>
            <c:idx val="30"/>
            <c:invertIfNegative val="0"/>
            <c:bubble3D val="0"/>
            <c:extLst>
              <c:ext xmlns:c16="http://schemas.microsoft.com/office/drawing/2014/chart" uri="{C3380CC4-5D6E-409C-BE32-E72D297353CC}">
                <c16:uniqueId val="{00000039-73F1-4004-A021-3016E9DF8310}"/>
              </c:ext>
            </c:extLst>
          </c:dPt>
          <c:dPt>
            <c:idx val="31"/>
            <c:invertIfNegative val="0"/>
            <c:bubble3D val="0"/>
            <c:extLst>
              <c:ext xmlns:c16="http://schemas.microsoft.com/office/drawing/2014/chart" uri="{C3380CC4-5D6E-409C-BE32-E72D297353CC}">
                <c16:uniqueId val="{0000003A-73F1-4004-A021-3016E9DF8310}"/>
              </c:ext>
            </c:extLst>
          </c:dPt>
          <c:dPt>
            <c:idx val="32"/>
            <c:invertIfNegative val="0"/>
            <c:bubble3D val="0"/>
            <c:extLst>
              <c:ext xmlns:c16="http://schemas.microsoft.com/office/drawing/2014/chart" uri="{C3380CC4-5D6E-409C-BE32-E72D297353CC}">
                <c16:uniqueId val="{0000003B-73F1-4004-A021-3016E9DF8310}"/>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3F1-4004-A021-3016E9DF8310}"/>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3F1-4004-A021-3016E9DF8310}"/>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3F1-4004-A021-3016E9DF8310}"/>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3F1-4004-A021-3016E9DF831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3F1-4004-A021-3016E9DF8310}"/>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3F1-4004-A021-3016E9DF8310}"/>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3F1-4004-A021-3016E9DF831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73F1-4004-A021-3016E9DF8310}"/>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73F1-4004-A021-3016E9DF8310}"/>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73F1-4004-A021-3016E9DF8310}"/>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73F1-4004-A021-3016E9DF8310}"/>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73F1-4004-A021-3016E9DF8310}"/>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3F1-4004-A021-3016E9DF8310}"/>
                </c:ext>
              </c:extLst>
            </c:dLbl>
            <c:dLbl>
              <c:idx val="16"/>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3F1-4004-A021-3016E9DF831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73F1-4004-A021-3016E9DF831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3F1-4004-A021-3016E9DF8310}"/>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73F1-4004-A021-3016E9DF8310}"/>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73F1-4004-A021-3016E9DF831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73F1-4004-A021-3016E9DF831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73F1-4004-A021-3016E9DF831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73F1-4004-A021-3016E9DF831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73F1-4004-A021-3016E9DF8310}"/>
                </c:ext>
              </c:extLst>
            </c:dLbl>
            <c:dLbl>
              <c:idx val="26"/>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73F1-4004-A021-3016E9DF831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3F1-4004-A021-3016E9DF8310}"/>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73F1-4004-A021-3016E9DF8310}"/>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'F40'!$A$7:$A$39</c:f>
              <c:strCache>
                <c:ptCount val="33"/>
                <c:pt idx="0">
                  <c:v>Tamaulipas</c:v>
                </c:pt>
                <c:pt idx="1">
                  <c:v>Chihuahua</c:v>
                </c:pt>
                <c:pt idx="2">
                  <c:v>Baja California</c:v>
                </c:pt>
                <c:pt idx="3">
                  <c:v>Tabasco</c:v>
                </c:pt>
                <c:pt idx="4">
                  <c:v>Tlaxcala</c:v>
                </c:pt>
                <c:pt idx="5">
                  <c:v>Hidalgo</c:v>
                </c:pt>
                <c:pt idx="6">
                  <c:v>Puebla</c:v>
                </c:pt>
                <c:pt idx="7">
                  <c:v>Querétaro</c:v>
                </c:pt>
                <c:pt idx="8">
                  <c:v>Sonora</c:v>
                </c:pt>
                <c:pt idx="9">
                  <c:v>Veracruz</c:v>
                </c:pt>
                <c:pt idx="10">
                  <c:v>Morelos</c:v>
                </c:pt>
                <c:pt idx="11">
                  <c:v>Colima</c:v>
                </c:pt>
                <c:pt idx="12">
                  <c:v>Chiapas</c:v>
                </c:pt>
                <c:pt idx="13">
                  <c:v>Guanajuato</c:v>
                </c:pt>
                <c:pt idx="14">
                  <c:v>Coahuila</c:v>
                </c:pt>
                <c:pt idx="15">
                  <c:v>Aguascalientes</c:v>
                </c:pt>
                <c:pt idx="16">
                  <c:v>Nacional</c:v>
                </c:pt>
                <c:pt idx="17">
                  <c:v>México</c:v>
                </c:pt>
                <c:pt idx="18">
                  <c:v>Durango</c:v>
                </c:pt>
                <c:pt idx="19">
                  <c:v>Zacatecas</c:v>
                </c:pt>
                <c:pt idx="20">
                  <c:v>San Luis Potosí</c:v>
                </c:pt>
                <c:pt idx="21">
                  <c:v>Baja California Sur</c:v>
                </c:pt>
                <c:pt idx="22">
                  <c:v>Michoacán</c:v>
                </c:pt>
                <c:pt idx="23">
                  <c:v>Nayarit</c:v>
                </c:pt>
                <c:pt idx="24">
                  <c:v>Yucatán</c:v>
                </c:pt>
                <c:pt idx="25">
                  <c:v>Sinaloa</c:v>
                </c:pt>
                <c:pt idx="26">
                  <c:v>Jalisco</c:v>
                </c:pt>
                <c:pt idx="27">
                  <c:v>Oaxaca</c:v>
                </c:pt>
                <c:pt idx="28">
                  <c:v>Ciudad de México</c:v>
                </c:pt>
                <c:pt idx="29">
                  <c:v>Quintana Roo</c:v>
                </c:pt>
                <c:pt idx="30">
                  <c:v>Nuevo León</c:v>
                </c:pt>
                <c:pt idx="31">
                  <c:v>Guerrero</c:v>
                </c:pt>
                <c:pt idx="32">
                  <c:v>Campeche</c:v>
                </c:pt>
              </c:strCache>
            </c:strRef>
          </c:cat>
          <c:val>
            <c:numRef>
              <c:f>'F40'!$C$7:$C$39</c:f>
              <c:numCache>
                <c:formatCode>0.00</c:formatCode>
                <c:ptCount val="33"/>
                <c:pt idx="0">
                  <c:v>21.0154298355361</c:v>
                </c:pt>
                <c:pt idx="1">
                  <c:v>22.180083279880201</c:v>
                </c:pt>
                <c:pt idx="2">
                  <c:v>22.7068663742048</c:v>
                </c:pt>
                <c:pt idx="3">
                  <c:v>22.284810585173499</c:v>
                </c:pt>
                <c:pt idx="4">
                  <c:v>22.690878047863301</c:v>
                </c:pt>
                <c:pt idx="5">
                  <c:v>22.731294678676601</c:v>
                </c:pt>
                <c:pt idx="6">
                  <c:v>22.7965106311295</c:v>
                </c:pt>
                <c:pt idx="7">
                  <c:v>23.1046909389425</c:v>
                </c:pt>
                <c:pt idx="8">
                  <c:v>23.180878373004401</c:v>
                </c:pt>
                <c:pt idx="9">
                  <c:v>22.656273590765998</c:v>
                </c:pt>
                <c:pt idx="10">
                  <c:v>22.7875541272075</c:v>
                </c:pt>
                <c:pt idx="11">
                  <c:v>23.094455753520801</c:v>
                </c:pt>
                <c:pt idx="12">
                  <c:v>22.7181259918667</c:v>
                </c:pt>
                <c:pt idx="13">
                  <c:v>23.564820536417201</c:v>
                </c:pt>
                <c:pt idx="14">
                  <c:v>23.476226823230601</c:v>
                </c:pt>
                <c:pt idx="15">
                  <c:v>23.485021911408001</c:v>
                </c:pt>
                <c:pt idx="16">
                  <c:v>23.2468859664551</c:v>
                </c:pt>
                <c:pt idx="17">
                  <c:v>23.316387298427401</c:v>
                </c:pt>
                <c:pt idx="18">
                  <c:v>23.826372812705699</c:v>
                </c:pt>
                <c:pt idx="19">
                  <c:v>23.340563531614901</c:v>
                </c:pt>
                <c:pt idx="20">
                  <c:v>23.395263664923299</c:v>
                </c:pt>
                <c:pt idx="21">
                  <c:v>23.294800959490299</c:v>
                </c:pt>
                <c:pt idx="22">
                  <c:v>23.607810734071901</c:v>
                </c:pt>
                <c:pt idx="23">
                  <c:v>23.7672185923978</c:v>
                </c:pt>
                <c:pt idx="24">
                  <c:v>22.9843936717483</c:v>
                </c:pt>
                <c:pt idx="25">
                  <c:v>23.673312662500599</c:v>
                </c:pt>
                <c:pt idx="26">
                  <c:v>23.876881610192001</c:v>
                </c:pt>
                <c:pt idx="27">
                  <c:v>23.6284428502616</c:v>
                </c:pt>
                <c:pt idx="28">
                  <c:v>24.1498255946033</c:v>
                </c:pt>
                <c:pt idx="29">
                  <c:v>23.502580962205599</c:v>
                </c:pt>
                <c:pt idx="30">
                  <c:v>24.600584920797701</c:v>
                </c:pt>
                <c:pt idx="31">
                  <c:v>23.742322130758399</c:v>
                </c:pt>
                <c:pt idx="32">
                  <c:v>23.8139611217279</c:v>
                </c:pt>
              </c:numCache>
            </c:numRef>
          </c:val>
          <c:extLst>
            <c:ext xmlns:c16="http://schemas.microsoft.com/office/drawing/2014/chart" uri="{C3380CC4-5D6E-409C-BE32-E72D297353CC}">
              <c16:uniqueId val="{0000003C-73F1-4004-A021-3016E9DF8310}"/>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D-73F1-4004-A021-3016E9DF8310}"/>
              </c:ext>
            </c:extLst>
          </c:dPt>
          <c:dPt>
            <c:idx val="2"/>
            <c:invertIfNegative val="0"/>
            <c:bubble3D val="0"/>
            <c:extLst>
              <c:ext xmlns:c16="http://schemas.microsoft.com/office/drawing/2014/chart" uri="{C3380CC4-5D6E-409C-BE32-E72D297353CC}">
                <c16:uniqueId val="{0000003E-73F1-4004-A021-3016E9DF8310}"/>
              </c:ext>
            </c:extLst>
          </c:dPt>
          <c:dPt>
            <c:idx val="3"/>
            <c:invertIfNegative val="0"/>
            <c:bubble3D val="0"/>
            <c:extLst>
              <c:ext xmlns:c16="http://schemas.microsoft.com/office/drawing/2014/chart" uri="{C3380CC4-5D6E-409C-BE32-E72D297353CC}">
                <c16:uniqueId val="{0000003F-73F1-4004-A021-3016E9DF8310}"/>
              </c:ext>
            </c:extLst>
          </c:dPt>
          <c:dPt>
            <c:idx val="4"/>
            <c:invertIfNegative val="0"/>
            <c:bubble3D val="0"/>
            <c:extLst>
              <c:ext xmlns:c16="http://schemas.microsoft.com/office/drawing/2014/chart" uri="{C3380CC4-5D6E-409C-BE32-E72D297353CC}">
                <c16:uniqueId val="{00000040-73F1-4004-A021-3016E9DF8310}"/>
              </c:ext>
            </c:extLst>
          </c:dPt>
          <c:dPt>
            <c:idx val="5"/>
            <c:invertIfNegative val="0"/>
            <c:bubble3D val="0"/>
            <c:extLst>
              <c:ext xmlns:c16="http://schemas.microsoft.com/office/drawing/2014/chart" uri="{C3380CC4-5D6E-409C-BE32-E72D297353CC}">
                <c16:uniqueId val="{00000041-73F1-4004-A021-3016E9DF8310}"/>
              </c:ext>
            </c:extLst>
          </c:dPt>
          <c:dPt>
            <c:idx val="6"/>
            <c:invertIfNegative val="0"/>
            <c:bubble3D val="0"/>
            <c:extLst>
              <c:ext xmlns:c16="http://schemas.microsoft.com/office/drawing/2014/chart" uri="{C3380CC4-5D6E-409C-BE32-E72D297353CC}">
                <c16:uniqueId val="{00000042-73F1-4004-A021-3016E9DF8310}"/>
              </c:ext>
            </c:extLst>
          </c:dPt>
          <c:dPt>
            <c:idx val="8"/>
            <c:invertIfNegative val="0"/>
            <c:bubble3D val="0"/>
            <c:extLst>
              <c:ext xmlns:c16="http://schemas.microsoft.com/office/drawing/2014/chart" uri="{C3380CC4-5D6E-409C-BE32-E72D297353CC}">
                <c16:uniqueId val="{00000043-73F1-4004-A021-3016E9DF8310}"/>
              </c:ext>
            </c:extLst>
          </c:dPt>
          <c:dPt>
            <c:idx val="9"/>
            <c:invertIfNegative val="0"/>
            <c:bubble3D val="0"/>
            <c:extLst>
              <c:ext xmlns:c16="http://schemas.microsoft.com/office/drawing/2014/chart" uri="{C3380CC4-5D6E-409C-BE32-E72D297353CC}">
                <c16:uniqueId val="{00000044-73F1-4004-A021-3016E9DF8310}"/>
              </c:ext>
            </c:extLst>
          </c:dPt>
          <c:dPt>
            <c:idx val="10"/>
            <c:invertIfNegative val="0"/>
            <c:bubble3D val="0"/>
            <c:extLst>
              <c:ext xmlns:c16="http://schemas.microsoft.com/office/drawing/2014/chart" uri="{C3380CC4-5D6E-409C-BE32-E72D297353CC}">
                <c16:uniqueId val="{00000045-73F1-4004-A021-3016E9DF8310}"/>
              </c:ext>
            </c:extLst>
          </c:dPt>
          <c:dPt>
            <c:idx val="11"/>
            <c:invertIfNegative val="0"/>
            <c:bubble3D val="0"/>
            <c:extLst>
              <c:ext xmlns:c16="http://schemas.microsoft.com/office/drawing/2014/chart" uri="{C3380CC4-5D6E-409C-BE32-E72D297353CC}">
                <c16:uniqueId val="{00000046-73F1-4004-A021-3016E9DF8310}"/>
              </c:ext>
            </c:extLst>
          </c:dPt>
          <c:dPt>
            <c:idx val="12"/>
            <c:invertIfNegative val="0"/>
            <c:bubble3D val="0"/>
            <c:extLst>
              <c:ext xmlns:c16="http://schemas.microsoft.com/office/drawing/2014/chart" uri="{C3380CC4-5D6E-409C-BE32-E72D297353CC}">
                <c16:uniqueId val="{00000047-73F1-4004-A021-3016E9DF8310}"/>
              </c:ext>
            </c:extLst>
          </c:dPt>
          <c:dPt>
            <c:idx val="13"/>
            <c:invertIfNegative val="0"/>
            <c:bubble3D val="0"/>
            <c:extLst>
              <c:ext xmlns:c16="http://schemas.microsoft.com/office/drawing/2014/chart" uri="{C3380CC4-5D6E-409C-BE32-E72D297353CC}">
                <c16:uniqueId val="{00000048-73F1-4004-A021-3016E9DF8310}"/>
              </c:ext>
            </c:extLst>
          </c:dPt>
          <c:dPt>
            <c:idx val="14"/>
            <c:invertIfNegative val="0"/>
            <c:bubble3D val="0"/>
            <c:extLst>
              <c:ext xmlns:c16="http://schemas.microsoft.com/office/drawing/2014/chart" uri="{C3380CC4-5D6E-409C-BE32-E72D297353CC}">
                <c16:uniqueId val="{00000049-73F1-4004-A021-3016E9DF8310}"/>
              </c:ext>
            </c:extLst>
          </c:dPt>
          <c:dPt>
            <c:idx val="15"/>
            <c:invertIfNegative val="0"/>
            <c:bubble3D val="0"/>
            <c:extLst>
              <c:ext xmlns:c16="http://schemas.microsoft.com/office/drawing/2014/chart" uri="{C3380CC4-5D6E-409C-BE32-E72D297353CC}">
                <c16:uniqueId val="{0000004A-73F1-4004-A021-3016E9DF8310}"/>
              </c:ext>
            </c:extLst>
          </c:dPt>
          <c:dPt>
            <c:idx val="16"/>
            <c:invertIfNegative val="0"/>
            <c:bubble3D val="0"/>
            <c:spPr>
              <a:solidFill>
                <a:srgbClr val="C55A11"/>
              </a:solidFill>
            </c:spPr>
            <c:extLst>
              <c:ext xmlns:c16="http://schemas.microsoft.com/office/drawing/2014/chart" uri="{C3380CC4-5D6E-409C-BE32-E72D297353CC}">
                <c16:uniqueId val="{0000004C-73F1-4004-A021-3016E9DF8310}"/>
              </c:ext>
            </c:extLst>
          </c:dPt>
          <c:dPt>
            <c:idx val="17"/>
            <c:invertIfNegative val="0"/>
            <c:bubble3D val="0"/>
            <c:extLst>
              <c:ext xmlns:c16="http://schemas.microsoft.com/office/drawing/2014/chart" uri="{C3380CC4-5D6E-409C-BE32-E72D297353CC}">
                <c16:uniqueId val="{0000004D-73F1-4004-A021-3016E9DF8310}"/>
              </c:ext>
            </c:extLst>
          </c:dPt>
          <c:dPt>
            <c:idx val="19"/>
            <c:invertIfNegative val="0"/>
            <c:bubble3D val="0"/>
            <c:extLst>
              <c:ext xmlns:c16="http://schemas.microsoft.com/office/drawing/2014/chart" uri="{C3380CC4-5D6E-409C-BE32-E72D297353CC}">
                <c16:uniqueId val="{0000004E-73F1-4004-A021-3016E9DF8310}"/>
              </c:ext>
            </c:extLst>
          </c:dPt>
          <c:dPt>
            <c:idx val="20"/>
            <c:invertIfNegative val="0"/>
            <c:bubble3D val="0"/>
            <c:extLst>
              <c:ext xmlns:c16="http://schemas.microsoft.com/office/drawing/2014/chart" uri="{C3380CC4-5D6E-409C-BE32-E72D297353CC}">
                <c16:uniqueId val="{0000004F-73F1-4004-A021-3016E9DF8310}"/>
              </c:ext>
            </c:extLst>
          </c:dPt>
          <c:dPt>
            <c:idx val="21"/>
            <c:invertIfNegative val="0"/>
            <c:bubble3D val="0"/>
            <c:extLst>
              <c:ext xmlns:c16="http://schemas.microsoft.com/office/drawing/2014/chart" uri="{C3380CC4-5D6E-409C-BE32-E72D297353CC}">
                <c16:uniqueId val="{00000050-73F1-4004-A021-3016E9DF8310}"/>
              </c:ext>
            </c:extLst>
          </c:dPt>
          <c:dPt>
            <c:idx val="22"/>
            <c:invertIfNegative val="0"/>
            <c:bubble3D val="0"/>
            <c:extLst>
              <c:ext xmlns:c16="http://schemas.microsoft.com/office/drawing/2014/chart" uri="{C3380CC4-5D6E-409C-BE32-E72D297353CC}">
                <c16:uniqueId val="{00000051-73F1-4004-A021-3016E9DF8310}"/>
              </c:ext>
            </c:extLst>
          </c:dPt>
          <c:dPt>
            <c:idx val="23"/>
            <c:invertIfNegative val="0"/>
            <c:bubble3D val="0"/>
            <c:extLst>
              <c:ext xmlns:c16="http://schemas.microsoft.com/office/drawing/2014/chart" uri="{C3380CC4-5D6E-409C-BE32-E72D297353CC}">
                <c16:uniqueId val="{00000052-73F1-4004-A021-3016E9DF8310}"/>
              </c:ext>
            </c:extLst>
          </c:dPt>
          <c:dPt>
            <c:idx val="24"/>
            <c:invertIfNegative val="0"/>
            <c:bubble3D val="0"/>
            <c:extLst>
              <c:ext xmlns:c16="http://schemas.microsoft.com/office/drawing/2014/chart" uri="{C3380CC4-5D6E-409C-BE32-E72D297353CC}">
                <c16:uniqueId val="{00000053-73F1-4004-A021-3016E9DF8310}"/>
              </c:ext>
            </c:extLst>
          </c:dPt>
          <c:dPt>
            <c:idx val="25"/>
            <c:invertIfNegative val="0"/>
            <c:bubble3D val="0"/>
            <c:extLst>
              <c:ext xmlns:c16="http://schemas.microsoft.com/office/drawing/2014/chart" uri="{C3380CC4-5D6E-409C-BE32-E72D297353CC}">
                <c16:uniqueId val="{00000054-73F1-4004-A021-3016E9DF8310}"/>
              </c:ext>
            </c:extLst>
          </c:dPt>
          <c:dPt>
            <c:idx val="26"/>
            <c:invertIfNegative val="0"/>
            <c:bubble3D val="0"/>
            <c:spPr>
              <a:solidFill>
                <a:srgbClr val="C55A11"/>
              </a:solidFill>
            </c:spPr>
            <c:extLst>
              <c:ext xmlns:c16="http://schemas.microsoft.com/office/drawing/2014/chart" uri="{C3380CC4-5D6E-409C-BE32-E72D297353CC}">
                <c16:uniqueId val="{00000056-73F1-4004-A021-3016E9DF8310}"/>
              </c:ext>
            </c:extLst>
          </c:dPt>
          <c:dPt>
            <c:idx val="27"/>
            <c:invertIfNegative val="0"/>
            <c:bubble3D val="0"/>
            <c:extLst>
              <c:ext xmlns:c16="http://schemas.microsoft.com/office/drawing/2014/chart" uri="{C3380CC4-5D6E-409C-BE32-E72D297353CC}">
                <c16:uniqueId val="{00000057-73F1-4004-A021-3016E9DF8310}"/>
              </c:ext>
            </c:extLst>
          </c:dPt>
          <c:dPt>
            <c:idx val="30"/>
            <c:invertIfNegative val="0"/>
            <c:bubble3D val="0"/>
            <c:extLst>
              <c:ext xmlns:c16="http://schemas.microsoft.com/office/drawing/2014/chart" uri="{C3380CC4-5D6E-409C-BE32-E72D297353CC}">
                <c16:uniqueId val="{00000058-73F1-4004-A021-3016E9DF8310}"/>
              </c:ext>
            </c:extLst>
          </c:dPt>
          <c:dPt>
            <c:idx val="32"/>
            <c:invertIfNegative val="0"/>
            <c:bubble3D val="0"/>
            <c:extLst>
              <c:ext xmlns:c16="http://schemas.microsoft.com/office/drawing/2014/chart" uri="{C3380CC4-5D6E-409C-BE32-E72D297353CC}">
                <c16:uniqueId val="{00000059-73F1-4004-A021-3016E9DF8310}"/>
              </c:ext>
            </c:extLst>
          </c:dPt>
          <c:dLbls>
            <c:dLbl>
              <c:idx val="16"/>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C-73F1-4004-A021-3016E9DF8310}"/>
                </c:ext>
              </c:extLst>
            </c:dLbl>
            <c:dLbl>
              <c:idx val="26"/>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56-73F1-4004-A021-3016E9DF8310}"/>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'F40'!$A$7:$A$39</c:f>
              <c:strCache>
                <c:ptCount val="33"/>
                <c:pt idx="0">
                  <c:v>Tamaulipas</c:v>
                </c:pt>
                <c:pt idx="1">
                  <c:v>Chihuahua</c:v>
                </c:pt>
                <c:pt idx="2">
                  <c:v>Baja California</c:v>
                </c:pt>
                <c:pt idx="3">
                  <c:v>Tabasco</c:v>
                </c:pt>
                <c:pt idx="4">
                  <c:v>Tlaxcala</c:v>
                </c:pt>
                <c:pt idx="5">
                  <c:v>Hidalgo</c:v>
                </c:pt>
                <c:pt idx="6">
                  <c:v>Puebla</c:v>
                </c:pt>
                <c:pt idx="7">
                  <c:v>Querétaro</c:v>
                </c:pt>
                <c:pt idx="8">
                  <c:v>Sonora</c:v>
                </c:pt>
                <c:pt idx="9">
                  <c:v>Veracruz</c:v>
                </c:pt>
                <c:pt idx="10">
                  <c:v>Morelos</c:v>
                </c:pt>
                <c:pt idx="11">
                  <c:v>Colima</c:v>
                </c:pt>
                <c:pt idx="12">
                  <c:v>Chiapas</c:v>
                </c:pt>
                <c:pt idx="13">
                  <c:v>Guanajuato</c:v>
                </c:pt>
                <c:pt idx="14">
                  <c:v>Coahuila</c:v>
                </c:pt>
                <c:pt idx="15">
                  <c:v>Aguascalientes</c:v>
                </c:pt>
                <c:pt idx="16">
                  <c:v>Nacional</c:v>
                </c:pt>
                <c:pt idx="17">
                  <c:v>México</c:v>
                </c:pt>
                <c:pt idx="18">
                  <c:v>Durango</c:v>
                </c:pt>
                <c:pt idx="19">
                  <c:v>Zacatecas</c:v>
                </c:pt>
                <c:pt idx="20">
                  <c:v>San Luis Potosí</c:v>
                </c:pt>
                <c:pt idx="21">
                  <c:v>Baja California Sur</c:v>
                </c:pt>
                <c:pt idx="22">
                  <c:v>Michoacán</c:v>
                </c:pt>
                <c:pt idx="23">
                  <c:v>Nayarit</c:v>
                </c:pt>
                <c:pt idx="24">
                  <c:v>Yucatán</c:v>
                </c:pt>
                <c:pt idx="25">
                  <c:v>Sinaloa</c:v>
                </c:pt>
                <c:pt idx="26">
                  <c:v>Jalisco</c:v>
                </c:pt>
                <c:pt idx="27">
                  <c:v>Oaxaca</c:v>
                </c:pt>
                <c:pt idx="28">
                  <c:v>Ciudad de México</c:v>
                </c:pt>
                <c:pt idx="29">
                  <c:v>Quintana Roo</c:v>
                </c:pt>
                <c:pt idx="30">
                  <c:v>Nuevo León</c:v>
                </c:pt>
                <c:pt idx="31">
                  <c:v>Guerrero</c:v>
                </c:pt>
                <c:pt idx="32">
                  <c:v>Campeche</c:v>
                </c:pt>
              </c:strCache>
            </c:strRef>
          </c:cat>
          <c:val>
            <c:numRef>
              <c:f>'F40'!$D$7:$D$39</c:f>
              <c:numCache>
                <c:formatCode>0.00</c:formatCode>
                <c:ptCount val="33"/>
                <c:pt idx="0">
                  <c:v>22.1579022696022</c:v>
                </c:pt>
                <c:pt idx="1">
                  <c:v>22.372136098275099</c:v>
                </c:pt>
                <c:pt idx="2">
                  <c:v>21.770032947076199</c:v>
                </c:pt>
                <c:pt idx="3">
                  <c:v>22.228849730239201</c:v>
                </c:pt>
                <c:pt idx="4">
                  <c:v>22.323538905067</c:v>
                </c:pt>
                <c:pt idx="5">
                  <c:v>22.422018410417198</c:v>
                </c:pt>
                <c:pt idx="6">
                  <c:v>22.413948785052099</c:v>
                </c:pt>
                <c:pt idx="7">
                  <c:v>22.364993884867701</c:v>
                </c:pt>
                <c:pt idx="8">
                  <c:v>23.007136311775799</c:v>
                </c:pt>
                <c:pt idx="9">
                  <c:v>22.744268606109902</c:v>
                </c:pt>
                <c:pt idx="10">
                  <c:v>22.661445783073301</c:v>
                </c:pt>
                <c:pt idx="11">
                  <c:v>22.838356836329599</c:v>
                </c:pt>
                <c:pt idx="12">
                  <c:v>22.869704425200101</c:v>
                </c:pt>
                <c:pt idx="13">
                  <c:v>22.453158306895801</c:v>
                </c:pt>
                <c:pt idx="14">
                  <c:v>22.7374959037687</c:v>
                </c:pt>
                <c:pt idx="15">
                  <c:v>22.4837946305692</c:v>
                </c:pt>
                <c:pt idx="16">
                  <c:v>22.726783175680001</c:v>
                </c:pt>
                <c:pt idx="17">
                  <c:v>22.581143768874298</c:v>
                </c:pt>
                <c:pt idx="18">
                  <c:v>22.691481454867802</c:v>
                </c:pt>
                <c:pt idx="19">
                  <c:v>22.491717373732701</c:v>
                </c:pt>
                <c:pt idx="20">
                  <c:v>22.835300162246501</c:v>
                </c:pt>
                <c:pt idx="21">
                  <c:v>22.995812059761001</c:v>
                </c:pt>
                <c:pt idx="22">
                  <c:v>23.073164731067301</c:v>
                </c:pt>
                <c:pt idx="23">
                  <c:v>23.132650717596899</c:v>
                </c:pt>
                <c:pt idx="24">
                  <c:v>23.448404526588199</c:v>
                </c:pt>
                <c:pt idx="25">
                  <c:v>22.879924258402799</c:v>
                </c:pt>
                <c:pt idx="26">
                  <c:v>22.964378965453601</c:v>
                </c:pt>
                <c:pt idx="27">
                  <c:v>23.645413690736099</c:v>
                </c:pt>
                <c:pt idx="28">
                  <c:v>23.077976125952699</c:v>
                </c:pt>
                <c:pt idx="29">
                  <c:v>23.671321605667</c:v>
                </c:pt>
                <c:pt idx="30">
                  <c:v>22.680811412573899</c:v>
                </c:pt>
                <c:pt idx="31">
                  <c:v>23.834887733670499</c:v>
                </c:pt>
                <c:pt idx="32">
                  <c:v>23.8414773878002</c:v>
                </c:pt>
              </c:numCache>
            </c:numRef>
          </c:val>
          <c:extLst>
            <c:ext xmlns:c16="http://schemas.microsoft.com/office/drawing/2014/chart" uri="{C3380CC4-5D6E-409C-BE32-E72D297353CC}">
              <c16:uniqueId val="{0000005A-73F1-4004-A021-3016E9DF8310}"/>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'F41'!$B$6</c:f>
              <c:strCache>
                <c:ptCount val="1"/>
                <c:pt idx="0">
                  <c:v>Jalisco </c:v>
                </c:pt>
              </c:strCache>
            </c:strRef>
          </c:tx>
          <c:spPr>
            <a:solidFill>
              <a:schemeClr val="bg2">
                <a:lumMod val="50000"/>
              </a:schemeClr>
            </a:solidFill>
            <a:ln>
              <a:noFill/>
            </a:ln>
            <a:effectLst/>
          </c:spPr>
          <c:invertIfNegative val="0"/>
          <c:dPt>
            <c:idx val="15"/>
            <c:invertIfNegative val="0"/>
            <c:bubble3D val="0"/>
            <c:spPr>
              <a:solidFill>
                <a:srgbClr val="FFC000"/>
              </a:solidFill>
              <a:ln>
                <a:noFill/>
              </a:ln>
              <a:effectLst/>
            </c:spPr>
            <c:extLst>
              <c:ext xmlns:c16="http://schemas.microsoft.com/office/drawing/2014/chart" uri="{C3380CC4-5D6E-409C-BE32-E72D297353CC}">
                <c16:uniqueId val="{00000001-0E16-4E5C-AD7D-1FCDCA9CB82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'F41'!$A$7:$A$22</c:f>
              <c:strCache>
                <c:ptCount val="16"/>
                <c:pt idx="0">
                  <c:v>2006/03</c:v>
                </c:pt>
                <c:pt idx="1">
                  <c:v>2007/03</c:v>
                </c:pt>
                <c:pt idx="2">
                  <c:v>2008/03</c:v>
                </c:pt>
                <c:pt idx="3">
                  <c:v>2009/03</c:v>
                </c:pt>
                <c:pt idx="4">
                  <c:v>2010/03</c:v>
                </c:pt>
                <c:pt idx="5">
                  <c:v>2011/03</c:v>
                </c:pt>
                <c:pt idx="6">
                  <c:v>2012/03</c:v>
                </c:pt>
                <c:pt idx="7">
                  <c:v>2013/03</c:v>
                </c:pt>
                <c:pt idx="8">
                  <c:v>2014/03</c:v>
                </c:pt>
                <c:pt idx="9">
                  <c:v>2015/03</c:v>
                </c:pt>
                <c:pt idx="10">
                  <c:v>2016/03</c:v>
                </c:pt>
                <c:pt idx="11">
                  <c:v>2017/03</c:v>
                </c:pt>
                <c:pt idx="12">
                  <c:v>2018/03</c:v>
                </c:pt>
                <c:pt idx="13">
                  <c:v>2019/03</c:v>
                </c:pt>
                <c:pt idx="14">
                  <c:v>2020/03</c:v>
                </c:pt>
                <c:pt idx="15">
                  <c:v>2021/03</c:v>
                </c:pt>
              </c:strCache>
            </c:strRef>
          </c:cat>
          <c:val>
            <c:numRef>
              <c:f>'F41'!$B$7:$B$22</c:f>
              <c:numCache>
                <c:formatCode>0.0</c:formatCode>
                <c:ptCount val="16"/>
                <c:pt idx="0">
                  <c:v>3.7130488070559999</c:v>
                </c:pt>
                <c:pt idx="1">
                  <c:v>3.4830248649710001</c:v>
                </c:pt>
                <c:pt idx="2">
                  <c:v>3.3758139005290002</c:v>
                </c:pt>
                <c:pt idx="3">
                  <c:v>5.3096402946780001</c:v>
                </c:pt>
                <c:pt idx="4">
                  <c:v>5.1060296136429999</c:v>
                </c:pt>
                <c:pt idx="5">
                  <c:v>4.803115837539</c:v>
                </c:pt>
                <c:pt idx="6">
                  <c:v>4.3880607472089999</c:v>
                </c:pt>
                <c:pt idx="7">
                  <c:v>4.3537865456829996</c:v>
                </c:pt>
                <c:pt idx="8">
                  <c:v>5.2304131124489999</c:v>
                </c:pt>
                <c:pt idx="9">
                  <c:v>4.0081683510539996</c:v>
                </c:pt>
                <c:pt idx="10">
                  <c:v>4.162399896158</c:v>
                </c:pt>
                <c:pt idx="11">
                  <c:v>2.6990904534390001</c:v>
                </c:pt>
                <c:pt idx="12">
                  <c:v>2.1217148633330001</c:v>
                </c:pt>
                <c:pt idx="13">
                  <c:v>2.68269336</c:v>
                </c:pt>
                <c:pt idx="14">
                  <c:v>3.01689819</c:v>
                </c:pt>
                <c:pt idx="15">
                  <c:v>2.59</c:v>
                </c:pt>
              </c:numCache>
            </c:numRef>
          </c:val>
          <c:extLst>
            <c:ext xmlns:c16="http://schemas.microsoft.com/office/drawing/2014/chart" uri="{C3380CC4-5D6E-409C-BE32-E72D297353CC}">
              <c16:uniqueId val="{00000002-0E16-4E5C-AD7D-1FCDCA9CB826}"/>
            </c:ext>
          </c:extLst>
        </c:ser>
        <c:dLbls>
          <c:showLegendKey val="0"/>
          <c:showVal val="0"/>
          <c:showCatName val="0"/>
          <c:showSerName val="0"/>
          <c:showPercent val="0"/>
          <c:showBubbleSize val="0"/>
        </c:dLbls>
        <c:gapWidth val="219"/>
        <c:overlap val="-27"/>
        <c:axId val="1072920367"/>
        <c:axId val="998322927"/>
      </c:barChart>
      <c:catAx>
        <c:axId val="107292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22927"/>
        <c:crosses val="autoZero"/>
        <c:auto val="1"/>
        <c:lblAlgn val="ctr"/>
        <c:lblOffset val="100"/>
        <c:noMultiLvlLbl val="0"/>
      </c:catAx>
      <c:valAx>
        <c:axId val="998322927"/>
        <c:scaling>
          <c:orientation val="minMax"/>
        </c:scaling>
        <c:delete val="1"/>
        <c:axPos val="l"/>
        <c:numFmt formatCode="0.0" sourceLinked="1"/>
        <c:majorTickMark val="none"/>
        <c:minorTickMark val="none"/>
        <c:tickLblPos val="nextTo"/>
        <c:crossAx val="10729203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8E6B-43A6-B8C0-562CC514F1A7}"/>
              </c:ext>
            </c:extLst>
          </c:dPt>
          <c:dPt>
            <c:idx val="12"/>
            <c:invertIfNegative val="0"/>
            <c:bubble3D val="0"/>
            <c:spPr>
              <a:solidFill>
                <a:srgbClr val="7C878E"/>
              </a:solidFill>
              <a:ln>
                <a:noFill/>
              </a:ln>
              <a:effectLst/>
            </c:spPr>
            <c:extLst>
              <c:ext xmlns:c16="http://schemas.microsoft.com/office/drawing/2014/chart" uri="{C3380CC4-5D6E-409C-BE32-E72D297353CC}">
                <c16:uniqueId val="{00000003-8E6B-43A6-B8C0-562CC514F1A7}"/>
              </c:ext>
            </c:extLst>
          </c:dPt>
          <c:dPt>
            <c:idx val="17"/>
            <c:invertIfNegative val="0"/>
            <c:bubble3D val="0"/>
            <c:spPr>
              <a:solidFill>
                <a:srgbClr val="7C878E"/>
              </a:solidFill>
              <a:ln>
                <a:noFill/>
              </a:ln>
              <a:effectLst/>
            </c:spPr>
            <c:extLst>
              <c:ext xmlns:c16="http://schemas.microsoft.com/office/drawing/2014/chart" uri="{C3380CC4-5D6E-409C-BE32-E72D297353CC}">
                <c16:uniqueId val="{00000005-8E6B-43A6-B8C0-562CC514F1A7}"/>
              </c:ext>
            </c:extLst>
          </c:dPt>
          <c:dPt>
            <c:idx val="20"/>
            <c:invertIfNegative val="0"/>
            <c:bubble3D val="0"/>
            <c:spPr>
              <a:solidFill>
                <a:srgbClr val="7C878E"/>
              </a:solidFill>
              <a:ln>
                <a:noFill/>
              </a:ln>
              <a:effectLst/>
            </c:spPr>
            <c:extLst>
              <c:ext xmlns:c16="http://schemas.microsoft.com/office/drawing/2014/chart" uri="{C3380CC4-5D6E-409C-BE32-E72D297353CC}">
                <c16:uniqueId val="{00000007-8E6B-43A6-B8C0-562CC514F1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'F42'!$A$7:$A$39</c:f>
              <c:strCache>
                <c:ptCount val="33"/>
                <c:pt idx="0">
                  <c:v>Guerrero</c:v>
                </c:pt>
                <c:pt idx="1">
                  <c:v>Oaxaca</c:v>
                </c:pt>
                <c:pt idx="2">
                  <c:v>Yucatán</c:v>
                </c:pt>
                <c:pt idx="3">
                  <c:v>Veracruz</c:v>
                </c:pt>
                <c:pt idx="4">
                  <c:v>Baja California</c:v>
                </c:pt>
                <c:pt idx="5">
                  <c:v>Michoacán</c:v>
                </c:pt>
                <c:pt idx="6">
                  <c:v>Hidalgo</c:v>
                </c:pt>
                <c:pt idx="7">
                  <c:v>Zacatecas</c:v>
                </c:pt>
                <c:pt idx="8">
                  <c:v>Morelos</c:v>
                </c:pt>
                <c:pt idx="9">
                  <c:v>Nayarit</c:v>
                </c:pt>
                <c:pt idx="10">
                  <c:v>Jalisco</c:v>
                </c:pt>
                <c:pt idx="11">
                  <c:v>Chiapas</c:v>
                </c:pt>
                <c:pt idx="12">
                  <c:v>Querétaro</c:v>
                </c:pt>
                <c:pt idx="13">
                  <c:v>Guanajuato</c:v>
                </c:pt>
                <c:pt idx="14">
                  <c:v>Sonora</c:v>
                </c:pt>
                <c:pt idx="15">
                  <c:v>Baja California Sur</c:v>
                </c:pt>
                <c:pt idx="16">
                  <c:v>Quintana Roo</c:v>
                </c:pt>
                <c:pt idx="17">
                  <c:v>Colima</c:v>
                </c:pt>
                <c:pt idx="18">
                  <c:v>Campeche</c:v>
                </c:pt>
                <c:pt idx="19">
                  <c:v>Tabasco</c:v>
                </c:pt>
                <c:pt idx="20">
                  <c:v>Sinaloa</c:v>
                </c:pt>
                <c:pt idx="21">
                  <c:v>Nacional</c:v>
                </c:pt>
                <c:pt idx="22">
                  <c:v>San Luis Potosí</c:v>
                </c:pt>
                <c:pt idx="23">
                  <c:v>Chihuahua</c:v>
                </c:pt>
                <c:pt idx="24">
                  <c:v>Aguascalientes</c:v>
                </c:pt>
                <c:pt idx="25">
                  <c:v>Tamaulipas</c:v>
                </c:pt>
                <c:pt idx="26">
                  <c:v>Puebla</c:v>
                </c:pt>
                <c:pt idx="27">
                  <c:v>Durango</c:v>
                </c:pt>
                <c:pt idx="28">
                  <c:v>Nuevo León</c:v>
                </c:pt>
                <c:pt idx="29">
                  <c:v>Tlaxcala</c:v>
                </c:pt>
                <c:pt idx="30">
                  <c:v>Estado de México</c:v>
                </c:pt>
                <c:pt idx="31">
                  <c:v>Coahuila</c:v>
                </c:pt>
                <c:pt idx="32">
                  <c:v>Ciudad de México</c:v>
                </c:pt>
              </c:strCache>
            </c:strRef>
          </c:cat>
          <c:val>
            <c:numRef>
              <c:f>'F42'!$B$7:$B$39</c:f>
              <c:numCache>
                <c:formatCode>0.00</c:formatCode>
                <c:ptCount val="33"/>
                <c:pt idx="0">
                  <c:v>0.96529999999999916</c:v>
                </c:pt>
                <c:pt idx="1">
                  <c:v>1.2314999999999969</c:v>
                </c:pt>
                <c:pt idx="2">
                  <c:v>1.4193000000000069</c:v>
                </c:pt>
                <c:pt idx="3">
                  <c:v>1.4512</c:v>
                </c:pt>
                <c:pt idx="4">
                  <c:v>1.6328000000000031</c:v>
                </c:pt>
                <c:pt idx="5">
                  <c:v>1.7365000000000066</c:v>
                </c:pt>
                <c:pt idx="6">
                  <c:v>1.8637999999999977</c:v>
                </c:pt>
                <c:pt idx="7">
                  <c:v>2.0686000000000035</c:v>
                </c:pt>
                <c:pt idx="8">
                  <c:v>2.1941000000000059</c:v>
                </c:pt>
                <c:pt idx="9">
                  <c:v>2.2291000000000025</c:v>
                </c:pt>
                <c:pt idx="10">
                  <c:v>2.2331999999999965</c:v>
                </c:pt>
                <c:pt idx="11">
                  <c:v>2.5478999999999985</c:v>
                </c:pt>
                <c:pt idx="12">
                  <c:v>2.5611999999999995</c:v>
                </c:pt>
                <c:pt idx="13">
                  <c:v>2.590999999999994</c:v>
                </c:pt>
                <c:pt idx="14">
                  <c:v>2.6440999999999946</c:v>
                </c:pt>
                <c:pt idx="15">
                  <c:v>2.8229000000000042</c:v>
                </c:pt>
                <c:pt idx="16">
                  <c:v>2.8564999999999969</c:v>
                </c:pt>
                <c:pt idx="17">
                  <c:v>2.9044999999999987</c:v>
                </c:pt>
                <c:pt idx="18">
                  <c:v>2.9081000000000046</c:v>
                </c:pt>
                <c:pt idx="19">
                  <c:v>2.908299999999997</c:v>
                </c:pt>
                <c:pt idx="20">
                  <c:v>2.9436000000000035</c:v>
                </c:pt>
                <c:pt idx="21">
                  <c:v>2.9701000000000022</c:v>
                </c:pt>
                <c:pt idx="22">
                  <c:v>3.0671999999999997</c:v>
                </c:pt>
                <c:pt idx="23">
                  <c:v>3.1842000000000041</c:v>
                </c:pt>
                <c:pt idx="24">
                  <c:v>3.366100000000003</c:v>
                </c:pt>
                <c:pt idx="25">
                  <c:v>3.3930000000000007</c:v>
                </c:pt>
                <c:pt idx="26">
                  <c:v>3.4228999999999985</c:v>
                </c:pt>
                <c:pt idx="27">
                  <c:v>3.4749000000000052</c:v>
                </c:pt>
                <c:pt idx="28">
                  <c:v>3.6149000000000058</c:v>
                </c:pt>
                <c:pt idx="29">
                  <c:v>3.8068999999999988</c:v>
                </c:pt>
                <c:pt idx="30">
                  <c:v>3.926400000000001</c:v>
                </c:pt>
                <c:pt idx="31">
                  <c:v>4.5520999999999958</c:v>
                </c:pt>
                <c:pt idx="32">
                  <c:v>5.5775000000000006</c:v>
                </c:pt>
              </c:numCache>
            </c:numRef>
          </c:val>
          <c:extLst>
            <c:ext xmlns:c16="http://schemas.microsoft.com/office/drawing/2014/chart" uri="{C3380CC4-5D6E-409C-BE32-E72D297353CC}">
              <c16:uniqueId val="{00000008-8E6B-43A6-B8C0-562CC514F1A7}"/>
            </c:ext>
          </c:extLst>
        </c:ser>
        <c:dLbls>
          <c:showLegendKey val="0"/>
          <c:showVal val="0"/>
          <c:showCatName val="0"/>
          <c:showSerName val="0"/>
          <c:showPercent val="0"/>
          <c:showBubbleSize val="0"/>
        </c:dLbls>
        <c:gapWidth val="182"/>
        <c:axId val="993488351"/>
        <c:axId val="910356303"/>
      </c:barChart>
      <c:catAx>
        <c:axId val="993488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10356303"/>
        <c:crosses val="autoZero"/>
        <c:auto val="1"/>
        <c:lblAlgn val="ctr"/>
        <c:lblOffset val="100"/>
        <c:noMultiLvlLbl val="0"/>
      </c:catAx>
      <c:valAx>
        <c:axId val="910356303"/>
        <c:scaling>
          <c:orientation val="minMax"/>
        </c:scaling>
        <c:delete val="1"/>
        <c:axPos val="b"/>
        <c:numFmt formatCode="0.00" sourceLinked="1"/>
        <c:majorTickMark val="none"/>
        <c:minorTickMark val="none"/>
        <c:tickLblPos val="nextTo"/>
        <c:crossAx val="993488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'F43'!$B$6</c:f>
              <c:strCache>
                <c:ptCount val="1"/>
                <c:pt idx="0">
                  <c:v>variación</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F98-4A11-A1AE-A3974065ED3C}"/>
              </c:ext>
            </c:extLst>
          </c:dPt>
          <c:dPt>
            <c:idx val="16"/>
            <c:invertIfNegative val="0"/>
            <c:bubble3D val="0"/>
            <c:spPr>
              <a:solidFill>
                <a:srgbClr val="7C878E"/>
              </a:solidFill>
              <a:ln>
                <a:noFill/>
              </a:ln>
              <a:effectLst/>
            </c:spPr>
            <c:extLst>
              <c:ext xmlns:c16="http://schemas.microsoft.com/office/drawing/2014/chart" uri="{C3380CC4-5D6E-409C-BE32-E72D297353CC}">
                <c16:uniqueId val="{00000003-DF98-4A11-A1AE-A3974065ED3C}"/>
              </c:ext>
            </c:extLst>
          </c:dPt>
          <c:dPt>
            <c:idx val="17"/>
            <c:invertIfNegative val="0"/>
            <c:bubble3D val="0"/>
            <c:spPr>
              <a:solidFill>
                <a:srgbClr val="7C878E"/>
              </a:solidFill>
              <a:ln>
                <a:noFill/>
              </a:ln>
              <a:effectLst/>
            </c:spPr>
            <c:extLst>
              <c:ext xmlns:c16="http://schemas.microsoft.com/office/drawing/2014/chart" uri="{C3380CC4-5D6E-409C-BE32-E72D297353CC}">
                <c16:uniqueId val="{00000005-DF98-4A11-A1AE-A3974065ED3C}"/>
              </c:ext>
            </c:extLst>
          </c:dPt>
          <c:dPt>
            <c:idx val="22"/>
            <c:invertIfNegative val="0"/>
            <c:bubble3D val="0"/>
            <c:spPr>
              <a:solidFill>
                <a:srgbClr val="7C878E"/>
              </a:solidFill>
              <a:ln>
                <a:noFill/>
              </a:ln>
              <a:effectLst/>
            </c:spPr>
            <c:extLst>
              <c:ext xmlns:c16="http://schemas.microsoft.com/office/drawing/2014/chart" uri="{C3380CC4-5D6E-409C-BE32-E72D297353CC}">
                <c16:uniqueId val="{00000007-DF98-4A11-A1AE-A3974065ED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'F43'!$A$7:$A$39</c:f>
              <c:strCache>
                <c:ptCount val="33"/>
                <c:pt idx="0">
                  <c:v>Tabasco</c:v>
                </c:pt>
                <c:pt idx="1">
                  <c:v>Querétaro</c:v>
                </c:pt>
                <c:pt idx="2">
                  <c:v>Estado de México</c:v>
                </c:pt>
                <c:pt idx="3">
                  <c:v>Yucatán</c:v>
                </c:pt>
                <c:pt idx="4">
                  <c:v>Nuevo León</c:v>
                </c:pt>
                <c:pt idx="5">
                  <c:v>Guanajuato</c:v>
                </c:pt>
                <c:pt idx="6">
                  <c:v>Veracruz</c:v>
                </c:pt>
                <c:pt idx="7">
                  <c:v>Zacatecas</c:v>
                </c:pt>
                <c:pt idx="8">
                  <c:v>Ciudad de México</c:v>
                </c:pt>
                <c:pt idx="9">
                  <c:v>Hidalgo</c:v>
                </c:pt>
                <c:pt idx="10">
                  <c:v>Nayarit</c:v>
                </c:pt>
                <c:pt idx="11">
                  <c:v>Nacional</c:v>
                </c:pt>
                <c:pt idx="12">
                  <c:v>Oaxaca</c:v>
                </c:pt>
                <c:pt idx="13">
                  <c:v>Guerrero</c:v>
                </c:pt>
                <c:pt idx="14">
                  <c:v>Tamaulipas</c:v>
                </c:pt>
                <c:pt idx="15">
                  <c:v>Coahuila</c:v>
                </c:pt>
                <c:pt idx="16">
                  <c:v>Jalisco</c:v>
                </c:pt>
                <c:pt idx="17">
                  <c:v>Tlaxcala</c:v>
                </c:pt>
                <c:pt idx="18">
                  <c:v>Durango</c:v>
                </c:pt>
                <c:pt idx="19">
                  <c:v>Campeche</c:v>
                </c:pt>
                <c:pt idx="20">
                  <c:v>Sonora</c:v>
                </c:pt>
                <c:pt idx="21">
                  <c:v>Chiapas</c:v>
                </c:pt>
                <c:pt idx="22">
                  <c:v>Aguascalientes</c:v>
                </c:pt>
                <c:pt idx="23">
                  <c:v>Baja California</c:v>
                </c:pt>
                <c:pt idx="24">
                  <c:v>San Luis Potosí</c:v>
                </c:pt>
                <c:pt idx="25">
                  <c:v>Quintana Roo</c:v>
                </c:pt>
                <c:pt idx="26">
                  <c:v>Baja California Sur</c:v>
                </c:pt>
                <c:pt idx="27">
                  <c:v>Colima</c:v>
                </c:pt>
                <c:pt idx="28">
                  <c:v>Michoacán</c:v>
                </c:pt>
                <c:pt idx="29">
                  <c:v>Puebla</c:v>
                </c:pt>
                <c:pt idx="30">
                  <c:v>Sinaloa</c:v>
                </c:pt>
                <c:pt idx="31">
                  <c:v>Chihuahua</c:v>
                </c:pt>
                <c:pt idx="32">
                  <c:v>Morelos</c:v>
                </c:pt>
              </c:strCache>
            </c:strRef>
          </c:cat>
          <c:val>
            <c:numRef>
              <c:f>'F43'!$B$7:$B$39</c:f>
              <c:numCache>
                <c:formatCode>0.00</c:formatCode>
                <c:ptCount val="33"/>
                <c:pt idx="0">
                  <c:v>-2.6792000000000087</c:v>
                </c:pt>
                <c:pt idx="1">
                  <c:v>-2.2764999999999986</c:v>
                </c:pt>
                <c:pt idx="2">
                  <c:v>-2.0831000000000017</c:v>
                </c:pt>
                <c:pt idx="3">
                  <c:v>-1.7724999999999937</c:v>
                </c:pt>
                <c:pt idx="4">
                  <c:v>-1.6676999999999964</c:v>
                </c:pt>
                <c:pt idx="5">
                  <c:v>-1.6176999999999992</c:v>
                </c:pt>
                <c:pt idx="6">
                  <c:v>-1.3393999999999977</c:v>
                </c:pt>
                <c:pt idx="7">
                  <c:v>-1.242999999999995</c:v>
                </c:pt>
                <c:pt idx="8">
                  <c:v>-1.0233000000000061</c:v>
                </c:pt>
                <c:pt idx="9">
                  <c:v>-0.94350000000000023</c:v>
                </c:pt>
                <c:pt idx="10">
                  <c:v>-0.90229999999999677</c:v>
                </c:pt>
                <c:pt idx="11">
                  <c:v>-0.77110000000000412</c:v>
                </c:pt>
                <c:pt idx="12">
                  <c:v>-0.67029999999999745</c:v>
                </c:pt>
                <c:pt idx="13">
                  <c:v>-0.65090000000000714</c:v>
                </c:pt>
                <c:pt idx="14">
                  <c:v>-0.55880000000000507</c:v>
                </c:pt>
                <c:pt idx="15">
                  <c:v>-0.40610000000000923</c:v>
                </c:pt>
                <c:pt idx="16">
                  <c:v>-0.28240000000000975</c:v>
                </c:pt>
                <c:pt idx="17">
                  <c:v>-0.26359999999999673</c:v>
                </c:pt>
                <c:pt idx="18">
                  <c:v>-0.21829999999999927</c:v>
                </c:pt>
                <c:pt idx="19">
                  <c:v>-0.16499999999999204</c:v>
                </c:pt>
                <c:pt idx="20">
                  <c:v>-0.1553000000000111</c:v>
                </c:pt>
                <c:pt idx="21">
                  <c:v>-0.12820000000000675</c:v>
                </c:pt>
                <c:pt idx="22">
                  <c:v>-0.12609999999999388</c:v>
                </c:pt>
                <c:pt idx="23">
                  <c:v>0.1086000000000098</c:v>
                </c:pt>
                <c:pt idx="24">
                  <c:v>0.14010000000000389</c:v>
                </c:pt>
                <c:pt idx="25">
                  <c:v>0.20430000000000348</c:v>
                </c:pt>
                <c:pt idx="26">
                  <c:v>0.24760000000000559</c:v>
                </c:pt>
                <c:pt idx="27">
                  <c:v>0.31319999999999482</c:v>
                </c:pt>
                <c:pt idx="28">
                  <c:v>0.46510000000000673</c:v>
                </c:pt>
                <c:pt idx="29">
                  <c:v>0.58669999999999334</c:v>
                </c:pt>
                <c:pt idx="30">
                  <c:v>0.64410000000000878</c:v>
                </c:pt>
                <c:pt idx="31">
                  <c:v>0.81680000000000064</c:v>
                </c:pt>
                <c:pt idx="32">
                  <c:v>0.98380000000000223</c:v>
                </c:pt>
              </c:numCache>
            </c:numRef>
          </c:val>
          <c:extLst>
            <c:ext xmlns:c16="http://schemas.microsoft.com/office/drawing/2014/chart" uri="{C3380CC4-5D6E-409C-BE32-E72D297353CC}">
              <c16:uniqueId val="{00000008-DF98-4A11-A1AE-A3974065ED3C}"/>
            </c:ext>
          </c:extLst>
        </c:ser>
        <c:dLbls>
          <c:showLegendKey val="0"/>
          <c:showVal val="0"/>
          <c:showCatName val="0"/>
          <c:showSerName val="0"/>
          <c:showPercent val="0"/>
          <c:showBubbleSize val="0"/>
        </c:dLbls>
        <c:gapWidth val="182"/>
        <c:axId val="1001799615"/>
        <c:axId val="998332079"/>
      </c:barChart>
      <c:catAx>
        <c:axId val="1001799615"/>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32079"/>
        <c:crosses val="autoZero"/>
        <c:auto val="1"/>
        <c:lblAlgn val="ctr"/>
        <c:lblOffset val="100"/>
        <c:noMultiLvlLbl val="0"/>
      </c:catAx>
      <c:valAx>
        <c:axId val="998332079"/>
        <c:scaling>
          <c:orientation val="minMax"/>
        </c:scaling>
        <c:delete val="1"/>
        <c:axPos val="b"/>
        <c:numFmt formatCode="0.00" sourceLinked="1"/>
        <c:majorTickMark val="none"/>
        <c:minorTickMark val="none"/>
        <c:tickLblPos val="nextTo"/>
        <c:crossAx val="1001799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v>Jalisco</c:v>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0C8F-4EB1-83FD-4AD641B74DDF}"/>
              </c:ext>
            </c:extLst>
          </c:dPt>
          <c:dPt>
            <c:idx val="1"/>
            <c:invertIfNegative val="0"/>
            <c:bubble3D val="0"/>
            <c:spPr>
              <a:solidFill>
                <a:srgbClr val="7C878E"/>
              </a:solidFill>
              <a:ln>
                <a:noFill/>
              </a:ln>
              <a:effectLst/>
            </c:spPr>
            <c:extLst>
              <c:ext xmlns:c16="http://schemas.microsoft.com/office/drawing/2014/chart" uri="{C3380CC4-5D6E-409C-BE32-E72D297353CC}">
                <c16:uniqueId val="{00000003-0C8F-4EB1-83FD-4AD641B74DDF}"/>
              </c:ext>
            </c:extLst>
          </c:dPt>
          <c:dPt>
            <c:idx val="2"/>
            <c:invertIfNegative val="0"/>
            <c:bubble3D val="0"/>
            <c:spPr>
              <a:solidFill>
                <a:srgbClr val="BDCFD6"/>
              </a:solidFill>
              <a:ln>
                <a:noFill/>
              </a:ln>
              <a:effectLst/>
            </c:spPr>
            <c:extLst>
              <c:ext xmlns:c16="http://schemas.microsoft.com/office/drawing/2014/chart" uri="{C3380CC4-5D6E-409C-BE32-E72D297353CC}">
                <c16:uniqueId val="{00000005-0C8F-4EB1-83FD-4AD641B74DDF}"/>
              </c:ext>
            </c:extLst>
          </c:dPt>
          <c:dPt>
            <c:idx val="3"/>
            <c:invertIfNegative val="0"/>
            <c:bubble3D val="0"/>
            <c:spPr>
              <a:solidFill>
                <a:srgbClr val="BDCFD6"/>
              </a:solidFill>
              <a:ln>
                <a:noFill/>
              </a:ln>
              <a:effectLst/>
            </c:spPr>
            <c:extLst>
              <c:ext xmlns:c16="http://schemas.microsoft.com/office/drawing/2014/chart" uri="{C3380CC4-5D6E-409C-BE32-E72D297353CC}">
                <c16:uniqueId val="{00000007-0C8F-4EB1-83FD-4AD641B74DDF}"/>
              </c:ext>
            </c:extLst>
          </c:dPt>
          <c:dPt>
            <c:idx val="4"/>
            <c:invertIfNegative val="0"/>
            <c:bubble3D val="0"/>
            <c:spPr>
              <a:solidFill>
                <a:srgbClr val="BDCFD6"/>
              </a:solidFill>
              <a:ln>
                <a:noFill/>
              </a:ln>
              <a:effectLst/>
            </c:spPr>
            <c:extLst>
              <c:ext xmlns:c16="http://schemas.microsoft.com/office/drawing/2014/chart" uri="{C3380CC4-5D6E-409C-BE32-E72D297353CC}">
                <c16:uniqueId val="{00000009-0C8F-4EB1-83FD-4AD641B74DDF}"/>
              </c:ext>
            </c:extLst>
          </c:dPt>
          <c:dPt>
            <c:idx val="5"/>
            <c:invertIfNegative val="0"/>
            <c:bubble3D val="0"/>
            <c:spPr>
              <a:solidFill>
                <a:srgbClr val="BDCFD6"/>
              </a:solidFill>
              <a:ln>
                <a:noFill/>
              </a:ln>
              <a:effectLst/>
            </c:spPr>
            <c:extLst>
              <c:ext xmlns:c16="http://schemas.microsoft.com/office/drawing/2014/chart" uri="{C3380CC4-5D6E-409C-BE32-E72D297353CC}">
                <c16:uniqueId val="{0000000B-0C8F-4EB1-83FD-4AD641B74DDF}"/>
              </c:ext>
            </c:extLst>
          </c:dPt>
          <c:dPt>
            <c:idx val="6"/>
            <c:invertIfNegative val="0"/>
            <c:bubble3D val="0"/>
            <c:spPr>
              <a:solidFill>
                <a:srgbClr val="BDCFD6"/>
              </a:solidFill>
              <a:ln>
                <a:noFill/>
              </a:ln>
              <a:effectLst/>
            </c:spPr>
            <c:extLst>
              <c:ext xmlns:c16="http://schemas.microsoft.com/office/drawing/2014/chart" uri="{C3380CC4-5D6E-409C-BE32-E72D297353CC}">
                <c16:uniqueId val="{0000000D-0C8F-4EB1-83FD-4AD641B74DDF}"/>
              </c:ext>
            </c:extLst>
          </c:dPt>
          <c:dPt>
            <c:idx val="7"/>
            <c:invertIfNegative val="0"/>
            <c:bubble3D val="0"/>
            <c:spPr>
              <a:solidFill>
                <a:srgbClr val="BDCFD6"/>
              </a:solidFill>
              <a:ln>
                <a:noFill/>
              </a:ln>
              <a:effectLst/>
            </c:spPr>
            <c:extLst>
              <c:ext xmlns:c16="http://schemas.microsoft.com/office/drawing/2014/chart" uri="{C3380CC4-5D6E-409C-BE32-E72D297353CC}">
                <c16:uniqueId val="{0000000F-0C8F-4EB1-83FD-4AD641B74DDF}"/>
              </c:ext>
            </c:extLst>
          </c:dPt>
          <c:dPt>
            <c:idx val="8"/>
            <c:invertIfNegative val="0"/>
            <c:bubble3D val="0"/>
            <c:spPr>
              <a:solidFill>
                <a:srgbClr val="BDCFD6"/>
              </a:solidFill>
              <a:ln>
                <a:noFill/>
              </a:ln>
              <a:effectLst/>
            </c:spPr>
            <c:extLst>
              <c:ext xmlns:c16="http://schemas.microsoft.com/office/drawing/2014/chart" uri="{C3380CC4-5D6E-409C-BE32-E72D297353CC}">
                <c16:uniqueId val="{00000011-0C8F-4EB1-83FD-4AD641B74DDF}"/>
              </c:ext>
            </c:extLst>
          </c:dPt>
          <c:dPt>
            <c:idx val="9"/>
            <c:invertIfNegative val="0"/>
            <c:bubble3D val="0"/>
            <c:spPr>
              <a:solidFill>
                <a:srgbClr val="BDCFD6"/>
              </a:solidFill>
              <a:ln>
                <a:noFill/>
              </a:ln>
              <a:effectLst/>
            </c:spPr>
            <c:extLst>
              <c:ext xmlns:c16="http://schemas.microsoft.com/office/drawing/2014/chart" uri="{C3380CC4-5D6E-409C-BE32-E72D297353CC}">
                <c16:uniqueId val="{00000013-0C8F-4EB1-83FD-4AD641B74DDF}"/>
              </c:ext>
            </c:extLst>
          </c:dPt>
          <c:dPt>
            <c:idx val="10"/>
            <c:invertIfNegative val="0"/>
            <c:bubble3D val="0"/>
            <c:spPr>
              <a:solidFill>
                <a:srgbClr val="BDCFD6"/>
              </a:solidFill>
              <a:ln>
                <a:noFill/>
              </a:ln>
              <a:effectLst/>
            </c:spPr>
            <c:extLst>
              <c:ext xmlns:c16="http://schemas.microsoft.com/office/drawing/2014/chart" uri="{C3380CC4-5D6E-409C-BE32-E72D297353CC}">
                <c16:uniqueId val="{00000015-0C8F-4EB1-83FD-4AD641B74DDF}"/>
              </c:ext>
            </c:extLst>
          </c:dPt>
          <c:dPt>
            <c:idx val="11"/>
            <c:invertIfNegative val="0"/>
            <c:bubble3D val="0"/>
            <c:spPr>
              <a:solidFill>
                <a:srgbClr val="BDCFD6"/>
              </a:solidFill>
              <a:ln>
                <a:noFill/>
              </a:ln>
              <a:effectLst/>
            </c:spPr>
            <c:extLst>
              <c:ext xmlns:c16="http://schemas.microsoft.com/office/drawing/2014/chart" uri="{C3380CC4-5D6E-409C-BE32-E72D297353CC}">
                <c16:uniqueId val="{00000017-0C8F-4EB1-83FD-4AD641B74DDF}"/>
              </c:ext>
            </c:extLst>
          </c:dPt>
          <c:dPt>
            <c:idx val="12"/>
            <c:invertIfNegative val="0"/>
            <c:bubble3D val="0"/>
            <c:spPr>
              <a:solidFill>
                <a:srgbClr val="BDCFD6"/>
              </a:solidFill>
              <a:ln>
                <a:noFill/>
              </a:ln>
              <a:effectLst/>
            </c:spPr>
            <c:extLst>
              <c:ext xmlns:c16="http://schemas.microsoft.com/office/drawing/2014/chart" uri="{C3380CC4-5D6E-409C-BE32-E72D297353CC}">
                <c16:uniqueId val="{00000019-0C8F-4EB1-83FD-4AD641B74DD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C8F-4EB1-83FD-4AD641B74DDF}"/>
              </c:ext>
            </c:extLst>
          </c:dPt>
          <c:dPt>
            <c:idx val="14"/>
            <c:invertIfNegative val="0"/>
            <c:bubble3D val="0"/>
            <c:spPr>
              <a:solidFill>
                <a:srgbClr val="BDCFD6"/>
              </a:solidFill>
              <a:ln>
                <a:noFill/>
              </a:ln>
              <a:effectLst/>
            </c:spPr>
            <c:extLst>
              <c:ext xmlns:c16="http://schemas.microsoft.com/office/drawing/2014/chart" uri="{C3380CC4-5D6E-409C-BE32-E72D297353CC}">
                <c16:uniqueId val="{0000001D-0C8F-4EB1-83FD-4AD641B74DDF}"/>
              </c:ext>
            </c:extLst>
          </c:dPt>
          <c:dPt>
            <c:idx val="15"/>
            <c:invertIfNegative val="0"/>
            <c:bubble3D val="0"/>
            <c:spPr>
              <a:solidFill>
                <a:srgbClr val="BDCFD6"/>
              </a:solidFill>
              <a:ln>
                <a:noFill/>
              </a:ln>
              <a:effectLst/>
            </c:spPr>
            <c:extLst>
              <c:ext xmlns:c16="http://schemas.microsoft.com/office/drawing/2014/chart" uri="{C3380CC4-5D6E-409C-BE32-E72D297353CC}">
                <c16:uniqueId val="{0000001F-0C8F-4EB1-83FD-4AD641B74DDF}"/>
              </c:ext>
            </c:extLst>
          </c:dPt>
          <c:dPt>
            <c:idx val="16"/>
            <c:invertIfNegative val="0"/>
            <c:bubble3D val="0"/>
            <c:spPr>
              <a:solidFill>
                <a:srgbClr val="BDCFD6"/>
              </a:solidFill>
              <a:ln>
                <a:noFill/>
              </a:ln>
              <a:effectLst/>
            </c:spPr>
            <c:extLst>
              <c:ext xmlns:c16="http://schemas.microsoft.com/office/drawing/2014/chart" uri="{C3380CC4-5D6E-409C-BE32-E72D297353CC}">
                <c16:uniqueId val="{00000021-0C8F-4EB1-83FD-4AD641B74DDF}"/>
              </c:ext>
            </c:extLst>
          </c:dPt>
          <c:dPt>
            <c:idx val="17"/>
            <c:invertIfNegative val="0"/>
            <c:bubble3D val="0"/>
            <c:spPr>
              <a:solidFill>
                <a:srgbClr val="BDCFD6"/>
              </a:solidFill>
              <a:ln>
                <a:noFill/>
              </a:ln>
              <a:effectLst/>
            </c:spPr>
            <c:extLst>
              <c:ext xmlns:c16="http://schemas.microsoft.com/office/drawing/2014/chart" uri="{C3380CC4-5D6E-409C-BE32-E72D297353CC}">
                <c16:uniqueId val="{00000023-0C8F-4EB1-83FD-4AD641B74DDF}"/>
              </c:ext>
            </c:extLst>
          </c:dPt>
          <c:dPt>
            <c:idx val="18"/>
            <c:invertIfNegative val="0"/>
            <c:bubble3D val="0"/>
            <c:spPr>
              <a:solidFill>
                <a:srgbClr val="BDCFD6"/>
              </a:solidFill>
              <a:ln>
                <a:noFill/>
              </a:ln>
              <a:effectLst/>
            </c:spPr>
            <c:extLst>
              <c:ext xmlns:c16="http://schemas.microsoft.com/office/drawing/2014/chart" uri="{C3380CC4-5D6E-409C-BE32-E72D297353CC}">
                <c16:uniqueId val="{00000025-0C8F-4EB1-83FD-4AD641B74DDF}"/>
              </c:ext>
            </c:extLst>
          </c:dPt>
          <c:dPt>
            <c:idx val="19"/>
            <c:invertIfNegative val="0"/>
            <c:bubble3D val="0"/>
            <c:spPr>
              <a:solidFill>
                <a:srgbClr val="BDCFD6"/>
              </a:solidFill>
              <a:ln>
                <a:noFill/>
              </a:ln>
              <a:effectLst/>
            </c:spPr>
            <c:extLst>
              <c:ext xmlns:c16="http://schemas.microsoft.com/office/drawing/2014/chart" uri="{C3380CC4-5D6E-409C-BE32-E72D297353CC}">
                <c16:uniqueId val="{00000027-0C8F-4EB1-83FD-4AD641B74DDF}"/>
              </c:ext>
            </c:extLst>
          </c:dPt>
          <c:dPt>
            <c:idx val="20"/>
            <c:invertIfNegative val="0"/>
            <c:bubble3D val="0"/>
            <c:spPr>
              <a:solidFill>
                <a:srgbClr val="BDCFD6"/>
              </a:solidFill>
              <a:ln>
                <a:noFill/>
              </a:ln>
              <a:effectLst/>
            </c:spPr>
            <c:extLst>
              <c:ext xmlns:c16="http://schemas.microsoft.com/office/drawing/2014/chart" uri="{C3380CC4-5D6E-409C-BE32-E72D297353CC}">
                <c16:uniqueId val="{00000029-0C8F-4EB1-83FD-4AD641B74DDF}"/>
              </c:ext>
            </c:extLst>
          </c:dPt>
          <c:dPt>
            <c:idx val="21"/>
            <c:invertIfNegative val="0"/>
            <c:bubble3D val="0"/>
            <c:spPr>
              <a:solidFill>
                <a:srgbClr val="BDCFD6"/>
              </a:solidFill>
              <a:ln>
                <a:noFill/>
              </a:ln>
              <a:effectLst/>
            </c:spPr>
            <c:extLst>
              <c:ext xmlns:c16="http://schemas.microsoft.com/office/drawing/2014/chart" uri="{C3380CC4-5D6E-409C-BE32-E72D297353CC}">
                <c16:uniqueId val="{0000002B-0C8F-4EB1-83FD-4AD641B74DDF}"/>
              </c:ext>
            </c:extLst>
          </c:dPt>
          <c:dPt>
            <c:idx val="22"/>
            <c:invertIfNegative val="0"/>
            <c:bubble3D val="0"/>
            <c:spPr>
              <a:solidFill>
                <a:srgbClr val="BDCFD6"/>
              </a:solidFill>
              <a:ln>
                <a:noFill/>
              </a:ln>
              <a:effectLst/>
            </c:spPr>
            <c:extLst>
              <c:ext xmlns:c16="http://schemas.microsoft.com/office/drawing/2014/chart" uri="{C3380CC4-5D6E-409C-BE32-E72D297353CC}">
                <c16:uniqueId val="{0000002D-0C8F-4EB1-83FD-4AD641B74DDF}"/>
              </c:ext>
            </c:extLst>
          </c:dPt>
          <c:dPt>
            <c:idx val="23"/>
            <c:invertIfNegative val="0"/>
            <c:bubble3D val="0"/>
            <c:spPr>
              <a:solidFill>
                <a:srgbClr val="BDCFD6"/>
              </a:solidFill>
              <a:ln>
                <a:noFill/>
              </a:ln>
              <a:effectLst/>
            </c:spPr>
            <c:extLst>
              <c:ext xmlns:c16="http://schemas.microsoft.com/office/drawing/2014/chart" uri="{C3380CC4-5D6E-409C-BE32-E72D297353CC}">
                <c16:uniqueId val="{0000002F-0C8F-4EB1-83FD-4AD641B74DDF}"/>
              </c:ext>
            </c:extLst>
          </c:dPt>
          <c:dPt>
            <c:idx val="24"/>
            <c:invertIfNegative val="0"/>
            <c:bubble3D val="0"/>
            <c:spPr>
              <a:solidFill>
                <a:srgbClr val="BDCFD6"/>
              </a:solidFill>
              <a:ln>
                <a:noFill/>
              </a:ln>
              <a:effectLst/>
            </c:spPr>
            <c:extLst>
              <c:ext xmlns:c16="http://schemas.microsoft.com/office/drawing/2014/chart" uri="{C3380CC4-5D6E-409C-BE32-E72D297353CC}">
                <c16:uniqueId val="{00000031-0C8F-4EB1-83FD-4AD641B74DDF}"/>
              </c:ext>
            </c:extLst>
          </c:dPt>
          <c:dPt>
            <c:idx val="25"/>
            <c:invertIfNegative val="0"/>
            <c:bubble3D val="0"/>
            <c:spPr>
              <a:solidFill>
                <a:srgbClr val="7C878E"/>
              </a:solidFill>
              <a:ln>
                <a:noFill/>
              </a:ln>
              <a:effectLst/>
            </c:spPr>
            <c:extLst>
              <c:ext xmlns:c16="http://schemas.microsoft.com/office/drawing/2014/chart" uri="{C3380CC4-5D6E-409C-BE32-E72D297353CC}">
                <c16:uniqueId val="{00000033-0C8F-4EB1-83FD-4AD641B74DDF}"/>
              </c:ext>
            </c:extLst>
          </c:dPt>
          <c:dPt>
            <c:idx val="26"/>
            <c:invertIfNegative val="0"/>
            <c:bubble3D val="0"/>
            <c:spPr>
              <a:solidFill>
                <a:srgbClr val="BDCFD6"/>
              </a:solidFill>
              <a:ln>
                <a:noFill/>
              </a:ln>
              <a:effectLst/>
            </c:spPr>
            <c:extLst>
              <c:ext xmlns:c16="http://schemas.microsoft.com/office/drawing/2014/chart" uri="{C3380CC4-5D6E-409C-BE32-E72D297353CC}">
                <c16:uniqueId val="{00000035-0C8F-4EB1-83FD-4AD641B74DDF}"/>
              </c:ext>
            </c:extLst>
          </c:dPt>
          <c:dPt>
            <c:idx val="27"/>
            <c:invertIfNegative val="0"/>
            <c:bubble3D val="0"/>
            <c:spPr>
              <a:solidFill>
                <a:srgbClr val="BDCFD6"/>
              </a:solidFill>
              <a:ln>
                <a:noFill/>
              </a:ln>
              <a:effectLst/>
            </c:spPr>
            <c:extLst>
              <c:ext xmlns:c16="http://schemas.microsoft.com/office/drawing/2014/chart" uri="{C3380CC4-5D6E-409C-BE32-E72D297353CC}">
                <c16:uniqueId val="{00000037-0C8F-4EB1-83FD-4AD641B74DDF}"/>
              </c:ext>
            </c:extLst>
          </c:dPt>
          <c:dPt>
            <c:idx val="28"/>
            <c:invertIfNegative val="0"/>
            <c:bubble3D val="0"/>
            <c:spPr>
              <a:solidFill>
                <a:srgbClr val="BDCFD6"/>
              </a:solidFill>
              <a:ln>
                <a:noFill/>
              </a:ln>
              <a:effectLst/>
            </c:spPr>
            <c:extLst>
              <c:ext xmlns:c16="http://schemas.microsoft.com/office/drawing/2014/chart" uri="{C3380CC4-5D6E-409C-BE32-E72D297353CC}">
                <c16:uniqueId val="{00000039-0C8F-4EB1-83FD-4AD641B74DDF}"/>
              </c:ext>
            </c:extLst>
          </c:dPt>
          <c:dPt>
            <c:idx val="29"/>
            <c:invertIfNegative val="0"/>
            <c:bubble3D val="0"/>
            <c:spPr>
              <a:solidFill>
                <a:srgbClr val="BDCFD6"/>
              </a:solidFill>
              <a:ln>
                <a:noFill/>
              </a:ln>
              <a:effectLst/>
            </c:spPr>
            <c:extLst>
              <c:ext xmlns:c16="http://schemas.microsoft.com/office/drawing/2014/chart" uri="{C3380CC4-5D6E-409C-BE32-E72D297353CC}">
                <c16:uniqueId val="{0000003B-0C8F-4EB1-83FD-4AD641B74DDF}"/>
              </c:ext>
            </c:extLst>
          </c:dPt>
          <c:dPt>
            <c:idx val="30"/>
            <c:invertIfNegative val="0"/>
            <c:bubble3D val="0"/>
            <c:spPr>
              <a:solidFill>
                <a:srgbClr val="BDCFD6"/>
              </a:solidFill>
              <a:ln>
                <a:noFill/>
              </a:ln>
              <a:effectLst/>
            </c:spPr>
            <c:extLst>
              <c:ext xmlns:c16="http://schemas.microsoft.com/office/drawing/2014/chart" uri="{C3380CC4-5D6E-409C-BE32-E72D297353CC}">
                <c16:uniqueId val="{0000003D-0C8F-4EB1-83FD-4AD641B74DDF}"/>
              </c:ext>
            </c:extLst>
          </c:dPt>
          <c:dPt>
            <c:idx val="31"/>
            <c:invertIfNegative val="0"/>
            <c:bubble3D val="0"/>
            <c:spPr>
              <a:solidFill>
                <a:srgbClr val="BDCFD6"/>
              </a:solidFill>
              <a:ln>
                <a:noFill/>
              </a:ln>
              <a:effectLst/>
            </c:spPr>
            <c:extLst>
              <c:ext xmlns:c16="http://schemas.microsoft.com/office/drawing/2014/chart" uri="{C3380CC4-5D6E-409C-BE32-E72D297353CC}">
                <c16:uniqueId val="{0000003F-0C8F-4EB1-83FD-4AD641B74DDF}"/>
              </c:ext>
            </c:extLst>
          </c:dPt>
          <c:dPt>
            <c:idx val="32"/>
            <c:invertIfNegative val="0"/>
            <c:bubble3D val="0"/>
            <c:spPr>
              <a:solidFill>
                <a:srgbClr val="BDCFD6"/>
              </a:solidFill>
              <a:ln>
                <a:noFill/>
              </a:ln>
              <a:effectLst/>
            </c:spPr>
            <c:extLst>
              <c:ext xmlns:c16="http://schemas.microsoft.com/office/drawing/2014/chart" uri="{C3380CC4-5D6E-409C-BE32-E72D297353CC}">
                <c16:uniqueId val="{00000041-0C8F-4EB1-83FD-4AD641B74DDF}"/>
              </c:ext>
            </c:extLst>
          </c:dPt>
          <c:dPt>
            <c:idx val="33"/>
            <c:invertIfNegative val="0"/>
            <c:bubble3D val="0"/>
            <c:spPr>
              <a:solidFill>
                <a:srgbClr val="BDCFD6"/>
              </a:solidFill>
              <a:ln>
                <a:noFill/>
              </a:ln>
              <a:effectLst/>
            </c:spPr>
            <c:extLst>
              <c:ext xmlns:c16="http://schemas.microsoft.com/office/drawing/2014/chart" uri="{C3380CC4-5D6E-409C-BE32-E72D297353CC}">
                <c16:uniqueId val="{00000043-0C8F-4EB1-83FD-4AD641B74DDF}"/>
              </c:ext>
            </c:extLst>
          </c:dPt>
          <c:dPt>
            <c:idx val="34"/>
            <c:invertIfNegative val="0"/>
            <c:bubble3D val="0"/>
            <c:spPr>
              <a:solidFill>
                <a:srgbClr val="BDCFD6"/>
              </a:solidFill>
              <a:ln>
                <a:noFill/>
              </a:ln>
              <a:effectLst/>
            </c:spPr>
            <c:extLst>
              <c:ext xmlns:c16="http://schemas.microsoft.com/office/drawing/2014/chart" uri="{C3380CC4-5D6E-409C-BE32-E72D297353CC}">
                <c16:uniqueId val="{00000045-0C8F-4EB1-83FD-4AD641B74DDF}"/>
              </c:ext>
            </c:extLst>
          </c:dPt>
          <c:dPt>
            <c:idx val="35"/>
            <c:invertIfNegative val="0"/>
            <c:bubble3D val="0"/>
            <c:spPr>
              <a:solidFill>
                <a:srgbClr val="BDCFD6"/>
              </a:solidFill>
              <a:ln>
                <a:noFill/>
              </a:ln>
              <a:effectLst/>
            </c:spPr>
            <c:extLst>
              <c:ext xmlns:c16="http://schemas.microsoft.com/office/drawing/2014/chart" uri="{C3380CC4-5D6E-409C-BE32-E72D297353CC}">
                <c16:uniqueId val="{00000047-0C8F-4EB1-83FD-4AD641B74DDF}"/>
              </c:ext>
            </c:extLst>
          </c:dPt>
          <c:dPt>
            <c:idx val="36"/>
            <c:invertIfNegative val="0"/>
            <c:bubble3D val="0"/>
            <c:spPr>
              <a:solidFill>
                <a:srgbClr val="BDCFD6"/>
              </a:solidFill>
              <a:ln>
                <a:noFill/>
              </a:ln>
              <a:effectLst/>
            </c:spPr>
            <c:extLst>
              <c:ext xmlns:c16="http://schemas.microsoft.com/office/drawing/2014/chart" uri="{C3380CC4-5D6E-409C-BE32-E72D297353CC}">
                <c16:uniqueId val="{00000049-0C8F-4EB1-83FD-4AD641B74DDF}"/>
              </c:ext>
            </c:extLst>
          </c:dPt>
          <c:dPt>
            <c:idx val="37"/>
            <c:invertIfNegative val="0"/>
            <c:bubble3D val="0"/>
            <c:spPr>
              <a:solidFill>
                <a:srgbClr val="7C878E"/>
              </a:solidFill>
              <a:ln>
                <a:noFill/>
              </a:ln>
              <a:effectLst/>
            </c:spPr>
            <c:extLst>
              <c:ext xmlns:c16="http://schemas.microsoft.com/office/drawing/2014/chart" uri="{C3380CC4-5D6E-409C-BE32-E72D297353CC}">
                <c16:uniqueId val="{0000004B-0C8F-4EB1-83FD-4AD641B74DDF}"/>
              </c:ext>
            </c:extLst>
          </c:dPt>
          <c:dPt>
            <c:idx val="38"/>
            <c:invertIfNegative val="0"/>
            <c:bubble3D val="0"/>
            <c:spPr>
              <a:solidFill>
                <a:srgbClr val="BDCFD6"/>
              </a:solidFill>
              <a:ln>
                <a:noFill/>
              </a:ln>
              <a:effectLst/>
            </c:spPr>
            <c:extLst>
              <c:ext xmlns:c16="http://schemas.microsoft.com/office/drawing/2014/chart" uri="{C3380CC4-5D6E-409C-BE32-E72D297353CC}">
                <c16:uniqueId val="{0000004D-0C8F-4EB1-83FD-4AD641B74DDF}"/>
              </c:ext>
            </c:extLst>
          </c:dPt>
          <c:dPt>
            <c:idx val="39"/>
            <c:invertIfNegative val="0"/>
            <c:bubble3D val="0"/>
            <c:spPr>
              <a:solidFill>
                <a:srgbClr val="BDCFD6"/>
              </a:solidFill>
              <a:ln>
                <a:noFill/>
              </a:ln>
              <a:effectLst/>
            </c:spPr>
            <c:extLst>
              <c:ext xmlns:c16="http://schemas.microsoft.com/office/drawing/2014/chart" uri="{C3380CC4-5D6E-409C-BE32-E72D297353CC}">
                <c16:uniqueId val="{0000004F-0C8F-4EB1-83FD-4AD641B74DDF}"/>
              </c:ext>
            </c:extLst>
          </c:dPt>
          <c:dPt>
            <c:idx val="40"/>
            <c:invertIfNegative val="0"/>
            <c:bubble3D val="0"/>
            <c:spPr>
              <a:solidFill>
                <a:srgbClr val="BDCFD6"/>
              </a:solidFill>
              <a:ln>
                <a:noFill/>
              </a:ln>
              <a:effectLst/>
            </c:spPr>
            <c:extLst>
              <c:ext xmlns:c16="http://schemas.microsoft.com/office/drawing/2014/chart" uri="{C3380CC4-5D6E-409C-BE32-E72D297353CC}">
                <c16:uniqueId val="{00000051-0C8F-4EB1-83FD-4AD641B74DDF}"/>
              </c:ext>
            </c:extLst>
          </c:dPt>
          <c:dPt>
            <c:idx val="41"/>
            <c:invertIfNegative val="0"/>
            <c:bubble3D val="0"/>
            <c:spPr>
              <a:solidFill>
                <a:srgbClr val="BDCFD6"/>
              </a:solidFill>
              <a:ln>
                <a:noFill/>
              </a:ln>
              <a:effectLst/>
            </c:spPr>
            <c:extLst>
              <c:ext xmlns:c16="http://schemas.microsoft.com/office/drawing/2014/chart" uri="{C3380CC4-5D6E-409C-BE32-E72D297353CC}">
                <c16:uniqueId val="{00000053-0C8F-4EB1-83FD-4AD641B74DDF}"/>
              </c:ext>
            </c:extLst>
          </c:dPt>
          <c:dPt>
            <c:idx val="43"/>
            <c:invertIfNegative val="0"/>
            <c:bubble3D val="0"/>
            <c:spPr>
              <a:solidFill>
                <a:srgbClr val="BDCFD6"/>
              </a:solidFill>
              <a:ln>
                <a:noFill/>
              </a:ln>
              <a:effectLst/>
            </c:spPr>
            <c:extLst>
              <c:ext xmlns:c16="http://schemas.microsoft.com/office/drawing/2014/chart" uri="{C3380CC4-5D6E-409C-BE32-E72D297353CC}">
                <c16:uniqueId val="{00000055-0C8F-4EB1-83FD-4AD641B74DDF}"/>
              </c:ext>
            </c:extLst>
          </c:dPt>
          <c:dPt>
            <c:idx val="44"/>
            <c:invertIfNegative val="0"/>
            <c:bubble3D val="0"/>
            <c:spPr>
              <a:solidFill>
                <a:srgbClr val="BDCFD6"/>
              </a:solidFill>
              <a:ln>
                <a:noFill/>
              </a:ln>
              <a:effectLst/>
            </c:spPr>
            <c:extLst>
              <c:ext xmlns:c16="http://schemas.microsoft.com/office/drawing/2014/chart" uri="{C3380CC4-5D6E-409C-BE32-E72D297353CC}">
                <c16:uniqueId val="{00000057-0C8F-4EB1-83FD-4AD641B74DDF}"/>
              </c:ext>
            </c:extLst>
          </c:dPt>
          <c:dPt>
            <c:idx val="45"/>
            <c:invertIfNegative val="0"/>
            <c:bubble3D val="0"/>
            <c:spPr>
              <a:solidFill>
                <a:srgbClr val="BDCFD6"/>
              </a:solidFill>
              <a:ln>
                <a:noFill/>
              </a:ln>
              <a:effectLst/>
            </c:spPr>
            <c:extLst>
              <c:ext xmlns:c16="http://schemas.microsoft.com/office/drawing/2014/chart" uri="{C3380CC4-5D6E-409C-BE32-E72D297353CC}">
                <c16:uniqueId val="{00000059-0C8F-4EB1-83FD-4AD641B74DDF}"/>
              </c:ext>
            </c:extLst>
          </c:dPt>
          <c:dPt>
            <c:idx val="46"/>
            <c:invertIfNegative val="0"/>
            <c:bubble3D val="0"/>
            <c:spPr>
              <a:solidFill>
                <a:srgbClr val="BDCFD6"/>
              </a:solidFill>
              <a:ln>
                <a:noFill/>
              </a:ln>
              <a:effectLst/>
            </c:spPr>
            <c:extLst>
              <c:ext xmlns:c16="http://schemas.microsoft.com/office/drawing/2014/chart" uri="{C3380CC4-5D6E-409C-BE32-E72D297353CC}">
                <c16:uniqueId val="{0000005B-0C8F-4EB1-83FD-4AD641B74DDF}"/>
              </c:ext>
            </c:extLst>
          </c:dPt>
          <c:dPt>
            <c:idx val="48"/>
            <c:invertIfNegative val="0"/>
            <c:bubble3D val="0"/>
            <c:spPr>
              <a:solidFill>
                <a:srgbClr val="BDCFD6"/>
              </a:solidFill>
              <a:ln>
                <a:noFill/>
              </a:ln>
              <a:effectLst/>
            </c:spPr>
            <c:extLst>
              <c:ext xmlns:c16="http://schemas.microsoft.com/office/drawing/2014/chart" uri="{C3380CC4-5D6E-409C-BE32-E72D297353CC}">
                <c16:uniqueId val="{0000005D-0C8F-4EB1-83FD-4AD641B74DDF}"/>
              </c:ext>
            </c:extLst>
          </c:dPt>
          <c:dPt>
            <c:idx val="49"/>
            <c:invertIfNegative val="0"/>
            <c:bubble3D val="0"/>
            <c:spPr>
              <a:solidFill>
                <a:srgbClr val="FBBB27"/>
              </a:solidFill>
              <a:ln>
                <a:noFill/>
              </a:ln>
              <a:effectLst/>
            </c:spPr>
            <c:extLst>
              <c:ext xmlns:c16="http://schemas.microsoft.com/office/drawing/2014/chart" uri="{C3380CC4-5D6E-409C-BE32-E72D297353CC}">
                <c16:uniqueId val="{0000005F-0C8F-4EB1-83FD-4AD641B74DDF}"/>
              </c:ext>
            </c:extLst>
          </c:dPt>
          <c:dPt>
            <c:idx val="52"/>
            <c:invertIfNegative val="0"/>
            <c:bubble3D val="0"/>
            <c:spPr>
              <a:solidFill>
                <a:srgbClr val="BDCFD6"/>
              </a:solidFill>
              <a:ln>
                <a:noFill/>
              </a:ln>
              <a:effectLst/>
            </c:spPr>
            <c:extLst>
              <c:ext xmlns:c16="http://schemas.microsoft.com/office/drawing/2014/chart" uri="{C3380CC4-5D6E-409C-BE32-E72D297353CC}">
                <c16:uniqueId val="{00000061-0C8F-4EB1-83FD-4AD641B74DDF}"/>
              </c:ext>
            </c:extLst>
          </c:dPt>
          <c:dPt>
            <c:idx val="64"/>
            <c:invertIfNegative val="0"/>
            <c:bubble3D val="0"/>
            <c:spPr>
              <a:solidFill>
                <a:srgbClr val="BDCFD6"/>
              </a:solidFill>
              <a:ln>
                <a:noFill/>
              </a:ln>
              <a:effectLst/>
            </c:spPr>
            <c:extLst>
              <c:ext xmlns:c16="http://schemas.microsoft.com/office/drawing/2014/chart" uri="{C3380CC4-5D6E-409C-BE32-E72D297353CC}">
                <c16:uniqueId val="{00000063-0C8F-4EB1-83FD-4AD641B74DDF}"/>
              </c:ext>
            </c:extLst>
          </c:dPt>
          <c:dPt>
            <c:idx val="76"/>
            <c:invertIfNegative val="0"/>
            <c:bubble3D val="0"/>
            <c:spPr>
              <a:solidFill>
                <a:srgbClr val="BDCFD6"/>
              </a:solidFill>
              <a:ln>
                <a:noFill/>
              </a:ln>
              <a:effectLst/>
            </c:spPr>
            <c:extLst>
              <c:ext xmlns:c16="http://schemas.microsoft.com/office/drawing/2014/chart" uri="{C3380CC4-5D6E-409C-BE32-E72D297353CC}">
                <c16:uniqueId val="{00000065-0C8F-4EB1-83FD-4AD641B74DDF}"/>
              </c:ext>
            </c:extLst>
          </c:dPt>
          <c:dLbls>
            <c:dLbl>
              <c:idx val="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8F-4EB1-83FD-4AD641B74DDF}"/>
                </c:ext>
              </c:extLst>
            </c:dLbl>
            <c:dLbl>
              <c:idx val="1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C8F-4EB1-83FD-4AD641B74DDF}"/>
                </c:ext>
              </c:extLst>
            </c:dLbl>
            <c:dLbl>
              <c:idx val="2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C8F-4EB1-83FD-4AD641B74DDF}"/>
                </c:ext>
              </c:extLst>
            </c:dLbl>
            <c:dLbl>
              <c:idx val="3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0C8F-4EB1-83FD-4AD641B74DDF}"/>
                </c:ext>
              </c:extLst>
            </c:dLbl>
            <c:dLbl>
              <c:idx val="49"/>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0C8F-4EB1-83FD-4AD641B74D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0"/>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strLit>
          </c:cat>
          <c:val>
            <c:numLit>
              <c:formatCode>General</c:formatCode>
              <c:ptCount val="50"/>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pt idx="47">
                <c:v>0.11429700311838829</c:v>
              </c:pt>
              <c:pt idx="48">
                <c:v>0.11401924815228373</c:v>
              </c:pt>
              <c:pt idx="49">
                <c:v>0.1169105050913463</c:v>
              </c:pt>
            </c:numLit>
          </c:val>
          <c:extLst>
            <c:ext xmlns:c16="http://schemas.microsoft.com/office/drawing/2014/chart" uri="{C3380CC4-5D6E-409C-BE32-E72D297353CC}">
              <c16:uniqueId val="{00000066-0C8F-4EB1-83FD-4AD641B74DD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v>Nacional</c:v>
          </c:tx>
          <c:spPr>
            <a:ln w="28575" cap="rnd">
              <a:solidFill>
                <a:srgbClr val="B69630"/>
              </a:solidFill>
              <a:round/>
            </a:ln>
            <a:effectLst/>
          </c:spPr>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0C8F-4EB1-83FD-4AD641B74DDF}"/>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0C8F-4EB1-83FD-4AD641B74DDF}"/>
                </c:ext>
              </c:extLst>
            </c:dLbl>
            <c:dLbl>
              <c:idx val="2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0C8F-4EB1-83FD-4AD641B74DDF}"/>
                </c:ext>
              </c:extLst>
            </c:dLbl>
            <c:dLbl>
              <c:idx val="3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0C8F-4EB1-83FD-4AD641B74DDF}"/>
                </c:ext>
              </c:extLst>
            </c:dLbl>
            <c:dLbl>
              <c:idx val="4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0C8F-4EB1-83FD-4AD641B74D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0"/>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strLit>
          </c:cat>
          <c:val>
            <c:numLit>
              <c:formatCode>General</c:formatCode>
              <c:ptCount val="50"/>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pt idx="47">
                <c:v>0.1329077115330817</c:v>
              </c:pt>
              <c:pt idx="48">
                <c:v>0.13239091185939267</c:v>
              </c:pt>
              <c:pt idx="49">
                <c:v>0.13516746736802751</c:v>
              </c:pt>
            </c:numLit>
          </c:val>
          <c:smooth val="0"/>
          <c:extLst>
            <c:ext xmlns:c16="http://schemas.microsoft.com/office/drawing/2014/chart" uri="{C3380CC4-5D6E-409C-BE32-E72D297353CC}">
              <c16:uniqueId val="{0000006C-0C8F-4EB1-83FD-4AD641B74DD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0536-40C8-AA89-C4E62E3B3A1B}"/>
              </c:ext>
            </c:extLst>
          </c:dPt>
          <c:dPt>
            <c:idx val="1"/>
            <c:invertIfNegative val="0"/>
            <c:bubble3D val="0"/>
            <c:spPr>
              <a:solidFill>
                <a:srgbClr val="606868"/>
              </a:solidFill>
              <a:ln>
                <a:noFill/>
              </a:ln>
              <a:effectLst/>
            </c:spPr>
            <c:extLst>
              <c:ext xmlns:c16="http://schemas.microsoft.com/office/drawing/2014/chart" uri="{C3380CC4-5D6E-409C-BE32-E72D297353CC}">
                <c16:uniqueId val="{00000003-0536-40C8-AA89-C4E62E3B3A1B}"/>
              </c:ext>
            </c:extLst>
          </c:dPt>
          <c:dPt>
            <c:idx val="2"/>
            <c:invertIfNegative val="0"/>
            <c:bubble3D val="0"/>
            <c:spPr>
              <a:solidFill>
                <a:srgbClr val="FFC000"/>
              </a:solidFill>
              <a:ln>
                <a:noFill/>
              </a:ln>
              <a:effectLst/>
            </c:spPr>
            <c:extLst>
              <c:ext xmlns:c16="http://schemas.microsoft.com/office/drawing/2014/chart" uri="{C3380CC4-5D6E-409C-BE32-E72D297353CC}">
                <c16:uniqueId val="{00000005-0536-40C8-AA89-C4E62E3B3A1B}"/>
              </c:ext>
            </c:extLst>
          </c:dPt>
          <c:dPt>
            <c:idx val="5"/>
            <c:invertIfNegative val="0"/>
            <c:bubble3D val="0"/>
            <c:spPr>
              <a:solidFill>
                <a:srgbClr val="606868"/>
              </a:solidFill>
              <a:ln>
                <a:noFill/>
              </a:ln>
              <a:effectLst/>
            </c:spPr>
            <c:extLst>
              <c:ext xmlns:c16="http://schemas.microsoft.com/office/drawing/2014/chart" uri="{C3380CC4-5D6E-409C-BE32-E72D297353CC}">
                <c16:uniqueId val="{00000007-0536-40C8-AA89-C4E62E3B3A1B}"/>
              </c:ext>
            </c:extLst>
          </c:dPt>
          <c:dPt>
            <c:idx val="6"/>
            <c:invertIfNegative val="0"/>
            <c:bubble3D val="0"/>
            <c:spPr>
              <a:solidFill>
                <a:srgbClr val="606868"/>
              </a:solidFill>
              <a:ln>
                <a:noFill/>
              </a:ln>
              <a:effectLst/>
            </c:spPr>
            <c:extLst>
              <c:ext xmlns:c16="http://schemas.microsoft.com/office/drawing/2014/chart" uri="{C3380CC4-5D6E-409C-BE32-E72D297353CC}">
                <c16:uniqueId val="{00000009-0536-40C8-AA89-C4E62E3B3A1B}"/>
              </c:ext>
            </c:extLst>
          </c:dPt>
          <c:dPt>
            <c:idx val="7"/>
            <c:invertIfNegative val="0"/>
            <c:bubble3D val="0"/>
            <c:spPr>
              <a:solidFill>
                <a:srgbClr val="606868"/>
              </a:solidFill>
              <a:ln>
                <a:noFill/>
              </a:ln>
              <a:effectLst/>
            </c:spPr>
            <c:extLst>
              <c:ext xmlns:c16="http://schemas.microsoft.com/office/drawing/2014/chart" uri="{C3380CC4-5D6E-409C-BE32-E72D297353CC}">
                <c16:uniqueId val="{0000000B-0536-40C8-AA89-C4E62E3B3A1B}"/>
              </c:ext>
            </c:extLst>
          </c:dPt>
          <c:dPt>
            <c:idx val="8"/>
            <c:invertIfNegative val="0"/>
            <c:bubble3D val="0"/>
            <c:spPr>
              <a:solidFill>
                <a:srgbClr val="606868"/>
              </a:solidFill>
              <a:ln>
                <a:noFill/>
              </a:ln>
              <a:effectLst/>
            </c:spPr>
            <c:extLst>
              <c:ext xmlns:c16="http://schemas.microsoft.com/office/drawing/2014/chart" uri="{C3380CC4-5D6E-409C-BE32-E72D297353CC}">
                <c16:uniqueId val="{0000000D-0536-40C8-AA89-C4E62E3B3A1B}"/>
              </c:ext>
            </c:extLst>
          </c:dPt>
          <c:dPt>
            <c:idx val="9"/>
            <c:invertIfNegative val="0"/>
            <c:bubble3D val="0"/>
            <c:spPr>
              <a:solidFill>
                <a:srgbClr val="606868"/>
              </a:solidFill>
              <a:ln>
                <a:noFill/>
              </a:ln>
              <a:effectLst/>
            </c:spPr>
            <c:extLst>
              <c:ext xmlns:c16="http://schemas.microsoft.com/office/drawing/2014/chart" uri="{C3380CC4-5D6E-409C-BE32-E72D297353CC}">
                <c16:uniqueId val="{0000000F-0536-40C8-AA89-C4E62E3B3A1B}"/>
              </c:ext>
            </c:extLst>
          </c:dPt>
          <c:dPt>
            <c:idx val="10"/>
            <c:invertIfNegative val="0"/>
            <c:bubble3D val="0"/>
            <c:spPr>
              <a:solidFill>
                <a:srgbClr val="606868"/>
              </a:solidFill>
              <a:ln>
                <a:noFill/>
              </a:ln>
              <a:effectLst/>
            </c:spPr>
            <c:extLst>
              <c:ext xmlns:c16="http://schemas.microsoft.com/office/drawing/2014/chart" uri="{C3380CC4-5D6E-409C-BE32-E72D297353CC}">
                <c16:uniqueId val="{00000011-0536-40C8-AA89-C4E62E3B3A1B}"/>
              </c:ext>
            </c:extLst>
          </c:dPt>
          <c:dPt>
            <c:idx val="12"/>
            <c:invertIfNegative val="0"/>
            <c:bubble3D val="0"/>
            <c:spPr>
              <a:solidFill>
                <a:srgbClr val="606868"/>
              </a:solidFill>
              <a:ln>
                <a:noFill/>
              </a:ln>
              <a:effectLst/>
            </c:spPr>
            <c:extLst>
              <c:ext xmlns:c16="http://schemas.microsoft.com/office/drawing/2014/chart" uri="{C3380CC4-5D6E-409C-BE32-E72D297353CC}">
                <c16:uniqueId val="{00000013-0536-40C8-AA89-C4E62E3B3A1B}"/>
              </c:ext>
            </c:extLst>
          </c:dPt>
          <c:dPt>
            <c:idx val="13"/>
            <c:invertIfNegative val="0"/>
            <c:bubble3D val="0"/>
            <c:spPr>
              <a:solidFill>
                <a:srgbClr val="606868"/>
              </a:solidFill>
              <a:ln>
                <a:noFill/>
              </a:ln>
              <a:effectLst/>
            </c:spPr>
            <c:extLst>
              <c:ext xmlns:c16="http://schemas.microsoft.com/office/drawing/2014/chart" uri="{C3380CC4-5D6E-409C-BE32-E72D297353CC}">
                <c16:uniqueId val="{00000015-0536-40C8-AA89-C4E62E3B3A1B}"/>
              </c:ext>
            </c:extLst>
          </c:dPt>
          <c:dPt>
            <c:idx val="14"/>
            <c:invertIfNegative val="0"/>
            <c:bubble3D val="0"/>
            <c:spPr>
              <a:solidFill>
                <a:srgbClr val="FFC000"/>
              </a:solidFill>
              <a:ln>
                <a:noFill/>
              </a:ln>
              <a:effectLst/>
            </c:spPr>
            <c:extLst>
              <c:ext xmlns:c16="http://schemas.microsoft.com/office/drawing/2014/chart" uri="{C3380CC4-5D6E-409C-BE32-E72D297353CC}">
                <c16:uniqueId val="{00000017-0536-40C8-AA89-C4E62E3B3A1B}"/>
              </c:ext>
            </c:extLst>
          </c:dPt>
          <c:dPt>
            <c:idx val="15"/>
            <c:invertIfNegative val="0"/>
            <c:bubble3D val="0"/>
            <c:spPr>
              <a:solidFill>
                <a:srgbClr val="606868"/>
              </a:solidFill>
              <a:ln>
                <a:noFill/>
              </a:ln>
              <a:effectLst/>
            </c:spPr>
            <c:extLst>
              <c:ext xmlns:c16="http://schemas.microsoft.com/office/drawing/2014/chart" uri="{C3380CC4-5D6E-409C-BE32-E72D297353CC}">
                <c16:uniqueId val="{00000019-0536-40C8-AA89-C4E62E3B3A1B}"/>
              </c:ext>
            </c:extLst>
          </c:dPt>
          <c:dPt>
            <c:idx val="16"/>
            <c:invertIfNegative val="0"/>
            <c:bubble3D val="0"/>
            <c:spPr>
              <a:solidFill>
                <a:srgbClr val="606868"/>
              </a:solidFill>
              <a:ln>
                <a:noFill/>
              </a:ln>
              <a:effectLst/>
            </c:spPr>
            <c:extLst>
              <c:ext xmlns:c16="http://schemas.microsoft.com/office/drawing/2014/chart" uri="{C3380CC4-5D6E-409C-BE32-E72D297353CC}">
                <c16:uniqueId val="{0000001B-0536-40C8-AA89-C4E62E3B3A1B}"/>
              </c:ext>
            </c:extLst>
          </c:dPt>
          <c:dPt>
            <c:idx val="17"/>
            <c:invertIfNegative val="0"/>
            <c:bubble3D val="0"/>
            <c:spPr>
              <a:solidFill>
                <a:srgbClr val="606868"/>
              </a:solidFill>
              <a:ln>
                <a:noFill/>
              </a:ln>
              <a:effectLst/>
            </c:spPr>
            <c:extLst>
              <c:ext xmlns:c16="http://schemas.microsoft.com/office/drawing/2014/chart" uri="{C3380CC4-5D6E-409C-BE32-E72D297353CC}">
                <c16:uniqueId val="{0000001D-0536-40C8-AA89-C4E62E3B3A1B}"/>
              </c:ext>
            </c:extLst>
          </c:dPt>
          <c:dPt>
            <c:idx val="18"/>
            <c:invertIfNegative val="0"/>
            <c:bubble3D val="0"/>
            <c:spPr>
              <a:solidFill>
                <a:srgbClr val="606868"/>
              </a:solidFill>
              <a:ln>
                <a:noFill/>
              </a:ln>
              <a:effectLst/>
            </c:spPr>
            <c:extLst>
              <c:ext xmlns:c16="http://schemas.microsoft.com/office/drawing/2014/chart" uri="{C3380CC4-5D6E-409C-BE32-E72D297353CC}">
                <c16:uniqueId val="{0000001F-0536-40C8-AA89-C4E62E3B3A1B}"/>
              </c:ext>
            </c:extLst>
          </c:dPt>
          <c:dPt>
            <c:idx val="19"/>
            <c:invertIfNegative val="0"/>
            <c:bubble3D val="0"/>
            <c:spPr>
              <a:solidFill>
                <a:srgbClr val="606868"/>
              </a:solidFill>
              <a:ln>
                <a:noFill/>
              </a:ln>
              <a:effectLst/>
            </c:spPr>
            <c:extLst>
              <c:ext xmlns:c16="http://schemas.microsoft.com/office/drawing/2014/chart" uri="{C3380CC4-5D6E-409C-BE32-E72D297353CC}">
                <c16:uniqueId val="{00000021-0536-40C8-AA89-C4E62E3B3A1B}"/>
              </c:ext>
            </c:extLst>
          </c:dPt>
          <c:dPt>
            <c:idx val="20"/>
            <c:invertIfNegative val="0"/>
            <c:bubble3D val="0"/>
            <c:spPr>
              <a:solidFill>
                <a:srgbClr val="606868"/>
              </a:solidFill>
              <a:ln>
                <a:noFill/>
              </a:ln>
              <a:effectLst/>
            </c:spPr>
            <c:extLst>
              <c:ext xmlns:c16="http://schemas.microsoft.com/office/drawing/2014/chart" uri="{C3380CC4-5D6E-409C-BE32-E72D297353CC}">
                <c16:uniqueId val="{00000023-0536-40C8-AA89-C4E62E3B3A1B}"/>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5-0536-40C8-AA89-C4E62E3B3A1B}"/>
              </c:ext>
            </c:extLst>
          </c:dPt>
          <c:dPt>
            <c:idx val="22"/>
            <c:invertIfNegative val="0"/>
            <c:bubble3D val="0"/>
            <c:spPr>
              <a:solidFill>
                <a:srgbClr val="606868"/>
              </a:solidFill>
              <a:ln>
                <a:noFill/>
              </a:ln>
              <a:effectLst/>
            </c:spPr>
            <c:extLst>
              <c:ext xmlns:c16="http://schemas.microsoft.com/office/drawing/2014/chart" uri="{C3380CC4-5D6E-409C-BE32-E72D297353CC}">
                <c16:uniqueId val="{00000027-0536-40C8-AA89-C4E62E3B3A1B}"/>
              </c:ext>
            </c:extLst>
          </c:dPt>
          <c:dPt>
            <c:idx val="24"/>
            <c:invertIfNegative val="0"/>
            <c:bubble3D val="0"/>
            <c:spPr>
              <a:solidFill>
                <a:srgbClr val="606868"/>
              </a:solidFill>
              <a:ln>
                <a:noFill/>
              </a:ln>
              <a:effectLst/>
            </c:spPr>
            <c:extLst>
              <c:ext xmlns:c16="http://schemas.microsoft.com/office/drawing/2014/chart" uri="{C3380CC4-5D6E-409C-BE32-E72D297353CC}">
                <c16:uniqueId val="{00000029-0536-40C8-AA89-C4E62E3B3A1B}"/>
              </c:ext>
            </c:extLst>
          </c:dPt>
          <c:dPt>
            <c:idx val="25"/>
            <c:invertIfNegative val="0"/>
            <c:bubble3D val="0"/>
            <c:spPr>
              <a:solidFill>
                <a:srgbClr val="606868"/>
              </a:solidFill>
              <a:ln>
                <a:noFill/>
              </a:ln>
              <a:effectLst/>
            </c:spPr>
            <c:extLst>
              <c:ext xmlns:c16="http://schemas.microsoft.com/office/drawing/2014/chart" uri="{C3380CC4-5D6E-409C-BE32-E72D297353CC}">
                <c16:uniqueId val="{0000002B-0536-40C8-AA89-C4E62E3B3A1B}"/>
              </c:ext>
            </c:extLst>
          </c:dPt>
          <c:dPt>
            <c:idx val="26"/>
            <c:invertIfNegative val="0"/>
            <c:bubble3D val="0"/>
            <c:spPr>
              <a:solidFill>
                <a:srgbClr val="FFC000"/>
              </a:solidFill>
              <a:ln>
                <a:noFill/>
              </a:ln>
              <a:effectLst/>
            </c:spPr>
            <c:extLst>
              <c:ext xmlns:c16="http://schemas.microsoft.com/office/drawing/2014/chart" uri="{C3380CC4-5D6E-409C-BE32-E72D297353CC}">
                <c16:uniqueId val="{0000002D-0536-40C8-AA89-C4E62E3B3A1B}"/>
              </c:ext>
            </c:extLst>
          </c:dPt>
          <c:dPt>
            <c:idx val="36"/>
            <c:invertIfNegative val="0"/>
            <c:bubble3D val="0"/>
            <c:spPr>
              <a:solidFill>
                <a:srgbClr val="606868"/>
              </a:solidFill>
              <a:ln>
                <a:noFill/>
              </a:ln>
              <a:effectLst/>
            </c:spPr>
            <c:extLst>
              <c:ext xmlns:c16="http://schemas.microsoft.com/office/drawing/2014/chart" uri="{C3380CC4-5D6E-409C-BE32-E72D297353CC}">
                <c16:uniqueId val="{0000002F-0536-40C8-AA89-C4E62E3B3A1B}"/>
              </c:ext>
            </c:extLst>
          </c:dPt>
          <c:dPt>
            <c:idx val="37"/>
            <c:invertIfNegative val="0"/>
            <c:bubble3D val="0"/>
            <c:spPr>
              <a:solidFill>
                <a:srgbClr val="606868"/>
              </a:solidFill>
              <a:ln>
                <a:noFill/>
              </a:ln>
              <a:effectLst/>
            </c:spPr>
            <c:extLst>
              <c:ext xmlns:c16="http://schemas.microsoft.com/office/drawing/2014/chart" uri="{C3380CC4-5D6E-409C-BE32-E72D297353CC}">
                <c16:uniqueId val="{00000031-0536-40C8-AA89-C4E62E3B3A1B}"/>
              </c:ext>
            </c:extLst>
          </c:dPt>
          <c:dPt>
            <c:idx val="38"/>
            <c:invertIfNegative val="0"/>
            <c:bubble3D val="0"/>
            <c:spPr>
              <a:solidFill>
                <a:srgbClr val="FFC000"/>
              </a:solidFill>
              <a:ln>
                <a:noFill/>
              </a:ln>
              <a:effectLst/>
            </c:spPr>
            <c:extLst>
              <c:ext xmlns:c16="http://schemas.microsoft.com/office/drawing/2014/chart" uri="{C3380CC4-5D6E-409C-BE32-E72D297353CC}">
                <c16:uniqueId val="{00000033-0536-40C8-AA89-C4E62E3B3A1B}"/>
              </c:ext>
            </c:extLst>
          </c:dPt>
          <c:dPt>
            <c:idx val="48"/>
            <c:invertIfNegative val="0"/>
            <c:bubble3D val="0"/>
            <c:spPr>
              <a:solidFill>
                <a:srgbClr val="606868"/>
              </a:solidFill>
              <a:ln>
                <a:noFill/>
              </a:ln>
              <a:effectLst/>
            </c:spPr>
            <c:extLst>
              <c:ext xmlns:c16="http://schemas.microsoft.com/office/drawing/2014/chart" uri="{C3380CC4-5D6E-409C-BE32-E72D297353CC}">
                <c16:uniqueId val="{00000035-0536-40C8-AA89-C4E62E3B3A1B}"/>
              </c:ext>
            </c:extLst>
          </c:dPt>
          <c:dPt>
            <c:idx val="49"/>
            <c:invertIfNegative val="0"/>
            <c:bubble3D val="0"/>
            <c:spPr>
              <a:solidFill>
                <a:srgbClr val="606868"/>
              </a:solidFill>
              <a:ln>
                <a:noFill/>
              </a:ln>
              <a:effectLst/>
            </c:spPr>
            <c:extLst>
              <c:ext xmlns:c16="http://schemas.microsoft.com/office/drawing/2014/chart" uri="{C3380CC4-5D6E-409C-BE32-E72D297353CC}">
                <c16:uniqueId val="{00000037-0536-40C8-AA89-C4E62E3B3A1B}"/>
              </c:ext>
            </c:extLst>
          </c:dPt>
          <c:dPt>
            <c:idx val="50"/>
            <c:invertIfNegative val="0"/>
            <c:bubble3D val="0"/>
            <c:spPr>
              <a:solidFill>
                <a:srgbClr val="FFC000"/>
              </a:solidFill>
              <a:ln>
                <a:noFill/>
              </a:ln>
              <a:effectLst/>
            </c:spPr>
            <c:extLst>
              <c:ext xmlns:c16="http://schemas.microsoft.com/office/drawing/2014/chart" uri="{C3380CC4-5D6E-409C-BE32-E72D297353CC}">
                <c16:uniqueId val="{00000039-0536-40C8-AA89-C4E62E3B3A1B}"/>
              </c:ext>
            </c:extLst>
          </c:dPt>
          <c:dPt>
            <c:idx val="60"/>
            <c:invertIfNegative val="0"/>
            <c:bubble3D val="0"/>
            <c:spPr>
              <a:solidFill>
                <a:srgbClr val="606868"/>
              </a:solidFill>
              <a:ln>
                <a:noFill/>
              </a:ln>
              <a:effectLst/>
            </c:spPr>
            <c:extLst>
              <c:ext xmlns:c16="http://schemas.microsoft.com/office/drawing/2014/chart" uri="{C3380CC4-5D6E-409C-BE32-E72D297353CC}">
                <c16:uniqueId val="{0000003B-0536-40C8-AA89-C4E62E3B3A1B}"/>
              </c:ext>
            </c:extLst>
          </c:dPt>
          <c:dPt>
            <c:idx val="61"/>
            <c:invertIfNegative val="0"/>
            <c:bubble3D val="0"/>
            <c:spPr>
              <a:solidFill>
                <a:srgbClr val="606868"/>
              </a:solidFill>
              <a:ln>
                <a:noFill/>
              </a:ln>
              <a:effectLst/>
            </c:spPr>
            <c:extLst>
              <c:ext xmlns:c16="http://schemas.microsoft.com/office/drawing/2014/chart" uri="{C3380CC4-5D6E-409C-BE32-E72D297353CC}">
                <c16:uniqueId val="{0000003D-0536-40C8-AA89-C4E62E3B3A1B}"/>
              </c:ext>
            </c:extLst>
          </c:dPt>
          <c:dPt>
            <c:idx val="62"/>
            <c:invertIfNegative val="0"/>
            <c:bubble3D val="0"/>
            <c:spPr>
              <a:solidFill>
                <a:srgbClr val="FFC000"/>
              </a:solidFill>
              <a:ln>
                <a:noFill/>
              </a:ln>
              <a:effectLst/>
            </c:spPr>
            <c:extLst>
              <c:ext xmlns:c16="http://schemas.microsoft.com/office/drawing/2014/chart" uri="{C3380CC4-5D6E-409C-BE32-E72D297353CC}">
                <c16:uniqueId val="{0000003F-0536-40C8-AA89-C4E62E3B3A1B}"/>
              </c:ext>
            </c:extLst>
          </c:dPt>
          <c:dPt>
            <c:idx val="72"/>
            <c:invertIfNegative val="0"/>
            <c:bubble3D val="0"/>
            <c:spPr>
              <a:solidFill>
                <a:srgbClr val="606868"/>
              </a:solidFill>
              <a:ln>
                <a:noFill/>
              </a:ln>
              <a:effectLst/>
            </c:spPr>
            <c:extLst>
              <c:ext xmlns:c16="http://schemas.microsoft.com/office/drawing/2014/chart" uri="{C3380CC4-5D6E-409C-BE32-E72D297353CC}">
                <c16:uniqueId val="{00000041-0536-40C8-AA89-C4E62E3B3A1B}"/>
              </c:ext>
            </c:extLst>
          </c:dPt>
          <c:dPt>
            <c:idx val="73"/>
            <c:invertIfNegative val="0"/>
            <c:bubble3D val="0"/>
            <c:spPr>
              <a:solidFill>
                <a:srgbClr val="606868"/>
              </a:solidFill>
              <a:ln>
                <a:noFill/>
              </a:ln>
              <a:effectLst/>
            </c:spPr>
            <c:extLst>
              <c:ext xmlns:c16="http://schemas.microsoft.com/office/drawing/2014/chart" uri="{C3380CC4-5D6E-409C-BE32-E72D297353CC}">
                <c16:uniqueId val="{00000043-0536-40C8-AA89-C4E62E3B3A1B}"/>
              </c:ext>
            </c:extLst>
          </c:dPt>
          <c:dPt>
            <c:idx val="74"/>
            <c:invertIfNegative val="0"/>
            <c:bubble3D val="0"/>
            <c:spPr>
              <a:solidFill>
                <a:srgbClr val="FFC000"/>
              </a:solidFill>
              <a:ln>
                <a:noFill/>
              </a:ln>
              <a:effectLst/>
            </c:spPr>
            <c:extLst>
              <c:ext xmlns:c16="http://schemas.microsoft.com/office/drawing/2014/chart" uri="{C3380CC4-5D6E-409C-BE32-E72D297353CC}">
                <c16:uniqueId val="{00000045-0536-40C8-AA89-C4E62E3B3A1B}"/>
              </c:ext>
            </c:extLst>
          </c:dPt>
          <c:dPt>
            <c:idx val="84"/>
            <c:invertIfNegative val="0"/>
            <c:bubble3D val="0"/>
            <c:spPr>
              <a:solidFill>
                <a:srgbClr val="606868"/>
              </a:solidFill>
              <a:ln>
                <a:noFill/>
              </a:ln>
              <a:effectLst/>
            </c:spPr>
            <c:extLst>
              <c:ext xmlns:c16="http://schemas.microsoft.com/office/drawing/2014/chart" uri="{C3380CC4-5D6E-409C-BE32-E72D297353CC}">
                <c16:uniqueId val="{00000047-0536-40C8-AA89-C4E62E3B3A1B}"/>
              </c:ext>
            </c:extLst>
          </c:dPt>
          <c:dPt>
            <c:idx val="85"/>
            <c:invertIfNegative val="0"/>
            <c:bubble3D val="0"/>
            <c:spPr>
              <a:solidFill>
                <a:srgbClr val="606868"/>
              </a:solidFill>
              <a:ln>
                <a:noFill/>
              </a:ln>
              <a:effectLst/>
            </c:spPr>
            <c:extLst>
              <c:ext xmlns:c16="http://schemas.microsoft.com/office/drawing/2014/chart" uri="{C3380CC4-5D6E-409C-BE32-E72D297353CC}">
                <c16:uniqueId val="{00000049-0536-40C8-AA89-C4E62E3B3A1B}"/>
              </c:ext>
            </c:extLst>
          </c:dPt>
          <c:dPt>
            <c:idx val="86"/>
            <c:invertIfNegative val="0"/>
            <c:bubble3D val="0"/>
            <c:spPr>
              <a:solidFill>
                <a:srgbClr val="FFC000"/>
              </a:solidFill>
              <a:ln>
                <a:noFill/>
              </a:ln>
              <a:effectLst/>
            </c:spPr>
            <c:extLst>
              <c:ext xmlns:c16="http://schemas.microsoft.com/office/drawing/2014/chart" uri="{C3380CC4-5D6E-409C-BE32-E72D297353CC}">
                <c16:uniqueId val="{0000004B-0536-40C8-AA89-C4E62E3B3A1B}"/>
              </c:ext>
            </c:extLst>
          </c:dPt>
          <c:dPt>
            <c:idx val="96"/>
            <c:invertIfNegative val="0"/>
            <c:bubble3D val="0"/>
            <c:spPr>
              <a:solidFill>
                <a:srgbClr val="606868"/>
              </a:solidFill>
              <a:ln>
                <a:noFill/>
              </a:ln>
              <a:effectLst/>
            </c:spPr>
            <c:extLst>
              <c:ext xmlns:c16="http://schemas.microsoft.com/office/drawing/2014/chart" uri="{C3380CC4-5D6E-409C-BE32-E72D297353CC}">
                <c16:uniqueId val="{0000004D-0536-40C8-AA89-C4E62E3B3A1B}"/>
              </c:ext>
            </c:extLst>
          </c:dPt>
          <c:dPt>
            <c:idx val="97"/>
            <c:invertIfNegative val="0"/>
            <c:bubble3D val="0"/>
            <c:spPr>
              <a:solidFill>
                <a:srgbClr val="606868"/>
              </a:solidFill>
              <a:ln>
                <a:noFill/>
              </a:ln>
              <a:effectLst/>
            </c:spPr>
            <c:extLst>
              <c:ext xmlns:c16="http://schemas.microsoft.com/office/drawing/2014/chart" uri="{C3380CC4-5D6E-409C-BE32-E72D297353CC}">
                <c16:uniqueId val="{0000004F-0536-40C8-AA89-C4E62E3B3A1B}"/>
              </c:ext>
            </c:extLst>
          </c:dPt>
          <c:dPt>
            <c:idx val="98"/>
            <c:invertIfNegative val="0"/>
            <c:bubble3D val="0"/>
            <c:spPr>
              <a:solidFill>
                <a:srgbClr val="FFC000"/>
              </a:solidFill>
              <a:ln>
                <a:noFill/>
              </a:ln>
              <a:effectLst/>
            </c:spPr>
            <c:extLst>
              <c:ext xmlns:c16="http://schemas.microsoft.com/office/drawing/2014/chart" uri="{C3380CC4-5D6E-409C-BE32-E72D297353CC}">
                <c16:uniqueId val="{00000051-0536-40C8-AA89-C4E62E3B3A1B}"/>
              </c:ext>
            </c:extLst>
          </c:dPt>
          <c:dPt>
            <c:idx val="108"/>
            <c:invertIfNegative val="0"/>
            <c:bubble3D val="0"/>
            <c:spPr>
              <a:solidFill>
                <a:srgbClr val="606868"/>
              </a:solidFill>
              <a:ln>
                <a:noFill/>
              </a:ln>
              <a:effectLst/>
            </c:spPr>
            <c:extLst>
              <c:ext xmlns:c16="http://schemas.microsoft.com/office/drawing/2014/chart" uri="{C3380CC4-5D6E-409C-BE32-E72D297353CC}">
                <c16:uniqueId val="{00000053-0536-40C8-AA89-C4E62E3B3A1B}"/>
              </c:ext>
            </c:extLst>
          </c:dPt>
          <c:dPt>
            <c:idx val="109"/>
            <c:invertIfNegative val="0"/>
            <c:bubble3D val="0"/>
            <c:spPr>
              <a:solidFill>
                <a:srgbClr val="606868"/>
              </a:solidFill>
              <a:ln>
                <a:noFill/>
              </a:ln>
              <a:effectLst/>
            </c:spPr>
            <c:extLst>
              <c:ext xmlns:c16="http://schemas.microsoft.com/office/drawing/2014/chart" uri="{C3380CC4-5D6E-409C-BE32-E72D297353CC}">
                <c16:uniqueId val="{00000055-0536-40C8-AA89-C4E62E3B3A1B}"/>
              </c:ext>
            </c:extLst>
          </c:dPt>
          <c:dPt>
            <c:idx val="110"/>
            <c:invertIfNegative val="0"/>
            <c:bubble3D val="0"/>
            <c:spPr>
              <a:solidFill>
                <a:srgbClr val="FFC000"/>
              </a:solidFill>
              <a:ln>
                <a:noFill/>
              </a:ln>
              <a:effectLst/>
            </c:spPr>
            <c:extLst>
              <c:ext xmlns:c16="http://schemas.microsoft.com/office/drawing/2014/chart" uri="{C3380CC4-5D6E-409C-BE32-E72D297353CC}">
                <c16:uniqueId val="{00000057-0536-40C8-AA89-C4E62E3B3A1B}"/>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36-40C8-AA89-C4E62E3B3A1B}"/>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536-40C8-AA89-C4E62E3B3A1B}"/>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536-40C8-AA89-C4E62E3B3A1B}"/>
                </c:ext>
              </c:extLst>
            </c:dLbl>
            <c:dLbl>
              <c:idx val="3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536-40C8-AA89-C4E62E3B3A1B}"/>
                </c:ext>
              </c:extLst>
            </c:dLbl>
            <c:dLbl>
              <c:idx val="5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0536-40C8-AA89-C4E62E3B3A1B}"/>
                </c:ext>
              </c:extLst>
            </c:dLbl>
            <c:dLbl>
              <c:idx val="6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536-40C8-AA89-C4E62E3B3A1B}"/>
                </c:ext>
              </c:extLst>
            </c:dLbl>
            <c:dLbl>
              <c:idx val="7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0536-40C8-AA89-C4E62E3B3A1B}"/>
                </c:ext>
              </c:extLst>
            </c:dLbl>
            <c:dLbl>
              <c:idx val="8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0536-40C8-AA89-C4E62E3B3A1B}"/>
                </c:ext>
              </c:extLst>
            </c:dLbl>
            <c:dLbl>
              <c:idx val="9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0536-40C8-AA89-C4E62E3B3A1B}"/>
                </c:ext>
              </c:extLst>
            </c:dLbl>
            <c:dLbl>
              <c:idx val="1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0536-40C8-AA89-C4E62E3B3A1B}"/>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'F44'!$A$163:$B$273</c:f>
              <c:multiLvlStrCache>
                <c:ptCount val="11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'F44'!$C$163:$C$273</c:f>
              <c:numCache>
                <c:formatCode>#,##0</c:formatCode>
                <c:ptCount val="111"/>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numCache>
            </c:numRef>
          </c:val>
          <c:extLst xmlns:c15="http://schemas.microsoft.com/office/drawing/2012/chart">
            <c:ext xmlns:c16="http://schemas.microsoft.com/office/drawing/2014/chart" uri="{C3380CC4-5D6E-409C-BE32-E72D297353CC}">
              <c16:uniqueId val="{00000058-0536-40C8-AA89-C4E62E3B3A1B}"/>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F69D-44E7-9398-A842CBCC050A}"/>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F69D-44E7-9398-A842CBCC050A}"/>
              </c:ext>
            </c:extLst>
          </c:dPt>
          <c:dPt>
            <c:idx val="22"/>
            <c:invertIfNegative val="0"/>
            <c:bubble3D val="0"/>
            <c:spPr>
              <a:solidFill>
                <a:srgbClr val="FFC000"/>
              </a:solidFill>
              <a:ln>
                <a:noFill/>
              </a:ln>
              <a:effectLst/>
            </c:spPr>
            <c:extLst>
              <c:ext xmlns:c16="http://schemas.microsoft.com/office/drawing/2014/chart" uri="{C3380CC4-5D6E-409C-BE32-E72D297353CC}">
                <c16:uniqueId val="{00000005-F69D-44E7-9398-A842CBCC050A}"/>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9D-44E7-9398-A842CBCC050A}"/>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9D-44E7-9398-A842CBCC050A}"/>
                </c:ext>
              </c:extLst>
            </c:dLbl>
            <c:dLbl>
              <c:idx val="21"/>
              <c:layout>
                <c:manualLayout>
                  <c:x val="0"/>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9D-44E7-9398-A842CBCC050A}"/>
                </c:ext>
              </c:extLst>
            </c:dLbl>
            <c:dLbl>
              <c:idx val="22"/>
              <c:layout>
                <c:manualLayout>
                  <c:x val="0"/>
                  <c:y val="2.12188906800333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9D-44E7-9398-A842CBCC0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'F45'!$A$7:$A$29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'F45'!$F$7:$F$29</c:f>
              <c:numCache>
                <c:formatCode>#,##0</c:formatCode>
                <c:ptCount val="23"/>
                <c:pt idx="0">
                  <c:v>5237</c:v>
                </c:pt>
                <c:pt idx="1">
                  <c:v>-7330</c:v>
                </c:pt>
                <c:pt idx="2">
                  <c:v>-3404</c:v>
                </c:pt>
                <c:pt idx="3">
                  <c:v>-529</c:v>
                </c:pt>
                <c:pt idx="4">
                  <c:v>10851</c:v>
                </c:pt>
                <c:pt idx="5">
                  <c:v>425</c:v>
                </c:pt>
                <c:pt idx="6">
                  <c:v>10184</c:v>
                </c:pt>
                <c:pt idx="7">
                  <c:v>6177</c:v>
                </c:pt>
                <c:pt idx="8">
                  <c:v>-51</c:v>
                </c:pt>
                <c:pt idx="9">
                  <c:v>4090</c:v>
                </c:pt>
                <c:pt idx="10">
                  <c:v>10619</c:v>
                </c:pt>
                <c:pt idx="11">
                  <c:v>7938</c:v>
                </c:pt>
                <c:pt idx="12">
                  <c:v>10898</c:v>
                </c:pt>
                <c:pt idx="13">
                  <c:v>7127</c:v>
                </c:pt>
                <c:pt idx="14">
                  <c:v>10840</c:v>
                </c:pt>
                <c:pt idx="15">
                  <c:v>14292</c:v>
                </c:pt>
                <c:pt idx="16">
                  <c:v>6800</c:v>
                </c:pt>
                <c:pt idx="17">
                  <c:v>21371</c:v>
                </c:pt>
                <c:pt idx="18">
                  <c:v>5082</c:v>
                </c:pt>
                <c:pt idx="19">
                  <c:v>3911</c:v>
                </c:pt>
                <c:pt idx="20">
                  <c:v>-6026</c:v>
                </c:pt>
                <c:pt idx="21">
                  <c:v>2886</c:v>
                </c:pt>
                <c:pt idx="22">
                  <c:v>12154</c:v>
                </c:pt>
              </c:numCache>
            </c:numRef>
          </c:val>
          <c:extLst xmlns:c15="http://schemas.microsoft.com/office/drawing/2012/chart">
            <c:ext xmlns:c16="http://schemas.microsoft.com/office/drawing/2014/chart" uri="{C3380CC4-5D6E-409C-BE32-E72D297353CC}">
              <c16:uniqueId val="{00000008-F69D-44E7-9398-A842CBCC050A}"/>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3000"/>
          <c:min val="-1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FE7-46E5-8410-33118A21D85C}"/>
              </c:ext>
            </c:extLst>
          </c:dPt>
          <c:dPt>
            <c:idx val="1"/>
            <c:invertIfNegative val="0"/>
            <c:bubble3D val="0"/>
            <c:spPr>
              <a:solidFill>
                <a:srgbClr val="FFC000"/>
              </a:solidFill>
              <a:ln>
                <a:noFill/>
              </a:ln>
              <a:effectLst/>
            </c:spPr>
            <c:extLst>
              <c:ext xmlns:c16="http://schemas.microsoft.com/office/drawing/2014/chart" uri="{C3380CC4-5D6E-409C-BE32-E72D297353CC}">
                <c16:uniqueId val="{00000003-1FE7-46E5-8410-33118A21D85C}"/>
              </c:ext>
            </c:extLst>
          </c:dPt>
          <c:dPt>
            <c:idx val="5"/>
            <c:invertIfNegative val="0"/>
            <c:bubble3D val="0"/>
            <c:spPr>
              <a:solidFill>
                <a:srgbClr val="595959"/>
              </a:solidFill>
              <a:ln>
                <a:noFill/>
              </a:ln>
              <a:effectLst/>
            </c:spPr>
            <c:extLst>
              <c:ext xmlns:c16="http://schemas.microsoft.com/office/drawing/2014/chart" uri="{C3380CC4-5D6E-409C-BE32-E72D297353CC}">
                <c16:uniqueId val="{00000005-1FE7-46E5-8410-33118A21D85C}"/>
              </c:ext>
            </c:extLst>
          </c:dPt>
          <c:dPt>
            <c:idx val="6"/>
            <c:invertIfNegative val="0"/>
            <c:bubble3D val="0"/>
            <c:spPr>
              <a:solidFill>
                <a:srgbClr val="595959"/>
              </a:solidFill>
              <a:ln>
                <a:noFill/>
              </a:ln>
              <a:effectLst/>
            </c:spPr>
            <c:extLst>
              <c:ext xmlns:c16="http://schemas.microsoft.com/office/drawing/2014/chart" uri="{C3380CC4-5D6E-409C-BE32-E72D297353CC}">
                <c16:uniqueId val="{00000007-1FE7-46E5-8410-33118A21D85C}"/>
              </c:ext>
            </c:extLst>
          </c:dPt>
          <c:dPt>
            <c:idx val="7"/>
            <c:invertIfNegative val="0"/>
            <c:bubble3D val="0"/>
            <c:spPr>
              <a:solidFill>
                <a:srgbClr val="FFC000"/>
              </a:solidFill>
              <a:ln>
                <a:noFill/>
              </a:ln>
              <a:effectLst/>
            </c:spPr>
            <c:extLst>
              <c:ext xmlns:c16="http://schemas.microsoft.com/office/drawing/2014/chart" uri="{C3380CC4-5D6E-409C-BE32-E72D297353CC}">
                <c16:uniqueId val="{00000009-1FE7-46E5-8410-33118A21D85C}"/>
              </c:ext>
            </c:extLst>
          </c:dPt>
          <c:dPt>
            <c:idx val="8"/>
            <c:invertIfNegative val="0"/>
            <c:bubble3D val="0"/>
            <c:spPr>
              <a:solidFill>
                <a:srgbClr val="FFC000"/>
              </a:solidFill>
              <a:ln>
                <a:noFill/>
              </a:ln>
              <a:effectLst/>
            </c:spPr>
            <c:extLst>
              <c:ext xmlns:c16="http://schemas.microsoft.com/office/drawing/2014/chart" uri="{C3380CC4-5D6E-409C-BE32-E72D297353CC}">
                <c16:uniqueId val="{0000000B-1FE7-46E5-8410-33118A21D85C}"/>
              </c:ext>
            </c:extLst>
          </c:dPt>
          <c:dPt>
            <c:idx val="9"/>
            <c:invertIfNegative val="0"/>
            <c:bubble3D val="0"/>
            <c:spPr>
              <a:solidFill>
                <a:srgbClr val="FFC000"/>
              </a:solidFill>
              <a:ln>
                <a:noFill/>
              </a:ln>
              <a:effectLst/>
            </c:spPr>
            <c:extLst>
              <c:ext xmlns:c16="http://schemas.microsoft.com/office/drawing/2014/chart" uri="{C3380CC4-5D6E-409C-BE32-E72D297353CC}">
                <c16:uniqueId val="{0000000D-1FE7-46E5-8410-33118A21D85C}"/>
              </c:ext>
            </c:extLst>
          </c:dPt>
          <c:dPt>
            <c:idx val="10"/>
            <c:invertIfNegative val="0"/>
            <c:bubble3D val="0"/>
            <c:spPr>
              <a:solidFill>
                <a:srgbClr val="FFC000"/>
              </a:solidFill>
              <a:ln>
                <a:noFill/>
              </a:ln>
              <a:effectLst/>
            </c:spPr>
            <c:extLst>
              <c:ext xmlns:c16="http://schemas.microsoft.com/office/drawing/2014/chart" uri="{C3380CC4-5D6E-409C-BE32-E72D297353CC}">
                <c16:uniqueId val="{0000000F-1FE7-46E5-8410-33118A21D85C}"/>
              </c:ext>
            </c:extLst>
          </c:dPt>
          <c:dPt>
            <c:idx val="12"/>
            <c:invertIfNegative val="0"/>
            <c:bubble3D val="0"/>
            <c:spPr>
              <a:solidFill>
                <a:srgbClr val="FFC000"/>
              </a:solidFill>
              <a:ln>
                <a:noFill/>
              </a:ln>
              <a:effectLst/>
            </c:spPr>
            <c:extLst>
              <c:ext xmlns:c16="http://schemas.microsoft.com/office/drawing/2014/chart" uri="{C3380CC4-5D6E-409C-BE32-E72D297353CC}">
                <c16:uniqueId val="{00000011-1FE7-46E5-8410-33118A21D85C}"/>
              </c:ext>
            </c:extLst>
          </c:dPt>
          <c:dPt>
            <c:idx val="13"/>
            <c:invertIfNegative val="0"/>
            <c:bubble3D val="0"/>
            <c:spPr>
              <a:solidFill>
                <a:srgbClr val="FFC000"/>
              </a:solidFill>
              <a:ln>
                <a:noFill/>
              </a:ln>
              <a:effectLst/>
            </c:spPr>
            <c:extLst>
              <c:ext xmlns:c16="http://schemas.microsoft.com/office/drawing/2014/chart" uri="{C3380CC4-5D6E-409C-BE32-E72D297353CC}">
                <c16:uniqueId val="{00000013-1FE7-46E5-8410-33118A21D85C}"/>
              </c:ext>
            </c:extLst>
          </c:dPt>
          <c:dPt>
            <c:idx val="14"/>
            <c:invertIfNegative val="0"/>
            <c:bubble3D val="0"/>
            <c:spPr>
              <a:solidFill>
                <a:srgbClr val="FFC000"/>
              </a:solidFill>
              <a:ln>
                <a:noFill/>
              </a:ln>
              <a:effectLst/>
            </c:spPr>
            <c:extLst>
              <c:ext xmlns:c16="http://schemas.microsoft.com/office/drawing/2014/chart" uri="{C3380CC4-5D6E-409C-BE32-E72D297353CC}">
                <c16:uniqueId val="{00000015-1FE7-46E5-8410-33118A21D85C}"/>
              </c:ext>
            </c:extLst>
          </c:dPt>
          <c:dPt>
            <c:idx val="15"/>
            <c:invertIfNegative val="0"/>
            <c:bubble3D val="0"/>
            <c:spPr>
              <a:solidFill>
                <a:srgbClr val="FFC000"/>
              </a:solidFill>
              <a:ln>
                <a:noFill/>
              </a:ln>
              <a:effectLst/>
            </c:spPr>
            <c:extLst>
              <c:ext xmlns:c16="http://schemas.microsoft.com/office/drawing/2014/chart" uri="{C3380CC4-5D6E-409C-BE32-E72D297353CC}">
                <c16:uniqueId val="{00000017-1FE7-46E5-8410-33118A21D85C}"/>
              </c:ext>
            </c:extLst>
          </c:dPt>
          <c:dPt>
            <c:idx val="16"/>
            <c:invertIfNegative val="0"/>
            <c:bubble3D val="0"/>
            <c:spPr>
              <a:solidFill>
                <a:srgbClr val="FFC000"/>
              </a:solidFill>
              <a:ln>
                <a:noFill/>
              </a:ln>
              <a:effectLst/>
            </c:spPr>
            <c:extLst>
              <c:ext xmlns:c16="http://schemas.microsoft.com/office/drawing/2014/chart" uri="{C3380CC4-5D6E-409C-BE32-E72D297353CC}">
                <c16:uniqueId val="{00000019-1FE7-46E5-8410-33118A21D85C}"/>
              </c:ext>
            </c:extLst>
          </c:dPt>
          <c:dPt>
            <c:idx val="17"/>
            <c:invertIfNegative val="0"/>
            <c:bubble3D val="0"/>
            <c:spPr>
              <a:solidFill>
                <a:srgbClr val="FFC000"/>
              </a:solidFill>
              <a:ln>
                <a:noFill/>
              </a:ln>
              <a:effectLst/>
            </c:spPr>
            <c:extLst>
              <c:ext xmlns:c16="http://schemas.microsoft.com/office/drawing/2014/chart" uri="{C3380CC4-5D6E-409C-BE32-E72D297353CC}">
                <c16:uniqueId val="{0000001B-1FE7-46E5-8410-33118A21D85C}"/>
              </c:ext>
            </c:extLst>
          </c:dPt>
          <c:dPt>
            <c:idx val="18"/>
            <c:invertIfNegative val="0"/>
            <c:bubble3D val="0"/>
            <c:spPr>
              <a:solidFill>
                <a:srgbClr val="FFC000"/>
              </a:solidFill>
              <a:ln>
                <a:noFill/>
              </a:ln>
              <a:effectLst/>
            </c:spPr>
            <c:extLst>
              <c:ext xmlns:c16="http://schemas.microsoft.com/office/drawing/2014/chart" uri="{C3380CC4-5D6E-409C-BE32-E72D297353CC}">
                <c16:uniqueId val="{0000001D-1FE7-46E5-8410-33118A21D85C}"/>
              </c:ext>
            </c:extLst>
          </c:dPt>
          <c:dPt>
            <c:idx val="19"/>
            <c:invertIfNegative val="0"/>
            <c:bubble3D val="0"/>
            <c:spPr>
              <a:solidFill>
                <a:srgbClr val="FFC000"/>
              </a:solidFill>
              <a:ln>
                <a:noFill/>
              </a:ln>
              <a:effectLst/>
            </c:spPr>
            <c:extLst>
              <c:ext xmlns:c16="http://schemas.microsoft.com/office/drawing/2014/chart" uri="{C3380CC4-5D6E-409C-BE32-E72D297353CC}">
                <c16:uniqueId val="{0000001F-1FE7-46E5-8410-33118A21D85C}"/>
              </c:ext>
            </c:extLst>
          </c:dPt>
          <c:dPt>
            <c:idx val="20"/>
            <c:invertIfNegative val="0"/>
            <c:bubble3D val="0"/>
            <c:spPr>
              <a:solidFill>
                <a:srgbClr val="FFC000"/>
              </a:solidFill>
              <a:ln>
                <a:noFill/>
              </a:ln>
              <a:effectLst/>
            </c:spPr>
            <c:extLst>
              <c:ext xmlns:c16="http://schemas.microsoft.com/office/drawing/2014/chart" uri="{C3380CC4-5D6E-409C-BE32-E72D297353CC}">
                <c16:uniqueId val="{00000021-1FE7-46E5-8410-33118A21D85C}"/>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23-1FE7-46E5-8410-33118A21D85C}"/>
              </c:ext>
            </c:extLst>
          </c:dPt>
          <c:dPt>
            <c:idx val="22"/>
            <c:invertIfNegative val="0"/>
            <c:bubble3D val="0"/>
            <c:spPr>
              <a:solidFill>
                <a:srgbClr val="FFC000"/>
              </a:solidFill>
              <a:ln>
                <a:noFill/>
              </a:ln>
              <a:effectLst/>
            </c:spPr>
            <c:extLst>
              <c:ext xmlns:c16="http://schemas.microsoft.com/office/drawing/2014/chart" uri="{C3380CC4-5D6E-409C-BE32-E72D297353CC}">
                <c16:uniqueId val="{00000025-1FE7-46E5-8410-33118A21D85C}"/>
              </c:ext>
            </c:extLst>
          </c:dPt>
          <c:dPt>
            <c:idx val="24"/>
            <c:invertIfNegative val="0"/>
            <c:bubble3D val="0"/>
            <c:spPr>
              <a:solidFill>
                <a:srgbClr val="FFC000"/>
              </a:solidFill>
              <a:ln>
                <a:noFill/>
              </a:ln>
              <a:effectLst/>
            </c:spPr>
            <c:extLst>
              <c:ext xmlns:c16="http://schemas.microsoft.com/office/drawing/2014/chart" uri="{C3380CC4-5D6E-409C-BE32-E72D297353CC}">
                <c16:uniqueId val="{00000027-1FE7-46E5-8410-33118A21D85C}"/>
              </c:ext>
            </c:extLst>
          </c:dPt>
          <c:dPt>
            <c:idx val="25"/>
            <c:invertIfNegative val="0"/>
            <c:bubble3D val="0"/>
            <c:spPr>
              <a:solidFill>
                <a:srgbClr val="FFC000"/>
              </a:solidFill>
              <a:ln>
                <a:noFill/>
              </a:ln>
              <a:effectLst/>
            </c:spPr>
            <c:extLst>
              <c:ext xmlns:c16="http://schemas.microsoft.com/office/drawing/2014/chart" uri="{C3380CC4-5D6E-409C-BE32-E72D297353CC}">
                <c16:uniqueId val="{00000029-1FE7-46E5-8410-33118A21D85C}"/>
              </c:ext>
            </c:extLst>
          </c:dPt>
          <c:dPt>
            <c:idx val="26"/>
            <c:invertIfNegative val="0"/>
            <c:bubble3D val="0"/>
            <c:spPr>
              <a:solidFill>
                <a:srgbClr val="FFC000"/>
              </a:solidFill>
              <a:ln>
                <a:noFill/>
              </a:ln>
              <a:effectLst/>
            </c:spPr>
            <c:extLst>
              <c:ext xmlns:c16="http://schemas.microsoft.com/office/drawing/2014/chart" uri="{C3380CC4-5D6E-409C-BE32-E72D297353CC}">
                <c16:uniqueId val="{0000002B-1FE7-46E5-8410-33118A21D85C}"/>
              </c:ext>
            </c:extLst>
          </c:dPt>
          <c:dLbls>
            <c:dLbl>
              <c:idx val="5"/>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E7-46E5-8410-33118A21D85C}"/>
                </c:ext>
              </c:extLst>
            </c:dLbl>
            <c:dLbl>
              <c:idx val="6"/>
              <c:layout>
                <c:manualLayout>
                  <c:x val="-3.9197078056207006E-17"/>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E7-46E5-8410-33118A21D85C}"/>
                </c:ext>
              </c:extLst>
            </c:dLbl>
            <c:dLbl>
              <c:idx val="9"/>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FE7-46E5-8410-33118A21D85C}"/>
                </c:ext>
              </c:extLst>
            </c:dLbl>
            <c:dLbl>
              <c:idx val="15"/>
              <c:layout>
                <c:manualLayout>
                  <c:x val="-7.8394156112414012E-17"/>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FE7-46E5-8410-33118A21D85C}"/>
                </c:ext>
              </c:extLst>
            </c:dLbl>
            <c:dLbl>
              <c:idx val="17"/>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FE7-46E5-8410-33118A21D85C}"/>
                </c:ext>
              </c:extLst>
            </c:dLbl>
            <c:dLbl>
              <c:idx val="19"/>
              <c:layout>
                <c:manualLayout>
                  <c:x val="0"/>
                  <c:y val="-2.77777777777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FE7-46E5-8410-33118A21D85C}"/>
                </c:ext>
              </c:extLst>
            </c:dLbl>
            <c:dLbl>
              <c:idx val="20"/>
              <c:layout>
                <c:manualLayout>
                  <c:x val="-1.5678831222482802E-16"/>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FE7-46E5-8410-33118A21D85C}"/>
                </c:ext>
              </c:extLst>
            </c:dLbl>
            <c:dLbl>
              <c:idx val="21"/>
              <c:layout>
                <c:manualLayout>
                  <c:x val="0"/>
                  <c:y val="-1.361867982447988E-2"/>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1FE7-46E5-8410-33118A21D85C}"/>
                </c:ext>
              </c:extLst>
            </c:dLbl>
            <c:dLbl>
              <c:idx val="22"/>
              <c:layout>
                <c:manualLayout>
                  <c:x val="-1.5678831222482802E-16"/>
                  <c:y val="-1.8518518518518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FE7-46E5-8410-33118A21D85C}"/>
                </c:ext>
              </c:extLst>
            </c:dLbl>
            <c:dLbl>
              <c:idx val="25"/>
              <c:layout>
                <c:manualLayout>
                  <c:x val="0"/>
                  <c:y val="-2.72373596489597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FE7-46E5-8410-33118A21D85C}"/>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f>'F46'!$A$247:$B$273</c:f>
              <c:multiLvlStrCache>
                <c:ptCount val="2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lvl>
                <c:lvl>
                  <c:pt idx="0">
                    <c:v>2020</c:v>
                  </c:pt>
                  <c:pt idx="12">
                    <c:v>2021</c:v>
                  </c:pt>
                  <c:pt idx="24">
                    <c:v>2022</c:v>
                  </c:pt>
                </c:lvl>
              </c:multiLvlStrCache>
            </c:multiLvlStrRef>
          </c:cat>
          <c:val>
            <c:numRef>
              <c:f>'F46'!$F$247:$F$273</c:f>
              <c:numCache>
                <c:formatCode>#,##0</c:formatCode>
                <c:ptCount val="27"/>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pt idx="14">
                  <c:v>2886</c:v>
                </c:pt>
                <c:pt idx="15">
                  <c:v>7265</c:v>
                </c:pt>
                <c:pt idx="16">
                  <c:v>4723</c:v>
                </c:pt>
                <c:pt idx="17">
                  <c:v>5178</c:v>
                </c:pt>
                <c:pt idx="18">
                  <c:v>5790</c:v>
                </c:pt>
                <c:pt idx="19">
                  <c:v>11400</c:v>
                </c:pt>
                <c:pt idx="20">
                  <c:v>9756</c:v>
                </c:pt>
                <c:pt idx="21">
                  <c:v>10504</c:v>
                </c:pt>
                <c:pt idx="22">
                  <c:v>15241</c:v>
                </c:pt>
                <c:pt idx="23">
                  <c:v>-23477</c:v>
                </c:pt>
                <c:pt idx="24">
                  <c:v>11160</c:v>
                </c:pt>
                <c:pt idx="25">
                  <c:v>13463</c:v>
                </c:pt>
                <c:pt idx="26">
                  <c:v>12154</c:v>
                </c:pt>
              </c:numCache>
            </c:numRef>
          </c:val>
          <c:extLst xmlns:c15="http://schemas.microsoft.com/office/drawing/2012/chart">
            <c:ext xmlns:c16="http://schemas.microsoft.com/office/drawing/2014/chart" uri="{C3380CC4-5D6E-409C-BE32-E72D297353CC}">
              <c16:uniqueId val="{0000002C-1FE7-46E5-8410-33118A21D85C}"/>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F8D5-40AF-B1F5-3B751979345E}"/>
              </c:ext>
            </c:extLst>
          </c:dPt>
          <c:dPt>
            <c:idx val="1"/>
            <c:invertIfNegative val="0"/>
            <c:bubble3D val="0"/>
            <c:spPr>
              <a:solidFill>
                <a:srgbClr val="606868"/>
              </a:solidFill>
              <a:ln>
                <a:noFill/>
              </a:ln>
              <a:effectLst/>
            </c:spPr>
            <c:extLst>
              <c:ext xmlns:c16="http://schemas.microsoft.com/office/drawing/2014/chart" uri="{C3380CC4-5D6E-409C-BE32-E72D297353CC}">
                <c16:uniqueId val="{00000003-F8D5-40AF-B1F5-3B751979345E}"/>
              </c:ext>
            </c:extLst>
          </c:dPt>
          <c:dPt>
            <c:idx val="3"/>
            <c:invertIfNegative val="0"/>
            <c:bubble3D val="0"/>
            <c:spPr>
              <a:solidFill>
                <a:srgbClr val="606868"/>
              </a:solidFill>
              <a:ln>
                <a:noFill/>
              </a:ln>
              <a:effectLst/>
            </c:spPr>
            <c:extLst>
              <c:ext xmlns:c16="http://schemas.microsoft.com/office/drawing/2014/chart" uri="{C3380CC4-5D6E-409C-BE32-E72D297353CC}">
                <c16:uniqueId val="{00000005-F8D5-40AF-B1F5-3B751979345E}"/>
              </c:ext>
            </c:extLst>
          </c:dPt>
          <c:dPt>
            <c:idx val="6"/>
            <c:invertIfNegative val="0"/>
            <c:bubble3D val="0"/>
            <c:spPr>
              <a:solidFill>
                <a:srgbClr val="606868"/>
              </a:solidFill>
              <a:ln>
                <a:noFill/>
              </a:ln>
              <a:effectLst/>
            </c:spPr>
            <c:extLst>
              <c:ext xmlns:c16="http://schemas.microsoft.com/office/drawing/2014/chart" uri="{C3380CC4-5D6E-409C-BE32-E72D297353CC}">
                <c16:uniqueId val="{00000007-F8D5-40AF-B1F5-3B751979345E}"/>
              </c:ext>
            </c:extLst>
          </c:dPt>
          <c:dPt>
            <c:idx val="11"/>
            <c:invertIfNegative val="0"/>
            <c:bubble3D val="0"/>
            <c:spPr>
              <a:solidFill>
                <a:srgbClr val="606868"/>
              </a:solidFill>
              <a:ln>
                <a:noFill/>
              </a:ln>
              <a:effectLst/>
            </c:spPr>
            <c:extLst>
              <c:ext xmlns:c16="http://schemas.microsoft.com/office/drawing/2014/chart" uri="{C3380CC4-5D6E-409C-BE32-E72D297353CC}">
                <c16:uniqueId val="{00000009-F8D5-40AF-B1F5-3B751979345E}"/>
              </c:ext>
            </c:extLst>
          </c:dPt>
          <c:dPt>
            <c:idx val="14"/>
            <c:invertIfNegative val="0"/>
            <c:bubble3D val="0"/>
            <c:spPr>
              <a:solidFill>
                <a:srgbClr val="606868"/>
              </a:solidFill>
              <a:ln>
                <a:noFill/>
              </a:ln>
              <a:effectLst/>
            </c:spPr>
            <c:extLst>
              <c:ext xmlns:c16="http://schemas.microsoft.com/office/drawing/2014/chart" uri="{C3380CC4-5D6E-409C-BE32-E72D297353CC}">
                <c16:uniqueId val="{0000000B-F8D5-40AF-B1F5-3B751979345E}"/>
              </c:ext>
            </c:extLst>
          </c:dPt>
          <c:dPt>
            <c:idx val="19"/>
            <c:invertIfNegative val="0"/>
            <c:bubble3D val="0"/>
            <c:spPr>
              <a:solidFill>
                <a:srgbClr val="606868"/>
              </a:solidFill>
              <a:ln>
                <a:noFill/>
              </a:ln>
              <a:effectLst/>
            </c:spPr>
            <c:extLst>
              <c:ext xmlns:c16="http://schemas.microsoft.com/office/drawing/2014/chart" uri="{C3380CC4-5D6E-409C-BE32-E72D297353CC}">
                <c16:uniqueId val="{0000000D-F8D5-40AF-B1F5-3B751979345E}"/>
              </c:ext>
            </c:extLst>
          </c:dPt>
          <c:dPt>
            <c:idx val="24"/>
            <c:invertIfNegative val="0"/>
            <c:bubble3D val="0"/>
            <c:spPr>
              <a:solidFill>
                <a:srgbClr val="606868"/>
              </a:solidFill>
              <a:ln>
                <a:noFill/>
              </a:ln>
              <a:effectLst/>
            </c:spPr>
            <c:extLst>
              <c:ext xmlns:c16="http://schemas.microsoft.com/office/drawing/2014/chart" uri="{C3380CC4-5D6E-409C-BE32-E72D297353CC}">
                <c16:uniqueId val="{0000000F-F8D5-40AF-B1F5-3B751979345E}"/>
              </c:ext>
            </c:extLst>
          </c:dPt>
          <c:dPt>
            <c:idx val="25"/>
            <c:invertIfNegative val="0"/>
            <c:bubble3D val="0"/>
            <c:spPr>
              <a:solidFill>
                <a:srgbClr val="606868"/>
              </a:solidFill>
              <a:ln>
                <a:noFill/>
              </a:ln>
              <a:effectLst/>
            </c:spPr>
            <c:extLst>
              <c:ext xmlns:c16="http://schemas.microsoft.com/office/drawing/2014/chart" uri="{C3380CC4-5D6E-409C-BE32-E72D297353CC}">
                <c16:uniqueId val="{00000011-F8D5-40AF-B1F5-3B751979345E}"/>
              </c:ext>
            </c:extLst>
          </c:dPt>
          <c:dPt>
            <c:idx val="27"/>
            <c:invertIfNegative val="0"/>
            <c:bubble3D val="0"/>
            <c:spPr>
              <a:solidFill>
                <a:srgbClr val="606868"/>
              </a:solidFill>
              <a:ln>
                <a:noFill/>
              </a:ln>
              <a:effectLst/>
            </c:spPr>
            <c:extLst>
              <c:ext xmlns:c16="http://schemas.microsoft.com/office/drawing/2014/chart" uri="{C3380CC4-5D6E-409C-BE32-E72D297353CC}">
                <c16:uniqueId val="{00000013-F8D5-40AF-B1F5-3B751979345E}"/>
              </c:ext>
            </c:extLst>
          </c:dPt>
          <c:dPt>
            <c:idx val="30"/>
            <c:invertIfNegative val="0"/>
            <c:bubble3D val="0"/>
            <c:spPr>
              <a:solidFill>
                <a:srgbClr val="606868"/>
              </a:solidFill>
              <a:ln>
                <a:noFill/>
              </a:ln>
              <a:effectLst/>
            </c:spPr>
            <c:extLst>
              <c:ext xmlns:c16="http://schemas.microsoft.com/office/drawing/2014/chart" uri="{C3380CC4-5D6E-409C-BE32-E72D297353CC}">
                <c16:uniqueId val="{00000015-F8D5-40AF-B1F5-3B751979345E}"/>
              </c:ext>
            </c:extLst>
          </c:dPt>
          <c:dPt>
            <c:idx val="31"/>
            <c:invertIfNegative val="0"/>
            <c:bubble3D val="0"/>
            <c:spPr>
              <a:solidFill>
                <a:srgbClr val="FFC000"/>
              </a:solidFill>
              <a:ln>
                <a:noFill/>
              </a:ln>
              <a:effectLst/>
            </c:spPr>
            <c:extLst>
              <c:ext xmlns:c16="http://schemas.microsoft.com/office/drawing/2014/chart" uri="{C3380CC4-5D6E-409C-BE32-E72D297353CC}">
                <c16:uniqueId val="{00000017-F8D5-40AF-B1F5-3B751979345E}"/>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D5-40AF-B1F5-3B75197934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'F47'!$A$7:$A$38</c:f>
              <c:strCache>
                <c:ptCount val="32"/>
                <c:pt idx="0">
                  <c:v>Sinaloa</c:v>
                </c:pt>
                <c:pt idx="1">
                  <c:v>Veracruz</c:v>
                </c:pt>
                <c:pt idx="2">
                  <c:v>Quintana Roo</c:v>
                </c:pt>
                <c:pt idx="3">
                  <c:v>Nayarit</c:v>
                </c:pt>
                <c:pt idx="4">
                  <c:v>Colima</c:v>
                </c:pt>
                <c:pt idx="5">
                  <c:v>Aguascalientes</c:v>
                </c:pt>
                <c:pt idx="6">
                  <c:v>Morelos</c:v>
                </c:pt>
                <c:pt idx="7">
                  <c:v>Zacatecas</c:v>
                </c:pt>
                <c:pt idx="8">
                  <c:v>Campeche</c:v>
                </c:pt>
                <c:pt idx="9">
                  <c:v>Hidalgo</c:v>
                </c:pt>
                <c:pt idx="10">
                  <c:v>Durango</c:v>
                </c:pt>
                <c:pt idx="11">
                  <c:v>Guerrero</c:v>
                </c:pt>
                <c:pt idx="12">
                  <c:v>Puebla</c:v>
                </c:pt>
                <c:pt idx="13">
                  <c:v>Michoacán</c:v>
                </c:pt>
                <c:pt idx="14">
                  <c:v>Tlaxcala</c:v>
                </c:pt>
                <c:pt idx="15">
                  <c:v>Oaxaca</c:v>
                </c:pt>
                <c:pt idx="16">
                  <c:v>Yucatán</c:v>
                </c:pt>
                <c:pt idx="17">
                  <c:v>San Luis Potosí</c:v>
                </c:pt>
                <c:pt idx="18">
                  <c:v>Tabasco</c:v>
                </c:pt>
                <c:pt idx="19">
                  <c:v>Sonora</c:v>
                </c:pt>
                <c:pt idx="20">
                  <c:v>Chiapas</c:v>
                </c:pt>
                <c:pt idx="21">
                  <c:v>Ciudad de México</c:v>
                </c:pt>
                <c:pt idx="22">
                  <c:v>Baja California Sur</c:v>
                </c:pt>
                <c:pt idx="23">
                  <c:v>Tamaulipas</c:v>
                </c:pt>
                <c:pt idx="24">
                  <c:v>Querétaro</c:v>
                </c:pt>
                <c:pt idx="25">
                  <c:v>Estado de México</c:v>
                </c:pt>
                <c:pt idx="26">
                  <c:v>Guanajuato</c:v>
                </c:pt>
                <c:pt idx="27">
                  <c:v>Chihuahua</c:v>
                </c:pt>
                <c:pt idx="28">
                  <c:v>Coahuila</c:v>
                </c:pt>
                <c:pt idx="29">
                  <c:v>Baja California</c:v>
                </c:pt>
                <c:pt idx="30">
                  <c:v>Nuevo León</c:v>
                </c:pt>
                <c:pt idx="31">
                  <c:v>Jalisco</c:v>
                </c:pt>
              </c:strCache>
            </c:strRef>
          </c:cat>
          <c:val>
            <c:numRef>
              <c:f>'F47'!$D$7:$D$38</c:f>
              <c:numCache>
                <c:formatCode>#,##0</c:formatCode>
                <c:ptCount val="32"/>
                <c:pt idx="0">
                  <c:v>-7757</c:v>
                </c:pt>
                <c:pt idx="1">
                  <c:v>-3716</c:v>
                </c:pt>
                <c:pt idx="2">
                  <c:v>-2891</c:v>
                </c:pt>
                <c:pt idx="3">
                  <c:v>53</c:v>
                </c:pt>
                <c:pt idx="4">
                  <c:v>231</c:v>
                </c:pt>
                <c:pt idx="5">
                  <c:v>306</c:v>
                </c:pt>
                <c:pt idx="6">
                  <c:v>309</c:v>
                </c:pt>
                <c:pt idx="7">
                  <c:v>473</c:v>
                </c:pt>
                <c:pt idx="8">
                  <c:v>674</c:v>
                </c:pt>
                <c:pt idx="9">
                  <c:v>924</c:v>
                </c:pt>
                <c:pt idx="10">
                  <c:v>1104</c:v>
                </c:pt>
                <c:pt idx="11">
                  <c:v>1136</c:v>
                </c:pt>
                <c:pt idx="12">
                  <c:v>1198</c:v>
                </c:pt>
                <c:pt idx="13">
                  <c:v>1314</c:v>
                </c:pt>
                <c:pt idx="14">
                  <c:v>1387</c:v>
                </c:pt>
                <c:pt idx="15">
                  <c:v>1547</c:v>
                </c:pt>
                <c:pt idx="16">
                  <c:v>1551</c:v>
                </c:pt>
                <c:pt idx="17">
                  <c:v>1568</c:v>
                </c:pt>
                <c:pt idx="18">
                  <c:v>1694</c:v>
                </c:pt>
                <c:pt idx="19">
                  <c:v>1851</c:v>
                </c:pt>
                <c:pt idx="20">
                  <c:v>2032</c:v>
                </c:pt>
                <c:pt idx="21">
                  <c:v>2062</c:v>
                </c:pt>
                <c:pt idx="22">
                  <c:v>2742</c:v>
                </c:pt>
                <c:pt idx="23">
                  <c:v>2928</c:v>
                </c:pt>
                <c:pt idx="24">
                  <c:v>4078</c:v>
                </c:pt>
                <c:pt idx="25">
                  <c:v>4159</c:v>
                </c:pt>
                <c:pt idx="26">
                  <c:v>4474</c:v>
                </c:pt>
                <c:pt idx="27">
                  <c:v>5294</c:v>
                </c:pt>
                <c:pt idx="28">
                  <c:v>6249</c:v>
                </c:pt>
                <c:pt idx="29">
                  <c:v>6490</c:v>
                </c:pt>
                <c:pt idx="30">
                  <c:v>8948</c:v>
                </c:pt>
                <c:pt idx="31">
                  <c:v>12154</c:v>
                </c:pt>
              </c:numCache>
            </c:numRef>
          </c:val>
          <c:extLst>
            <c:ext xmlns:c16="http://schemas.microsoft.com/office/drawing/2014/chart" uri="{C3380CC4-5D6E-409C-BE32-E72D297353CC}">
              <c16:uniqueId val="{00000018-F8D5-40AF-B1F5-3B751979345E}"/>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5000"/>
          <c:min val="-10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660F-46BD-93CF-1151814BD63E}"/>
              </c:ext>
            </c:extLst>
          </c:dPt>
          <c:dPt>
            <c:idx val="6"/>
            <c:invertIfNegative val="0"/>
            <c:bubble3D val="0"/>
            <c:extLst>
              <c:ext xmlns:c16="http://schemas.microsoft.com/office/drawing/2014/chart" uri="{C3380CC4-5D6E-409C-BE32-E72D297353CC}">
                <c16:uniqueId val="{00000001-660F-46BD-93CF-1151814BD63E}"/>
              </c:ext>
            </c:extLst>
          </c:dPt>
          <c:dPt>
            <c:idx val="9"/>
            <c:invertIfNegative val="0"/>
            <c:bubble3D val="0"/>
            <c:extLst>
              <c:ext xmlns:c16="http://schemas.microsoft.com/office/drawing/2014/chart" uri="{C3380CC4-5D6E-409C-BE32-E72D297353CC}">
                <c16:uniqueId val="{00000002-660F-46BD-93CF-1151814BD63E}"/>
              </c:ext>
            </c:extLst>
          </c:dPt>
          <c:dPt>
            <c:idx val="13"/>
            <c:invertIfNegative val="0"/>
            <c:bubble3D val="0"/>
            <c:spPr>
              <a:solidFill>
                <a:srgbClr val="F79646">
                  <a:lumMod val="75000"/>
                </a:srgbClr>
              </a:solidFill>
              <a:ln>
                <a:noFill/>
              </a:ln>
              <a:effectLst/>
            </c:spPr>
            <c:extLst>
              <c:ext xmlns:c16="http://schemas.microsoft.com/office/drawing/2014/chart" uri="{C3380CC4-5D6E-409C-BE32-E72D297353CC}">
                <c16:uniqueId val="{00000004-660F-46BD-93CF-1151814BD63E}"/>
              </c:ext>
            </c:extLst>
          </c:dPt>
          <c:dPt>
            <c:idx val="14"/>
            <c:invertIfNegative val="0"/>
            <c:bubble3D val="0"/>
            <c:extLst>
              <c:ext xmlns:c16="http://schemas.microsoft.com/office/drawing/2014/chart" uri="{C3380CC4-5D6E-409C-BE32-E72D297353CC}">
                <c16:uniqueId val="{00000005-660F-46BD-93CF-1151814BD63E}"/>
              </c:ext>
            </c:extLst>
          </c:dPt>
          <c:dPt>
            <c:idx val="15"/>
            <c:invertIfNegative val="0"/>
            <c:bubble3D val="0"/>
            <c:extLst>
              <c:ext xmlns:c16="http://schemas.microsoft.com/office/drawing/2014/chart" uri="{C3380CC4-5D6E-409C-BE32-E72D297353CC}">
                <c16:uniqueId val="{00000006-660F-46BD-93CF-1151814BD63E}"/>
              </c:ext>
            </c:extLst>
          </c:dPt>
          <c:dPt>
            <c:idx val="16"/>
            <c:invertIfNegative val="0"/>
            <c:bubble3D val="0"/>
            <c:extLst>
              <c:ext xmlns:c16="http://schemas.microsoft.com/office/drawing/2014/chart" uri="{C3380CC4-5D6E-409C-BE32-E72D297353CC}">
                <c16:uniqueId val="{00000007-660F-46BD-93CF-1151814BD63E}"/>
              </c:ext>
            </c:extLst>
          </c:dPt>
          <c:dPt>
            <c:idx val="17"/>
            <c:invertIfNegative val="0"/>
            <c:bubble3D val="0"/>
            <c:extLst>
              <c:ext xmlns:c16="http://schemas.microsoft.com/office/drawing/2014/chart" uri="{C3380CC4-5D6E-409C-BE32-E72D297353CC}">
                <c16:uniqueId val="{00000008-660F-46BD-93CF-1151814BD63E}"/>
              </c:ext>
            </c:extLst>
          </c:dPt>
          <c:dPt>
            <c:idx val="19"/>
            <c:invertIfNegative val="0"/>
            <c:bubble3D val="0"/>
            <c:extLst>
              <c:ext xmlns:c16="http://schemas.microsoft.com/office/drawing/2014/chart" uri="{C3380CC4-5D6E-409C-BE32-E72D297353CC}">
                <c16:uniqueId val="{00000009-660F-46BD-93CF-1151814BD63E}"/>
              </c:ext>
            </c:extLst>
          </c:dPt>
          <c:dPt>
            <c:idx val="21"/>
            <c:invertIfNegative val="0"/>
            <c:bubble3D val="0"/>
            <c:extLst>
              <c:ext xmlns:c16="http://schemas.microsoft.com/office/drawing/2014/chart" uri="{C3380CC4-5D6E-409C-BE32-E72D297353CC}">
                <c16:uniqueId val="{0000000A-660F-46BD-93CF-1151814BD63E}"/>
              </c:ext>
            </c:extLst>
          </c:dPt>
          <c:dPt>
            <c:idx val="23"/>
            <c:invertIfNegative val="0"/>
            <c:bubble3D val="0"/>
            <c:extLst>
              <c:ext xmlns:c16="http://schemas.microsoft.com/office/drawing/2014/chart" uri="{C3380CC4-5D6E-409C-BE32-E72D297353CC}">
                <c16:uniqueId val="{0000000B-660F-46BD-93CF-1151814BD63E}"/>
              </c:ext>
            </c:extLst>
          </c:dPt>
          <c:dPt>
            <c:idx val="24"/>
            <c:invertIfNegative val="0"/>
            <c:bubble3D val="0"/>
            <c:extLst>
              <c:ext xmlns:c16="http://schemas.microsoft.com/office/drawing/2014/chart" uri="{C3380CC4-5D6E-409C-BE32-E72D297353CC}">
                <c16:uniqueId val="{0000000C-660F-46BD-93CF-1151814BD63E}"/>
              </c:ext>
            </c:extLst>
          </c:dPt>
          <c:dPt>
            <c:idx val="25"/>
            <c:invertIfNegative val="0"/>
            <c:bubble3D val="0"/>
            <c:spPr>
              <a:solidFill>
                <a:srgbClr val="FFC000"/>
              </a:solidFill>
              <a:ln>
                <a:noFill/>
              </a:ln>
              <a:effectLst/>
            </c:spPr>
            <c:extLst>
              <c:ext xmlns:c16="http://schemas.microsoft.com/office/drawing/2014/chart" uri="{C3380CC4-5D6E-409C-BE32-E72D297353CC}">
                <c16:uniqueId val="{0000000E-660F-46BD-93CF-1151814BD63E}"/>
              </c:ext>
            </c:extLst>
          </c:dPt>
          <c:dPt>
            <c:idx val="26"/>
            <c:invertIfNegative val="0"/>
            <c:bubble3D val="0"/>
            <c:extLst>
              <c:ext xmlns:c16="http://schemas.microsoft.com/office/drawing/2014/chart" uri="{C3380CC4-5D6E-409C-BE32-E72D297353CC}">
                <c16:uniqueId val="{0000000F-660F-46BD-93CF-1151814BD63E}"/>
              </c:ext>
            </c:extLst>
          </c:dPt>
          <c:dPt>
            <c:idx val="32"/>
            <c:invertIfNegative val="0"/>
            <c:bubble3D val="0"/>
            <c:extLst>
              <c:ext xmlns:c16="http://schemas.microsoft.com/office/drawing/2014/chart" uri="{C3380CC4-5D6E-409C-BE32-E72D297353CC}">
                <c16:uniqueId val="{00000010-660F-46BD-93CF-1151814BD63E}"/>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60F-46BD-93CF-1151814BD63E}"/>
                </c:ext>
              </c:extLst>
            </c:dLbl>
            <c:dLbl>
              <c:idx val="23"/>
              <c:layout>
                <c:manualLayout>
                  <c:x val="-1.6666229221347331E-2"/>
                  <c:y val="2.19801216625678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0F-46BD-93CF-1151814BD63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'F48'!$A$7:$A$39</c:f>
              <c:strCache>
                <c:ptCount val="33"/>
                <c:pt idx="0">
                  <c:v>Sinaloa</c:v>
                </c:pt>
                <c:pt idx="1">
                  <c:v>Quintana Roo</c:v>
                </c:pt>
                <c:pt idx="2">
                  <c:v>Veracruz</c:v>
                </c:pt>
                <c:pt idx="3">
                  <c:v>Nayarit</c:v>
                </c:pt>
                <c:pt idx="4">
                  <c:v>Ciudad de México</c:v>
                </c:pt>
                <c:pt idx="5">
                  <c:v>Aguascalientes</c:v>
                </c:pt>
                <c:pt idx="6">
                  <c:v>Morelos</c:v>
                </c:pt>
                <c:pt idx="7">
                  <c:v>Colima</c:v>
                </c:pt>
                <c:pt idx="8">
                  <c:v>Puebla</c:v>
                </c:pt>
                <c:pt idx="9">
                  <c:v>Zacatecas</c:v>
                </c:pt>
                <c:pt idx="10">
                  <c:v>Estado de México</c:v>
                </c:pt>
                <c:pt idx="11">
                  <c:v>Michoacán</c:v>
                </c:pt>
                <c:pt idx="12">
                  <c:v>Sonora</c:v>
                </c:pt>
                <c:pt idx="13">
                  <c:v>Nacional</c:v>
                </c:pt>
                <c:pt idx="14">
                  <c:v>San Luis Potosí</c:v>
                </c:pt>
                <c:pt idx="15">
                  <c:v>Hidalgo</c:v>
                </c:pt>
                <c:pt idx="16">
                  <c:v>Yucatán</c:v>
                </c:pt>
                <c:pt idx="17">
                  <c:v>Tamaulipas</c:v>
                </c:pt>
                <c:pt idx="18">
                  <c:v>Durango</c:v>
                </c:pt>
                <c:pt idx="19">
                  <c:v>Guanajuato</c:v>
                </c:pt>
                <c:pt idx="20">
                  <c:v>Campeche</c:v>
                </c:pt>
                <c:pt idx="21">
                  <c:v>Nuevo León</c:v>
                </c:pt>
                <c:pt idx="22">
                  <c:v>Chihuahua</c:v>
                </c:pt>
                <c:pt idx="23">
                  <c:v>Baja California</c:v>
                </c:pt>
                <c:pt idx="24">
                  <c:v>Querétaro</c:v>
                </c:pt>
                <c:pt idx="25">
                  <c:v>Jalisco</c:v>
                </c:pt>
                <c:pt idx="26">
                  <c:v>Oaxaca</c:v>
                </c:pt>
                <c:pt idx="27">
                  <c:v>Guerrero</c:v>
                </c:pt>
                <c:pt idx="28">
                  <c:v>Coahuila</c:v>
                </c:pt>
                <c:pt idx="29">
                  <c:v>Tabasco</c:v>
                </c:pt>
                <c:pt idx="30">
                  <c:v>Chiapas</c:v>
                </c:pt>
                <c:pt idx="31">
                  <c:v>Tlaxcala</c:v>
                </c:pt>
                <c:pt idx="32">
                  <c:v>Baja California Sur</c:v>
                </c:pt>
              </c:strCache>
            </c:strRef>
          </c:cat>
          <c:val>
            <c:numRef>
              <c:f>'F48'!$D$7:$D$39</c:f>
              <c:numCache>
                <c:formatCode>0.00%</c:formatCode>
                <c:ptCount val="33"/>
                <c:pt idx="0">
                  <c:v>-1.2765026099434529E-2</c:v>
                </c:pt>
                <c:pt idx="1">
                  <c:v>-6.4428566971389545E-3</c:v>
                </c:pt>
                <c:pt idx="2">
                  <c:v>-5.0252819283235217E-3</c:v>
                </c:pt>
                <c:pt idx="3">
                  <c:v>3.16834050693382E-4</c:v>
                </c:pt>
                <c:pt idx="4">
                  <c:v>6.2081132995728261E-4</c:v>
                </c:pt>
                <c:pt idx="5">
                  <c:v>8.9750809517097352E-4</c:v>
                </c:pt>
                <c:pt idx="6">
                  <c:v>1.4450664309664241E-3</c:v>
                </c:pt>
                <c:pt idx="7">
                  <c:v>1.6188827606506973E-3</c:v>
                </c:pt>
                <c:pt idx="8">
                  <c:v>1.9558736616631656E-3</c:v>
                </c:pt>
                <c:pt idx="9">
                  <c:v>2.4104367324058185E-3</c:v>
                </c:pt>
                <c:pt idx="10">
                  <c:v>2.4897974577604565E-3</c:v>
                </c:pt>
                <c:pt idx="11">
                  <c:v>2.8101181361688266E-3</c:v>
                </c:pt>
                <c:pt idx="12">
                  <c:v>2.9759942891778302E-3</c:v>
                </c:pt>
                <c:pt idx="13">
                  <c:v>3.0831917390363728E-3</c:v>
                </c:pt>
                <c:pt idx="14">
                  <c:v>3.4351237016962965E-3</c:v>
                </c:pt>
                <c:pt idx="15">
                  <c:v>3.7350839181191642E-3</c:v>
                </c:pt>
                <c:pt idx="16">
                  <c:v>3.8921246584040503E-3</c:v>
                </c:pt>
                <c:pt idx="17">
                  <c:v>4.1173616823810821E-3</c:v>
                </c:pt>
                <c:pt idx="18">
                  <c:v>4.2801978816122688E-3</c:v>
                </c:pt>
                <c:pt idx="19">
                  <c:v>4.335636822096367E-3</c:v>
                </c:pt>
                <c:pt idx="20">
                  <c:v>5.0859096156894434E-3</c:v>
                </c:pt>
                <c:pt idx="21">
                  <c:v>5.1631159185303588E-3</c:v>
                </c:pt>
                <c:pt idx="22">
                  <c:v>5.5415638221927299E-3</c:v>
                </c:pt>
                <c:pt idx="23">
                  <c:v>6.3010932251110763E-3</c:v>
                </c:pt>
                <c:pt idx="24">
                  <c:v>6.3556086142029233E-3</c:v>
                </c:pt>
                <c:pt idx="25">
                  <c:v>6.483440394916995E-3</c:v>
                </c:pt>
                <c:pt idx="26">
                  <c:v>7.3276209152184357E-3</c:v>
                </c:pt>
                <c:pt idx="27">
                  <c:v>7.5983064338125406E-3</c:v>
                </c:pt>
                <c:pt idx="28">
                  <c:v>7.7347245687975352E-3</c:v>
                </c:pt>
                <c:pt idx="29">
                  <c:v>7.7683259578567032E-3</c:v>
                </c:pt>
                <c:pt idx="30">
                  <c:v>8.6762709114354131E-3</c:v>
                </c:pt>
                <c:pt idx="31">
                  <c:v>1.3366613341556866E-2</c:v>
                </c:pt>
                <c:pt idx="32">
                  <c:v>1.4029307027956239E-2</c:v>
                </c:pt>
              </c:numCache>
            </c:numRef>
          </c:val>
          <c:extLst>
            <c:ext xmlns:c16="http://schemas.microsoft.com/office/drawing/2014/chart" uri="{C3380CC4-5D6E-409C-BE32-E72D297353CC}">
              <c16:uniqueId val="{00000012-660F-46BD-93CF-1151814BD63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1.8000000000000002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42EB-4453-AC40-B9A9A730AE21}"/>
              </c:ext>
            </c:extLst>
          </c:dPt>
          <c:dPt>
            <c:idx val="19"/>
            <c:invertIfNegative val="0"/>
            <c:bubble3D val="0"/>
            <c:extLst>
              <c:ext xmlns:c16="http://schemas.microsoft.com/office/drawing/2014/chart" uri="{C3380CC4-5D6E-409C-BE32-E72D297353CC}">
                <c16:uniqueId val="{00000001-42EB-4453-AC40-B9A9A730AE21}"/>
              </c:ext>
            </c:extLst>
          </c:dPt>
          <c:dPt>
            <c:idx val="29"/>
            <c:invertIfNegative val="0"/>
            <c:bubble3D val="0"/>
            <c:extLst>
              <c:ext xmlns:c16="http://schemas.microsoft.com/office/drawing/2014/chart" uri="{C3380CC4-5D6E-409C-BE32-E72D297353CC}">
                <c16:uniqueId val="{00000002-42EB-4453-AC40-B9A9A730AE21}"/>
              </c:ext>
            </c:extLst>
          </c:dPt>
          <c:dPt>
            <c:idx val="30"/>
            <c:invertIfNegative val="0"/>
            <c:bubble3D val="0"/>
            <c:spPr>
              <a:solidFill>
                <a:srgbClr val="FFC000"/>
              </a:solidFill>
              <a:ln>
                <a:noFill/>
              </a:ln>
              <a:effectLst/>
            </c:spPr>
            <c:extLst>
              <c:ext xmlns:c16="http://schemas.microsoft.com/office/drawing/2014/chart" uri="{C3380CC4-5D6E-409C-BE32-E72D297353CC}">
                <c16:uniqueId val="{00000004-42EB-4453-AC40-B9A9A730AE21}"/>
              </c:ext>
            </c:extLst>
          </c:dPt>
          <c:dPt>
            <c:idx val="31"/>
            <c:invertIfNegative val="0"/>
            <c:bubble3D val="0"/>
            <c:extLst>
              <c:ext xmlns:c16="http://schemas.microsoft.com/office/drawing/2014/chart" uri="{C3380CC4-5D6E-409C-BE32-E72D297353CC}">
                <c16:uniqueId val="{00000005-42EB-4453-AC40-B9A9A730AE2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'F49'!$A$7:$A$38</c:f>
              <c:strCache>
                <c:ptCount val="32"/>
                <c:pt idx="0">
                  <c:v>Tlaxcala</c:v>
                </c:pt>
                <c:pt idx="1">
                  <c:v>Guerrero</c:v>
                </c:pt>
                <c:pt idx="2">
                  <c:v>Colima</c:v>
                </c:pt>
                <c:pt idx="3">
                  <c:v>Campeche</c:v>
                </c:pt>
                <c:pt idx="4">
                  <c:v>Oaxaca</c:v>
                </c:pt>
                <c:pt idx="5">
                  <c:v>Zacatecas</c:v>
                </c:pt>
                <c:pt idx="6">
                  <c:v>Morelos</c:v>
                </c:pt>
                <c:pt idx="7">
                  <c:v>Chiapas</c:v>
                </c:pt>
                <c:pt idx="8">
                  <c:v>Aguascalientes</c:v>
                </c:pt>
                <c:pt idx="9">
                  <c:v>Michoacán</c:v>
                </c:pt>
                <c:pt idx="10">
                  <c:v>Nayarit</c:v>
                </c:pt>
                <c:pt idx="11">
                  <c:v>Durango</c:v>
                </c:pt>
                <c:pt idx="12">
                  <c:v>San Luis Potosí</c:v>
                </c:pt>
                <c:pt idx="13">
                  <c:v>Puebla</c:v>
                </c:pt>
                <c:pt idx="14">
                  <c:v>Hidalgo</c:v>
                </c:pt>
                <c:pt idx="15">
                  <c:v>Baja California Sur</c:v>
                </c:pt>
                <c:pt idx="16">
                  <c:v>Veracruz</c:v>
                </c:pt>
                <c:pt idx="17">
                  <c:v>Yucatán</c:v>
                </c:pt>
                <c:pt idx="18">
                  <c:v>Tamaulipas</c:v>
                </c:pt>
                <c:pt idx="19">
                  <c:v>Sonora</c:v>
                </c:pt>
                <c:pt idx="20">
                  <c:v>Tabasco</c:v>
                </c:pt>
                <c:pt idx="21">
                  <c:v>Querétaro</c:v>
                </c:pt>
                <c:pt idx="22">
                  <c:v>Ciudad de México</c:v>
                </c:pt>
                <c:pt idx="23">
                  <c:v>Coahuila</c:v>
                </c:pt>
                <c:pt idx="24">
                  <c:v>Sinaloa</c:v>
                </c:pt>
                <c:pt idx="25">
                  <c:v>Guanajuato</c:v>
                </c:pt>
                <c:pt idx="26">
                  <c:v>Chihuahua</c:v>
                </c:pt>
                <c:pt idx="27">
                  <c:v>Quintana Roo</c:v>
                </c:pt>
                <c:pt idx="28">
                  <c:v>Estado de México</c:v>
                </c:pt>
                <c:pt idx="29">
                  <c:v>Baja California</c:v>
                </c:pt>
                <c:pt idx="30">
                  <c:v>Jalisco</c:v>
                </c:pt>
                <c:pt idx="31">
                  <c:v>Nuevo León</c:v>
                </c:pt>
              </c:strCache>
            </c:strRef>
          </c:cat>
          <c:val>
            <c:numRef>
              <c:f>'F49'!$AQ$7:$AQ$38</c:f>
              <c:numCache>
                <c:formatCode>_-* #,##0_-;\-* #,##0_-;_-* "-"??_-;_-@_-</c:formatCode>
                <c:ptCount val="32"/>
                <c:pt idx="0">
                  <c:v>6061</c:v>
                </c:pt>
                <c:pt idx="1">
                  <c:v>6950</c:v>
                </c:pt>
                <c:pt idx="2">
                  <c:v>8113</c:v>
                </c:pt>
                <c:pt idx="3">
                  <c:v>8946</c:v>
                </c:pt>
                <c:pt idx="4">
                  <c:v>9715</c:v>
                </c:pt>
                <c:pt idx="5">
                  <c:v>13540</c:v>
                </c:pt>
                <c:pt idx="6">
                  <c:v>13801</c:v>
                </c:pt>
                <c:pt idx="7">
                  <c:v>16037</c:v>
                </c:pt>
                <c:pt idx="8">
                  <c:v>19500</c:v>
                </c:pt>
                <c:pt idx="9">
                  <c:v>21048</c:v>
                </c:pt>
                <c:pt idx="10">
                  <c:v>21753</c:v>
                </c:pt>
                <c:pt idx="11">
                  <c:v>22733</c:v>
                </c:pt>
                <c:pt idx="12">
                  <c:v>25330</c:v>
                </c:pt>
                <c:pt idx="13">
                  <c:v>26547</c:v>
                </c:pt>
                <c:pt idx="14">
                  <c:v>30981</c:v>
                </c:pt>
                <c:pt idx="15">
                  <c:v>32713</c:v>
                </c:pt>
                <c:pt idx="16">
                  <c:v>34636</c:v>
                </c:pt>
                <c:pt idx="17">
                  <c:v>39640</c:v>
                </c:pt>
                <c:pt idx="18">
                  <c:v>41760</c:v>
                </c:pt>
                <c:pt idx="19">
                  <c:v>48156</c:v>
                </c:pt>
                <c:pt idx="20">
                  <c:v>50458</c:v>
                </c:pt>
                <c:pt idx="21">
                  <c:v>64767</c:v>
                </c:pt>
                <c:pt idx="22">
                  <c:v>66440</c:v>
                </c:pt>
                <c:pt idx="23">
                  <c:v>69785</c:v>
                </c:pt>
                <c:pt idx="24">
                  <c:v>69991</c:v>
                </c:pt>
                <c:pt idx="25">
                  <c:v>70144</c:v>
                </c:pt>
                <c:pt idx="26">
                  <c:v>71372</c:v>
                </c:pt>
                <c:pt idx="27">
                  <c:v>89453</c:v>
                </c:pt>
                <c:pt idx="28">
                  <c:v>95138</c:v>
                </c:pt>
                <c:pt idx="29">
                  <c:v>101898</c:v>
                </c:pt>
                <c:pt idx="30">
                  <c:v>144141</c:v>
                </c:pt>
                <c:pt idx="31">
                  <c:v>168353</c:v>
                </c:pt>
              </c:numCache>
            </c:numRef>
          </c:val>
          <c:extLst>
            <c:ext xmlns:c16="http://schemas.microsoft.com/office/drawing/2014/chart" uri="{C3380CC4-5D6E-409C-BE32-E72D297353CC}">
              <c16:uniqueId val="{00000006-42EB-4453-AC40-B9A9A730AE2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0"/>
        <c:axPos val="b"/>
        <c:numFmt formatCode="_-* #,##0_-;\-* #,##0_-;_-* &quot;-&quot;??_-;_-@_-" sourceLinked="1"/>
        <c:majorTickMark val="out"/>
        <c:minorTickMark val="none"/>
        <c:tickLblPos val="low"/>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3212-4F86-9903-AF2AF9DAB62B}"/>
              </c:ext>
            </c:extLst>
          </c:dPt>
          <c:dPt>
            <c:idx val="10"/>
            <c:invertIfNegative val="0"/>
            <c:bubble3D val="0"/>
            <c:extLst>
              <c:ext xmlns:c16="http://schemas.microsoft.com/office/drawing/2014/chart" uri="{C3380CC4-5D6E-409C-BE32-E72D297353CC}">
                <c16:uniqueId val="{00000001-3212-4F86-9903-AF2AF9DAB62B}"/>
              </c:ext>
            </c:extLst>
          </c:dPt>
          <c:dPt>
            <c:idx val="11"/>
            <c:invertIfNegative val="0"/>
            <c:bubble3D val="0"/>
            <c:extLst>
              <c:ext xmlns:c16="http://schemas.microsoft.com/office/drawing/2014/chart" uri="{C3380CC4-5D6E-409C-BE32-E72D297353CC}">
                <c16:uniqueId val="{00000002-3212-4F86-9903-AF2AF9DAB62B}"/>
              </c:ext>
            </c:extLst>
          </c:dPt>
          <c:dPt>
            <c:idx val="12"/>
            <c:invertIfNegative val="0"/>
            <c:bubble3D val="0"/>
            <c:extLst>
              <c:ext xmlns:c16="http://schemas.microsoft.com/office/drawing/2014/chart" uri="{C3380CC4-5D6E-409C-BE32-E72D297353CC}">
                <c16:uniqueId val="{00000003-3212-4F86-9903-AF2AF9DAB62B}"/>
              </c:ext>
            </c:extLst>
          </c:dPt>
          <c:dPt>
            <c:idx val="13"/>
            <c:invertIfNegative val="0"/>
            <c:bubble3D val="0"/>
            <c:extLst>
              <c:ext xmlns:c16="http://schemas.microsoft.com/office/drawing/2014/chart" uri="{C3380CC4-5D6E-409C-BE32-E72D297353CC}">
                <c16:uniqueId val="{00000004-3212-4F86-9903-AF2AF9DAB62B}"/>
              </c:ext>
            </c:extLst>
          </c:dPt>
          <c:dPt>
            <c:idx val="14"/>
            <c:invertIfNegative val="0"/>
            <c:bubble3D val="0"/>
            <c:extLst>
              <c:ext xmlns:c16="http://schemas.microsoft.com/office/drawing/2014/chart" uri="{C3380CC4-5D6E-409C-BE32-E72D297353CC}">
                <c16:uniqueId val="{00000005-3212-4F86-9903-AF2AF9DAB62B}"/>
              </c:ext>
            </c:extLst>
          </c:dPt>
          <c:dPt>
            <c:idx val="15"/>
            <c:invertIfNegative val="0"/>
            <c:bubble3D val="0"/>
            <c:extLst>
              <c:ext xmlns:c16="http://schemas.microsoft.com/office/drawing/2014/chart" uri="{C3380CC4-5D6E-409C-BE32-E72D297353CC}">
                <c16:uniqueId val="{00000006-3212-4F86-9903-AF2AF9DAB62B}"/>
              </c:ext>
            </c:extLst>
          </c:dPt>
          <c:dPt>
            <c:idx val="16"/>
            <c:invertIfNegative val="0"/>
            <c:bubble3D val="0"/>
            <c:extLst>
              <c:ext xmlns:c16="http://schemas.microsoft.com/office/drawing/2014/chart" uri="{C3380CC4-5D6E-409C-BE32-E72D297353CC}">
                <c16:uniqueId val="{00000007-3212-4F86-9903-AF2AF9DAB62B}"/>
              </c:ext>
            </c:extLst>
          </c:dPt>
          <c:dPt>
            <c:idx val="17"/>
            <c:invertIfNegative val="0"/>
            <c:bubble3D val="0"/>
            <c:extLst>
              <c:ext xmlns:c16="http://schemas.microsoft.com/office/drawing/2014/chart" uri="{C3380CC4-5D6E-409C-BE32-E72D297353CC}">
                <c16:uniqueId val="{00000008-3212-4F86-9903-AF2AF9DAB62B}"/>
              </c:ext>
            </c:extLst>
          </c:dPt>
          <c:dPt>
            <c:idx val="18"/>
            <c:invertIfNegative val="0"/>
            <c:bubble3D val="0"/>
            <c:extLst>
              <c:ext xmlns:c16="http://schemas.microsoft.com/office/drawing/2014/chart" uri="{C3380CC4-5D6E-409C-BE32-E72D297353CC}">
                <c16:uniqueId val="{00000009-3212-4F86-9903-AF2AF9DAB62B}"/>
              </c:ext>
            </c:extLst>
          </c:dPt>
          <c:dPt>
            <c:idx val="21"/>
            <c:invertIfNegative val="0"/>
            <c:bubble3D val="0"/>
            <c:extLst>
              <c:ext xmlns:c16="http://schemas.microsoft.com/office/drawing/2014/chart" uri="{C3380CC4-5D6E-409C-BE32-E72D297353CC}">
                <c16:uniqueId val="{0000000A-3212-4F86-9903-AF2AF9DAB62B}"/>
              </c:ext>
            </c:extLst>
          </c:dPt>
          <c:dPt>
            <c:idx val="22"/>
            <c:invertIfNegative val="0"/>
            <c:bubble3D val="0"/>
            <c:extLst>
              <c:ext xmlns:c16="http://schemas.microsoft.com/office/drawing/2014/chart" uri="{C3380CC4-5D6E-409C-BE32-E72D297353CC}">
                <c16:uniqueId val="{0000000B-3212-4F86-9903-AF2AF9DAB62B}"/>
              </c:ext>
            </c:extLst>
          </c:dPt>
          <c:dPt>
            <c:idx val="23"/>
            <c:invertIfNegative val="0"/>
            <c:bubble3D val="0"/>
            <c:extLst>
              <c:ext xmlns:c16="http://schemas.microsoft.com/office/drawing/2014/chart" uri="{C3380CC4-5D6E-409C-BE32-E72D297353CC}">
                <c16:uniqueId val="{0000000C-3212-4F86-9903-AF2AF9DAB62B}"/>
              </c:ext>
            </c:extLst>
          </c:dPt>
          <c:dPt>
            <c:idx val="28"/>
            <c:invertIfNegative val="0"/>
            <c:bubble3D val="0"/>
            <c:extLst>
              <c:ext xmlns:c16="http://schemas.microsoft.com/office/drawing/2014/chart" uri="{C3380CC4-5D6E-409C-BE32-E72D297353CC}">
                <c16:uniqueId val="{0000000D-3212-4F86-9903-AF2AF9DAB62B}"/>
              </c:ext>
            </c:extLst>
          </c:dPt>
          <c:dPt>
            <c:idx val="29"/>
            <c:invertIfNegative val="0"/>
            <c:bubble3D val="0"/>
            <c:spPr>
              <a:solidFill>
                <a:srgbClr val="FFC000"/>
              </a:solidFill>
              <a:ln>
                <a:noFill/>
              </a:ln>
              <a:effectLst/>
            </c:spPr>
            <c:extLst>
              <c:ext xmlns:c16="http://schemas.microsoft.com/office/drawing/2014/chart" uri="{C3380CC4-5D6E-409C-BE32-E72D297353CC}">
                <c16:uniqueId val="{0000000F-3212-4F86-9903-AF2AF9DAB62B}"/>
              </c:ext>
            </c:extLst>
          </c:dPt>
          <c:dPt>
            <c:idx val="32"/>
            <c:invertIfNegative val="0"/>
            <c:bubble3D val="0"/>
            <c:extLst>
              <c:ext xmlns:c16="http://schemas.microsoft.com/office/drawing/2014/chart" uri="{C3380CC4-5D6E-409C-BE32-E72D297353CC}">
                <c16:uniqueId val="{00000010-3212-4F86-9903-AF2AF9DAB62B}"/>
              </c:ext>
            </c:extLst>
          </c:dPt>
          <c:dLbls>
            <c:dLbl>
              <c:idx val="0"/>
              <c:layout>
                <c:manualLayout>
                  <c:x val="-8.55185185185185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212-4F86-9903-AF2AF9DAB62B}"/>
                </c:ext>
              </c:extLst>
            </c:dLbl>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12-4F86-9903-AF2AF9DAB62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'F50'!$A$7:$A$38</c:f>
              <c:strCache>
                <c:ptCount val="32"/>
                <c:pt idx="0">
                  <c:v>Tlaxcala</c:v>
                </c:pt>
                <c:pt idx="1">
                  <c:v>Guerrero</c:v>
                </c:pt>
                <c:pt idx="2">
                  <c:v>Colima</c:v>
                </c:pt>
                <c:pt idx="3">
                  <c:v>Oaxaca</c:v>
                </c:pt>
                <c:pt idx="4">
                  <c:v>Campeche</c:v>
                </c:pt>
                <c:pt idx="5">
                  <c:v>Michoacán</c:v>
                </c:pt>
                <c:pt idx="6">
                  <c:v>Zacatecas</c:v>
                </c:pt>
                <c:pt idx="7">
                  <c:v>Morelos</c:v>
                </c:pt>
                <c:pt idx="8">
                  <c:v>Aguascalientes</c:v>
                </c:pt>
                <c:pt idx="9">
                  <c:v>Chiapas</c:v>
                </c:pt>
                <c:pt idx="10">
                  <c:v>San Luis Potosí</c:v>
                </c:pt>
                <c:pt idx="11">
                  <c:v>Sinaloa</c:v>
                </c:pt>
                <c:pt idx="12">
                  <c:v>Nayarit</c:v>
                </c:pt>
                <c:pt idx="13">
                  <c:v>Durango</c:v>
                </c:pt>
                <c:pt idx="14">
                  <c:v>Veracruz</c:v>
                </c:pt>
                <c:pt idx="15">
                  <c:v>Sonora</c:v>
                </c:pt>
                <c:pt idx="16">
                  <c:v>Puebla</c:v>
                </c:pt>
                <c:pt idx="17">
                  <c:v>Hidalgo</c:v>
                </c:pt>
                <c:pt idx="18">
                  <c:v>Baja California Sur</c:v>
                </c:pt>
                <c:pt idx="19">
                  <c:v>Yucatán</c:v>
                </c:pt>
                <c:pt idx="20">
                  <c:v>Tamaulipas</c:v>
                </c:pt>
                <c:pt idx="21">
                  <c:v>Querétaro</c:v>
                </c:pt>
                <c:pt idx="22">
                  <c:v>Tabasco</c:v>
                </c:pt>
                <c:pt idx="23">
                  <c:v>Chihuahua</c:v>
                </c:pt>
                <c:pt idx="24">
                  <c:v>Coahuila</c:v>
                </c:pt>
                <c:pt idx="25">
                  <c:v>Guanajuato</c:v>
                </c:pt>
                <c:pt idx="26">
                  <c:v>Baja California</c:v>
                </c:pt>
                <c:pt idx="27">
                  <c:v>Estado de México</c:v>
                </c:pt>
                <c:pt idx="28">
                  <c:v>Quintana Roo</c:v>
                </c:pt>
                <c:pt idx="29">
                  <c:v>Jalisco</c:v>
                </c:pt>
                <c:pt idx="30">
                  <c:v>Nuevo León</c:v>
                </c:pt>
                <c:pt idx="31">
                  <c:v>Ciudad de México</c:v>
                </c:pt>
              </c:strCache>
            </c:strRef>
          </c:cat>
          <c:val>
            <c:numRef>
              <c:f>'F50'!$D$7:$D$38</c:f>
              <c:numCache>
                <c:formatCode>_-* #,##0_-;\-* #,##0_-;_-* "-"??_-;_-@_-</c:formatCode>
                <c:ptCount val="32"/>
                <c:pt idx="0">
                  <c:v>2332</c:v>
                </c:pt>
                <c:pt idx="1">
                  <c:v>3628</c:v>
                </c:pt>
                <c:pt idx="2">
                  <c:v>4327</c:v>
                </c:pt>
                <c:pt idx="3">
                  <c:v>4464</c:v>
                </c:pt>
                <c:pt idx="4">
                  <c:v>5747</c:v>
                </c:pt>
                <c:pt idx="5">
                  <c:v>6601</c:v>
                </c:pt>
                <c:pt idx="6">
                  <c:v>7544</c:v>
                </c:pt>
                <c:pt idx="7">
                  <c:v>8380</c:v>
                </c:pt>
                <c:pt idx="8">
                  <c:v>9626</c:v>
                </c:pt>
                <c:pt idx="9">
                  <c:v>10188</c:v>
                </c:pt>
                <c:pt idx="10">
                  <c:v>10204</c:v>
                </c:pt>
                <c:pt idx="11">
                  <c:v>13459</c:v>
                </c:pt>
                <c:pt idx="12">
                  <c:v>14589</c:v>
                </c:pt>
                <c:pt idx="13">
                  <c:v>17068</c:v>
                </c:pt>
                <c:pt idx="14">
                  <c:v>17807</c:v>
                </c:pt>
                <c:pt idx="15">
                  <c:v>19966</c:v>
                </c:pt>
                <c:pt idx="16">
                  <c:v>21267</c:v>
                </c:pt>
                <c:pt idx="17">
                  <c:v>25370</c:v>
                </c:pt>
                <c:pt idx="18">
                  <c:v>28099</c:v>
                </c:pt>
                <c:pt idx="19">
                  <c:v>29045</c:v>
                </c:pt>
                <c:pt idx="20">
                  <c:v>30404</c:v>
                </c:pt>
                <c:pt idx="21">
                  <c:v>34615</c:v>
                </c:pt>
                <c:pt idx="22">
                  <c:v>34721</c:v>
                </c:pt>
                <c:pt idx="23">
                  <c:v>39687</c:v>
                </c:pt>
                <c:pt idx="24">
                  <c:v>45970</c:v>
                </c:pt>
                <c:pt idx="25">
                  <c:v>49802</c:v>
                </c:pt>
                <c:pt idx="26">
                  <c:v>53341</c:v>
                </c:pt>
                <c:pt idx="27">
                  <c:v>67692</c:v>
                </c:pt>
                <c:pt idx="28">
                  <c:v>67998</c:v>
                </c:pt>
                <c:pt idx="29">
                  <c:v>83157</c:v>
                </c:pt>
                <c:pt idx="30">
                  <c:v>103149</c:v>
                </c:pt>
                <c:pt idx="31">
                  <c:v>109896</c:v>
                </c:pt>
              </c:numCache>
            </c:numRef>
          </c:val>
          <c:extLst>
            <c:ext xmlns:c16="http://schemas.microsoft.com/office/drawing/2014/chart" uri="{C3380CC4-5D6E-409C-BE32-E72D297353CC}">
              <c16:uniqueId val="{00000012-3212-4F86-9903-AF2AF9DAB62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20000"/>
          <c:min val="0"/>
        </c:scaling>
        <c:delete val="0"/>
        <c:axPos val="b"/>
        <c:numFmt formatCode="_-* #,##0_-;\-* #,##0_-;_-* &quot;-&quot;??_-;_-@_-"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7C82-447C-9D7B-205FA9F6C17C}"/>
              </c:ext>
            </c:extLst>
          </c:dPt>
          <c:dPt>
            <c:idx val="10"/>
            <c:invertIfNegative val="0"/>
            <c:bubble3D val="0"/>
            <c:extLst>
              <c:ext xmlns:c16="http://schemas.microsoft.com/office/drawing/2014/chart" uri="{C3380CC4-5D6E-409C-BE32-E72D297353CC}">
                <c16:uniqueId val="{00000001-7C82-447C-9D7B-205FA9F6C17C}"/>
              </c:ext>
            </c:extLst>
          </c:dPt>
          <c:dPt>
            <c:idx val="11"/>
            <c:invertIfNegative val="0"/>
            <c:bubble3D val="0"/>
            <c:extLst>
              <c:ext xmlns:c16="http://schemas.microsoft.com/office/drawing/2014/chart" uri="{C3380CC4-5D6E-409C-BE32-E72D297353CC}">
                <c16:uniqueId val="{00000002-7C82-447C-9D7B-205FA9F6C17C}"/>
              </c:ext>
            </c:extLst>
          </c:dPt>
          <c:dPt>
            <c:idx val="12"/>
            <c:invertIfNegative val="0"/>
            <c:bubble3D val="0"/>
            <c:extLst>
              <c:ext xmlns:c16="http://schemas.microsoft.com/office/drawing/2014/chart" uri="{C3380CC4-5D6E-409C-BE32-E72D297353CC}">
                <c16:uniqueId val="{00000003-7C82-447C-9D7B-205FA9F6C17C}"/>
              </c:ext>
            </c:extLst>
          </c:dPt>
          <c:dPt>
            <c:idx val="13"/>
            <c:invertIfNegative val="0"/>
            <c:bubble3D val="0"/>
            <c:extLst>
              <c:ext xmlns:c16="http://schemas.microsoft.com/office/drawing/2014/chart" uri="{C3380CC4-5D6E-409C-BE32-E72D297353CC}">
                <c16:uniqueId val="{00000004-7C82-447C-9D7B-205FA9F6C17C}"/>
              </c:ext>
            </c:extLst>
          </c:dPt>
          <c:dPt>
            <c:idx val="14"/>
            <c:invertIfNegative val="0"/>
            <c:bubble3D val="0"/>
            <c:extLst>
              <c:ext xmlns:c16="http://schemas.microsoft.com/office/drawing/2014/chart" uri="{C3380CC4-5D6E-409C-BE32-E72D297353CC}">
                <c16:uniqueId val="{00000005-7C82-447C-9D7B-205FA9F6C17C}"/>
              </c:ext>
            </c:extLst>
          </c:dPt>
          <c:dPt>
            <c:idx val="15"/>
            <c:invertIfNegative val="0"/>
            <c:bubble3D val="0"/>
            <c:extLst>
              <c:ext xmlns:c16="http://schemas.microsoft.com/office/drawing/2014/chart" uri="{C3380CC4-5D6E-409C-BE32-E72D297353CC}">
                <c16:uniqueId val="{00000006-7C82-447C-9D7B-205FA9F6C17C}"/>
              </c:ext>
            </c:extLst>
          </c:dPt>
          <c:dPt>
            <c:idx val="16"/>
            <c:invertIfNegative val="0"/>
            <c:bubble3D val="0"/>
            <c:extLst>
              <c:ext xmlns:c16="http://schemas.microsoft.com/office/drawing/2014/chart" uri="{C3380CC4-5D6E-409C-BE32-E72D297353CC}">
                <c16:uniqueId val="{00000007-7C82-447C-9D7B-205FA9F6C17C}"/>
              </c:ext>
            </c:extLst>
          </c:dPt>
          <c:dPt>
            <c:idx val="17"/>
            <c:invertIfNegative val="0"/>
            <c:bubble3D val="0"/>
            <c:extLst>
              <c:ext xmlns:c16="http://schemas.microsoft.com/office/drawing/2014/chart" uri="{C3380CC4-5D6E-409C-BE32-E72D297353CC}">
                <c16:uniqueId val="{00000008-7C82-447C-9D7B-205FA9F6C17C}"/>
              </c:ext>
            </c:extLst>
          </c:dPt>
          <c:dPt>
            <c:idx val="18"/>
            <c:invertIfNegative val="0"/>
            <c:bubble3D val="0"/>
            <c:extLst>
              <c:ext xmlns:c16="http://schemas.microsoft.com/office/drawing/2014/chart" uri="{C3380CC4-5D6E-409C-BE32-E72D297353CC}">
                <c16:uniqueId val="{00000009-7C82-447C-9D7B-205FA9F6C17C}"/>
              </c:ext>
            </c:extLst>
          </c:dPt>
          <c:dPt>
            <c:idx val="19"/>
            <c:invertIfNegative val="0"/>
            <c:bubble3D val="0"/>
            <c:spPr>
              <a:solidFill>
                <a:srgbClr val="FFC000"/>
              </a:solidFill>
              <a:ln>
                <a:noFill/>
              </a:ln>
              <a:effectLst/>
            </c:spPr>
            <c:extLst>
              <c:ext xmlns:c16="http://schemas.microsoft.com/office/drawing/2014/chart" uri="{C3380CC4-5D6E-409C-BE32-E72D297353CC}">
                <c16:uniqueId val="{0000000B-7C82-447C-9D7B-205FA9F6C17C}"/>
              </c:ext>
            </c:extLst>
          </c:dPt>
          <c:dPt>
            <c:idx val="20"/>
            <c:invertIfNegative val="0"/>
            <c:bubble3D val="0"/>
            <c:spPr>
              <a:solidFill>
                <a:srgbClr val="F79646">
                  <a:lumMod val="75000"/>
                </a:srgbClr>
              </a:solidFill>
              <a:ln>
                <a:noFill/>
              </a:ln>
              <a:effectLst/>
            </c:spPr>
            <c:extLst>
              <c:ext xmlns:c16="http://schemas.microsoft.com/office/drawing/2014/chart" uri="{C3380CC4-5D6E-409C-BE32-E72D297353CC}">
                <c16:uniqueId val="{0000000D-7C82-447C-9D7B-205FA9F6C17C}"/>
              </c:ext>
            </c:extLst>
          </c:dPt>
          <c:dPt>
            <c:idx val="21"/>
            <c:invertIfNegative val="0"/>
            <c:bubble3D val="0"/>
            <c:extLst>
              <c:ext xmlns:c16="http://schemas.microsoft.com/office/drawing/2014/chart" uri="{C3380CC4-5D6E-409C-BE32-E72D297353CC}">
                <c16:uniqueId val="{0000000E-7C82-447C-9D7B-205FA9F6C17C}"/>
              </c:ext>
            </c:extLst>
          </c:dPt>
          <c:dPt>
            <c:idx val="22"/>
            <c:invertIfNegative val="0"/>
            <c:bubble3D val="0"/>
            <c:extLst>
              <c:ext xmlns:c16="http://schemas.microsoft.com/office/drawing/2014/chart" uri="{C3380CC4-5D6E-409C-BE32-E72D297353CC}">
                <c16:uniqueId val="{0000000F-7C82-447C-9D7B-205FA9F6C17C}"/>
              </c:ext>
            </c:extLst>
          </c:dPt>
          <c:dPt>
            <c:idx val="23"/>
            <c:invertIfNegative val="0"/>
            <c:bubble3D val="0"/>
            <c:extLst>
              <c:ext xmlns:c16="http://schemas.microsoft.com/office/drawing/2014/chart" uri="{C3380CC4-5D6E-409C-BE32-E72D297353CC}">
                <c16:uniqueId val="{00000010-7C82-447C-9D7B-205FA9F6C17C}"/>
              </c:ext>
            </c:extLst>
          </c:dPt>
          <c:dPt>
            <c:idx val="32"/>
            <c:invertIfNegative val="0"/>
            <c:bubble3D val="0"/>
            <c:extLst>
              <c:ext xmlns:c16="http://schemas.microsoft.com/office/drawing/2014/chart" uri="{C3380CC4-5D6E-409C-BE32-E72D297353CC}">
                <c16:uniqueId val="{00000011-7C82-447C-9D7B-205FA9F6C17C}"/>
              </c:ext>
            </c:extLst>
          </c:dPt>
          <c:dLbls>
            <c:dLbl>
              <c:idx val="23"/>
              <c:layout>
                <c:manualLayout>
                  <c:x val="4.383838383839168E-4"/>
                  <c:y val="2.1979613330324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C82-447C-9D7B-205FA9F6C17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'F51'!$A$7:$A$39</c:f>
              <c:strCache>
                <c:ptCount val="33"/>
                <c:pt idx="0">
                  <c:v>Michoacán</c:v>
                </c:pt>
                <c:pt idx="1">
                  <c:v>Oaxaca</c:v>
                </c:pt>
                <c:pt idx="2">
                  <c:v>Tlaxcala</c:v>
                </c:pt>
                <c:pt idx="3">
                  <c:v>San Luis Potosí</c:v>
                </c:pt>
                <c:pt idx="4">
                  <c:v>Sinaloa</c:v>
                </c:pt>
                <c:pt idx="5">
                  <c:v>Guerrero</c:v>
                </c:pt>
                <c:pt idx="6">
                  <c:v>Veracruz</c:v>
                </c:pt>
                <c:pt idx="7">
                  <c:v>Aguascalientes</c:v>
                </c:pt>
                <c:pt idx="8">
                  <c:v>Colima</c:v>
                </c:pt>
                <c:pt idx="9">
                  <c:v>Sonora</c:v>
                </c:pt>
                <c:pt idx="10">
                  <c:v>Ciudad de México</c:v>
                </c:pt>
                <c:pt idx="11">
                  <c:v>Puebla</c:v>
                </c:pt>
                <c:pt idx="12">
                  <c:v>Zacatecas</c:v>
                </c:pt>
                <c:pt idx="13">
                  <c:v>Morelos</c:v>
                </c:pt>
                <c:pt idx="14">
                  <c:v>Estado de México</c:v>
                </c:pt>
                <c:pt idx="15">
                  <c:v>Chihuahua</c:v>
                </c:pt>
                <c:pt idx="16">
                  <c:v>Tamaulipas</c:v>
                </c:pt>
                <c:pt idx="17">
                  <c:v>Chiapas</c:v>
                </c:pt>
                <c:pt idx="18">
                  <c:v>Campeche</c:v>
                </c:pt>
                <c:pt idx="19">
                  <c:v>Jalisco</c:v>
                </c:pt>
                <c:pt idx="20">
                  <c:v>Nacional</c:v>
                </c:pt>
                <c:pt idx="21">
                  <c:v>Guanajuato</c:v>
                </c:pt>
                <c:pt idx="22">
                  <c:v>Baja California</c:v>
                </c:pt>
                <c:pt idx="23">
                  <c:v>Querétaro</c:v>
                </c:pt>
                <c:pt idx="24">
                  <c:v>Coahuila</c:v>
                </c:pt>
                <c:pt idx="25">
                  <c:v>Nuevo León</c:v>
                </c:pt>
                <c:pt idx="26">
                  <c:v>Durango</c:v>
                </c:pt>
                <c:pt idx="27">
                  <c:v>Yucatán</c:v>
                </c:pt>
                <c:pt idx="28">
                  <c:v>Nayarit</c:v>
                </c:pt>
                <c:pt idx="29">
                  <c:v>Hidalgo</c:v>
                </c:pt>
                <c:pt idx="30">
                  <c:v>Baja California Sur</c:v>
                </c:pt>
                <c:pt idx="31">
                  <c:v>Quintana Roo</c:v>
                </c:pt>
                <c:pt idx="32">
                  <c:v>Tabasco</c:v>
                </c:pt>
              </c:strCache>
            </c:strRef>
          </c:cat>
          <c:val>
            <c:numRef>
              <c:f>'F51'!$E$7:$E$39</c:f>
              <c:numCache>
                <c:formatCode>0.00%</c:formatCode>
                <c:ptCount val="33"/>
                <c:pt idx="0">
                  <c:v>1.4278328996407241E-2</c:v>
                </c:pt>
                <c:pt idx="1">
                  <c:v>2.1440716227509871E-2</c:v>
                </c:pt>
                <c:pt idx="2">
                  <c:v>2.268019178961489E-2</c:v>
                </c:pt>
                <c:pt idx="3">
                  <c:v>2.2785686373025138E-2</c:v>
                </c:pt>
                <c:pt idx="4">
                  <c:v>2.2949561777444227E-2</c:v>
                </c:pt>
                <c:pt idx="5">
                  <c:v>2.467775397068328E-2</c:v>
                </c:pt>
                <c:pt idx="6">
                  <c:v>2.4802977415877114E-2</c:v>
                </c:pt>
                <c:pt idx="7">
                  <c:v>2.9026849685185541E-2</c:v>
                </c:pt>
                <c:pt idx="8">
                  <c:v>3.1220462498647183E-2</c:v>
                </c:pt>
                <c:pt idx="9">
                  <c:v>3.3063845713093398E-2</c:v>
                </c:pt>
                <c:pt idx="10">
                  <c:v>3.4196885387409726E-2</c:v>
                </c:pt>
                <c:pt idx="11">
                  <c:v>3.5897003097334013E-2</c:v>
                </c:pt>
                <c:pt idx="12">
                  <c:v>3.9881792566042407E-2</c:v>
                </c:pt>
                <c:pt idx="13">
                  <c:v>4.0727060653188207E-2</c:v>
                </c:pt>
                <c:pt idx="14">
                  <c:v>4.2126251801623438E-2</c:v>
                </c:pt>
                <c:pt idx="15">
                  <c:v>4.3094340196300873E-2</c:v>
                </c:pt>
                <c:pt idx="16">
                  <c:v>4.4472463611244795E-2</c:v>
                </c:pt>
                <c:pt idx="17">
                  <c:v>4.5070472381727678E-2</c:v>
                </c:pt>
                <c:pt idx="18">
                  <c:v>4.5092193016869286E-2</c:v>
                </c:pt>
                <c:pt idx="19">
                  <c:v>4.6105635391953559E-2</c:v>
                </c:pt>
                <c:pt idx="20">
                  <c:v>4.8944234633590211E-2</c:v>
                </c:pt>
                <c:pt idx="21">
                  <c:v>5.0479178175220518E-2</c:v>
                </c:pt>
                <c:pt idx="22">
                  <c:v>5.4256359033249879E-2</c:v>
                </c:pt>
                <c:pt idx="23">
                  <c:v>5.6643664467902921E-2</c:v>
                </c:pt>
                <c:pt idx="24">
                  <c:v>5.9841654582045711E-2</c:v>
                </c:pt>
                <c:pt idx="25">
                  <c:v>6.2939443918672788E-2</c:v>
                </c:pt>
                <c:pt idx="26">
                  <c:v>7.0538252992131234E-2</c:v>
                </c:pt>
                <c:pt idx="27">
                  <c:v>7.8287776648706453E-2</c:v>
                </c:pt>
                <c:pt idx="28">
                  <c:v>9.5512753365107672E-2</c:v>
                </c:pt>
                <c:pt idx="29">
                  <c:v>0.11379845517587839</c:v>
                </c:pt>
                <c:pt idx="30">
                  <c:v>0.16519980481036622</c:v>
                </c:pt>
                <c:pt idx="31">
                  <c:v>0.17997220935618352</c:v>
                </c:pt>
                <c:pt idx="32">
                  <c:v>0.18764253828943245</c:v>
                </c:pt>
              </c:numCache>
            </c:numRef>
          </c:val>
          <c:extLst>
            <c:ext xmlns:c16="http://schemas.microsoft.com/office/drawing/2014/chart" uri="{C3380CC4-5D6E-409C-BE32-E72D297353CC}">
              <c16:uniqueId val="{00000012-7C82-447C-9D7B-205FA9F6C17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in val="0"/>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AFAC-4AEE-B4BA-61824B30C49F}"/>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AFAC-4AEE-B4BA-61824B30C49F}"/>
              </c:ext>
            </c:extLst>
          </c:dPt>
          <c:dPt>
            <c:idx val="22"/>
            <c:invertIfNegative val="0"/>
            <c:bubble3D val="0"/>
            <c:spPr>
              <a:solidFill>
                <a:srgbClr val="FFC000"/>
              </a:solidFill>
              <a:ln>
                <a:noFill/>
              </a:ln>
              <a:effectLst/>
            </c:spPr>
            <c:extLst>
              <c:ext xmlns:c16="http://schemas.microsoft.com/office/drawing/2014/chart" uri="{C3380CC4-5D6E-409C-BE32-E72D297353CC}">
                <c16:uniqueId val="{00000005-AFAC-4AEE-B4BA-61824B30C49F}"/>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AC-4AEE-B4BA-61824B30C49F}"/>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AC-4AEE-B4BA-61824B30C49F}"/>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C-4AEE-B4BA-61824B30C49F}"/>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C-4AEE-B4BA-61824B30C49F}"/>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AC-4AEE-B4BA-61824B30C49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'F52'!$A$7:$A$29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'F52'!$D$7:$D$29</c:f>
              <c:numCache>
                <c:formatCode>#,##0</c:formatCode>
                <c:ptCount val="23"/>
                <c:pt idx="0">
                  <c:v>14948</c:v>
                </c:pt>
                <c:pt idx="1">
                  <c:v>-7962</c:v>
                </c:pt>
                <c:pt idx="2">
                  <c:v>6179</c:v>
                </c:pt>
                <c:pt idx="3">
                  <c:v>4537</c:v>
                </c:pt>
                <c:pt idx="4">
                  <c:v>15182</c:v>
                </c:pt>
                <c:pt idx="5">
                  <c:v>11264</c:v>
                </c:pt>
                <c:pt idx="6">
                  <c:v>23463</c:v>
                </c:pt>
                <c:pt idx="7">
                  <c:v>26105</c:v>
                </c:pt>
                <c:pt idx="8">
                  <c:v>19629</c:v>
                </c:pt>
                <c:pt idx="9">
                  <c:v>-5785</c:v>
                </c:pt>
                <c:pt idx="10">
                  <c:v>18159</c:v>
                </c:pt>
                <c:pt idx="11">
                  <c:v>18764</c:v>
                </c:pt>
                <c:pt idx="12">
                  <c:v>18984</c:v>
                </c:pt>
                <c:pt idx="13">
                  <c:v>18962</c:v>
                </c:pt>
                <c:pt idx="14">
                  <c:v>16095</c:v>
                </c:pt>
                <c:pt idx="15">
                  <c:v>30545</c:v>
                </c:pt>
                <c:pt idx="16">
                  <c:v>23894</c:v>
                </c:pt>
                <c:pt idx="17">
                  <c:v>37399</c:v>
                </c:pt>
                <c:pt idx="18">
                  <c:v>25936</c:v>
                </c:pt>
                <c:pt idx="19">
                  <c:v>35144</c:v>
                </c:pt>
                <c:pt idx="20">
                  <c:v>19241</c:v>
                </c:pt>
                <c:pt idx="21">
                  <c:v>23252</c:v>
                </c:pt>
                <c:pt idx="22">
                  <c:v>36777</c:v>
                </c:pt>
              </c:numCache>
            </c:numRef>
          </c:val>
          <c:extLst xmlns:c15="http://schemas.microsoft.com/office/drawing/2012/chart">
            <c:ext xmlns:c16="http://schemas.microsoft.com/office/drawing/2014/chart" uri="{C3380CC4-5D6E-409C-BE32-E72D297353CC}">
              <c16:uniqueId val="{00000008-AFAC-4AEE-B4BA-61824B30C49F}"/>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40000"/>
          <c:min val="-12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spPr>
              <a:solidFill>
                <a:srgbClr val="606868"/>
              </a:solidFill>
              <a:ln>
                <a:noFill/>
              </a:ln>
              <a:effectLst/>
            </c:spPr>
            <c:extLst>
              <c:ext xmlns:c16="http://schemas.microsoft.com/office/drawing/2014/chart" uri="{C3380CC4-5D6E-409C-BE32-E72D297353CC}">
                <c16:uniqueId val="{00000001-8273-4461-A4D8-8EBC0AA20677}"/>
              </c:ext>
            </c:extLst>
          </c:dPt>
          <c:dPt>
            <c:idx val="3"/>
            <c:invertIfNegative val="0"/>
            <c:bubble3D val="0"/>
            <c:spPr>
              <a:solidFill>
                <a:srgbClr val="606868"/>
              </a:solidFill>
              <a:ln>
                <a:noFill/>
              </a:ln>
              <a:effectLst/>
            </c:spPr>
            <c:extLst>
              <c:ext xmlns:c16="http://schemas.microsoft.com/office/drawing/2014/chart" uri="{C3380CC4-5D6E-409C-BE32-E72D297353CC}">
                <c16:uniqueId val="{00000003-8273-4461-A4D8-8EBC0AA20677}"/>
              </c:ext>
            </c:extLst>
          </c:dPt>
          <c:dPt>
            <c:idx val="5"/>
            <c:invertIfNegative val="0"/>
            <c:bubble3D val="0"/>
            <c:spPr>
              <a:solidFill>
                <a:srgbClr val="606868"/>
              </a:solidFill>
              <a:ln>
                <a:noFill/>
              </a:ln>
              <a:effectLst/>
            </c:spPr>
            <c:extLst>
              <c:ext xmlns:c16="http://schemas.microsoft.com/office/drawing/2014/chart" uri="{C3380CC4-5D6E-409C-BE32-E72D297353CC}">
                <c16:uniqueId val="{00000005-8273-4461-A4D8-8EBC0AA20677}"/>
              </c:ext>
            </c:extLst>
          </c:dPt>
          <c:dPt>
            <c:idx val="6"/>
            <c:invertIfNegative val="0"/>
            <c:bubble3D val="0"/>
            <c:spPr>
              <a:solidFill>
                <a:srgbClr val="606868"/>
              </a:solidFill>
              <a:ln>
                <a:noFill/>
              </a:ln>
              <a:effectLst/>
            </c:spPr>
            <c:extLst>
              <c:ext xmlns:c16="http://schemas.microsoft.com/office/drawing/2014/chart" uri="{C3380CC4-5D6E-409C-BE32-E72D297353CC}">
                <c16:uniqueId val="{00000007-8273-4461-A4D8-8EBC0AA20677}"/>
              </c:ext>
            </c:extLst>
          </c:dPt>
          <c:dPt>
            <c:idx val="10"/>
            <c:invertIfNegative val="0"/>
            <c:bubble3D val="0"/>
            <c:spPr>
              <a:solidFill>
                <a:srgbClr val="606868"/>
              </a:solidFill>
              <a:ln>
                <a:noFill/>
              </a:ln>
              <a:effectLst/>
            </c:spPr>
            <c:extLst>
              <c:ext xmlns:c16="http://schemas.microsoft.com/office/drawing/2014/chart" uri="{C3380CC4-5D6E-409C-BE32-E72D297353CC}">
                <c16:uniqueId val="{00000009-8273-4461-A4D8-8EBC0AA20677}"/>
              </c:ext>
            </c:extLst>
          </c:dPt>
          <c:dPt>
            <c:idx val="11"/>
            <c:invertIfNegative val="0"/>
            <c:bubble3D val="0"/>
            <c:spPr>
              <a:solidFill>
                <a:srgbClr val="606868"/>
              </a:solidFill>
              <a:ln>
                <a:noFill/>
              </a:ln>
              <a:effectLst/>
            </c:spPr>
            <c:extLst>
              <c:ext xmlns:c16="http://schemas.microsoft.com/office/drawing/2014/chart" uri="{C3380CC4-5D6E-409C-BE32-E72D297353CC}">
                <c16:uniqueId val="{0000000B-8273-4461-A4D8-8EBC0AA20677}"/>
              </c:ext>
            </c:extLst>
          </c:dPt>
          <c:dPt>
            <c:idx val="14"/>
            <c:invertIfNegative val="0"/>
            <c:bubble3D val="0"/>
            <c:spPr>
              <a:solidFill>
                <a:srgbClr val="606868"/>
              </a:solidFill>
              <a:ln>
                <a:noFill/>
              </a:ln>
              <a:effectLst/>
            </c:spPr>
            <c:extLst>
              <c:ext xmlns:c16="http://schemas.microsoft.com/office/drawing/2014/chart" uri="{C3380CC4-5D6E-409C-BE32-E72D297353CC}">
                <c16:uniqueId val="{0000000D-8273-4461-A4D8-8EBC0AA20677}"/>
              </c:ext>
            </c:extLst>
          </c:dPt>
          <c:dPt>
            <c:idx val="24"/>
            <c:invertIfNegative val="0"/>
            <c:bubble3D val="0"/>
            <c:spPr>
              <a:solidFill>
                <a:srgbClr val="606868"/>
              </a:solidFill>
              <a:ln>
                <a:noFill/>
              </a:ln>
              <a:effectLst/>
            </c:spPr>
            <c:extLst>
              <c:ext xmlns:c16="http://schemas.microsoft.com/office/drawing/2014/chart" uri="{C3380CC4-5D6E-409C-BE32-E72D297353CC}">
                <c16:uniqueId val="{0000000F-8273-4461-A4D8-8EBC0AA20677}"/>
              </c:ext>
            </c:extLst>
          </c:dPt>
          <c:dPt>
            <c:idx val="28"/>
            <c:invertIfNegative val="0"/>
            <c:bubble3D val="0"/>
            <c:spPr>
              <a:solidFill>
                <a:srgbClr val="606868"/>
              </a:solidFill>
              <a:ln>
                <a:noFill/>
              </a:ln>
              <a:effectLst/>
            </c:spPr>
            <c:extLst>
              <c:ext xmlns:c16="http://schemas.microsoft.com/office/drawing/2014/chart" uri="{C3380CC4-5D6E-409C-BE32-E72D297353CC}">
                <c16:uniqueId val="{00000011-8273-4461-A4D8-8EBC0AA20677}"/>
              </c:ext>
            </c:extLst>
          </c:dPt>
          <c:dPt>
            <c:idx val="29"/>
            <c:invertIfNegative val="0"/>
            <c:bubble3D val="0"/>
            <c:spPr>
              <a:solidFill>
                <a:srgbClr val="606868"/>
              </a:solidFill>
              <a:ln>
                <a:noFill/>
              </a:ln>
              <a:effectLst/>
            </c:spPr>
            <c:extLst>
              <c:ext xmlns:c16="http://schemas.microsoft.com/office/drawing/2014/chart" uri="{C3380CC4-5D6E-409C-BE32-E72D297353CC}">
                <c16:uniqueId val="{00000013-8273-4461-A4D8-8EBC0AA20677}"/>
              </c:ext>
            </c:extLst>
          </c:dPt>
          <c:dPt>
            <c:idx val="30"/>
            <c:invertIfNegative val="0"/>
            <c:bubble3D val="0"/>
            <c:spPr>
              <a:solidFill>
                <a:srgbClr val="FFC000"/>
              </a:solidFill>
              <a:ln>
                <a:noFill/>
              </a:ln>
              <a:effectLst/>
            </c:spPr>
            <c:extLst>
              <c:ext xmlns:c16="http://schemas.microsoft.com/office/drawing/2014/chart" uri="{C3380CC4-5D6E-409C-BE32-E72D297353CC}">
                <c16:uniqueId val="{00000015-8273-4461-A4D8-8EBC0AA20677}"/>
              </c:ext>
            </c:extLst>
          </c:dPt>
          <c:dPt>
            <c:idx val="31"/>
            <c:invertIfNegative val="0"/>
            <c:bubble3D val="0"/>
            <c:spPr>
              <a:solidFill>
                <a:srgbClr val="606868"/>
              </a:solidFill>
              <a:ln>
                <a:noFill/>
              </a:ln>
              <a:effectLst/>
            </c:spPr>
            <c:extLst>
              <c:ext xmlns:c16="http://schemas.microsoft.com/office/drawing/2014/chart" uri="{C3380CC4-5D6E-409C-BE32-E72D297353CC}">
                <c16:uniqueId val="{00000017-8273-4461-A4D8-8EBC0AA20677}"/>
              </c:ext>
            </c:extLst>
          </c:dPt>
          <c:dLbls>
            <c:dLbl>
              <c:idx val="0"/>
              <c:layout>
                <c:manualLayout>
                  <c:x val="-7.25925925925921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273-4461-A4D8-8EBC0AA206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'F53'!$A$7:$A$38</c:f>
              <c:strCache>
                <c:ptCount val="32"/>
                <c:pt idx="0">
                  <c:v>Guerrero</c:v>
                </c:pt>
                <c:pt idx="1">
                  <c:v>Zacatecas</c:v>
                </c:pt>
                <c:pt idx="2">
                  <c:v>Morelos</c:v>
                </c:pt>
                <c:pt idx="3">
                  <c:v>Veracruz</c:v>
                </c:pt>
                <c:pt idx="4">
                  <c:v>Chiapas</c:v>
                </c:pt>
                <c:pt idx="5">
                  <c:v>Oaxaca</c:v>
                </c:pt>
                <c:pt idx="6">
                  <c:v>Puebla</c:v>
                </c:pt>
                <c:pt idx="7">
                  <c:v>Campeche</c:v>
                </c:pt>
                <c:pt idx="8">
                  <c:v>Tlaxcala</c:v>
                </c:pt>
                <c:pt idx="9">
                  <c:v>Colima</c:v>
                </c:pt>
                <c:pt idx="10">
                  <c:v>Michoacán</c:v>
                </c:pt>
                <c:pt idx="11">
                  <c:v>Durango</c:v>
                </c:pt>
                <c:pt idx="12">
                  <c:v>Aguascalientes</c:v>
                </c:pt>
                <c:pt idx="13">
                  <c:v>Nayarit</c:v>
                </c:pt>
                <c:pt idx="14">
                  <c:v>Yucatán</c:v>
                </c:pt>
                <c:pt idx="15">
                  <c:v>San Luis Potosí</c:v>
                </c:pt>
                <c:pt idx="16">
                  <c:v>Baja California Sur</c:v>
                </c:pt>
                <c:pt idx="17">
                  <c:v>Hidalgo</c:v>
                </c:pt>
                <c:pt idx="18">
                  <c:v>Tabasco</c:v>
                </c:pt>
                <c:pt idx="19">
                  <c:v>Ciudad de México</c:v>
                </c:pt>
                <c:pt idx="20">
                  <c:v>Quintana Roo</c:v>
                </c:pt>
                <c:pt idx="21">
                  <c:v>Sinaloa</c:v>
                </c:pt>
                <c:pt idx="22">
                  <c:v>Querétaro</c:v>
                </c:pt>
                <c:pt idx="23">
                  <c:v>Tamaulipas</c:v>
                </c:pt>
                <c:pt idx="24">
                  <c:v>Guanajuato</c:v>
                </c:pt>
                <c:pt idx="25">
                  <c:v>Estado de México</c:v>
                </c:pt>
                <c:pt idx="26">
                  <c:v>Coahuila</c:v>
                </c:pt>
                <c:pt idx="27">
                  <c:v>Sonora</c:v>
                </c:pt>
                <c:pt idx="28">
                  <c:v>Chihuahua</c:v>
                </c:pt>
                <c:pt idx="29">
                  <c:v>Baja California</c:v>
                </c:pt>
                <c:pt idx="30">
                  <c:v>Jalisco</c:v>
                </c:pt>
                <c:pt idx="31">
                  <c:v>Nuevo León</c:v>
                </c:pt>
              </c:strCache>
            </c:strRef>
          </c:cat>
          <c:val>
            <c:numRef>
              <c:f>'F53'!$D$7:$D$38</c:f>
              <c:numCache>
                <c:formatCode>#,##0</c:formatCode>
                <c:ptCount val="32"/>
                <c:pt idx="0">
                  <c:v>-2903</c:v>
                </c:pt>
                <c:pt idx="1">
                  <c:v>727</c:v>
                </c:pt>
                <c:pt idx="2">
                  <c:v>948</c:v>
                </c:pt>
                <c:pt idx="3">
                  <c:v>1060</c:v>
                </c:pt>
                <c:pt idx="4">
                  <c:v>1175</c:v>
                </c:pt>
                <c:pt idx="5">
                  <c:v>1618</c:v>
                </c:pt>
                <c:pt idx="6">
                  <c:v>1933</c:v>
                </c:pt>
                <c:pt idx="7">
                  <c:v>1979</c:v>
                </c:pt>
                <c:pt idx="8">
                  <c:v>2053</c:v>
                </c:pt>
                <c:pt idx="9">
                  <c:v>2552</c:v>
                </c:pt>
                <c:pt idx="10">
                  <c:v>3640</c:v>
                </c:pt>
                <c:pt idx="11">
                  <c:v>4832</c:v>
                </c:pt>
                <c:pt idx="12">
                  <c:v>5721</c:v>
                </c:pt>
                <c:pt idx="13">
                  <c:v>6668</c:v>
                </c:pt>
                <c:pt idx="14">
                  <c:v>6709</c:v>
                </c:pt>
                <c:pt idx="15">
                  <c:v>7019</c:v>
                </c:pt>
                <c:pt idx="16">
                  <c:v>7305</c:v>
                </c:pt>
                <c:pt idx="17">
                  <c:v>7877</c:v>
                </c:pt>
                <c:pt idx="18">
                  <c:v>10421</c:v>
                </c:pt>
                <c:pt idx="19">
                  <c:v>10930</c:v>
                </c:pt>
                <c:pt idx="20">
                  <c:v>12837</c:v>
                </c:pt>
                <c:pt idx="21">
                  <c:v>13638</c:v>
                </c:pt>
                <c:pt idx="22">
                  <c:v>17040</c:v>
                </c:pt>
                <c:pt idx="23">
                  <c:v>17977</c:v>
                </c:pt>
                <c:pt idx="24">
                  <c:v>21514</c:v>
                </c:pt>
                <c:pt idx="25">
                  <c:v>24195</c:v>
                </c:pt>
                <c:pt idx="26">
                  <c:v>24696</c:v>
                </c:pt>
                <c:pt idx="27">
                  <c:v>27226</c:v>
                </c:pt>
                <c:pt idx="28">
                  <c:v>30143</c:v>
                </c:pt>
                <c:pt idx="29">
                  <c:v>32116</c:v>
                </c:pt>
                <c:pt idx="30">
                  <c:v>36777</c:v>
                </c:pt>
                <c:pt idx="31">
                  <c:v>45281</c:v>
                </c:pt>
              </c:numCache>
            </c:numRef>
          </c:val>
          <c:extLst>
            <c:ext xmlns:c16="http://schemas.microsoft.com/office/drawing/2014/chart" uri="{C3380CC4-5D6E-409C-BE32-E72D297353CC}">
              <c16:uniqueId val="{00000019-8273-4461-A4D8-8EBC0AA2067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25000"/>
          <c:min val="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7C878E"/>
              </a:solidFill>
              <a:ln>
                <a:noFill/>
              </a:ln>
              <a:effectLst/>
            </c:spPr>
            <c:extLst>
              <c:ext xmlns:c16="http://schemas.microsoft.com/office/drawing/2014/chart" uri="{C3380CC4-5D6E-409C-BE32-E72D297353CC}">
                <c16:uniqueId val="{00000008-3CCD-4360-9E44-D9EC33FE79A4}"/>
              </c:ext>
            </c:extLst>
          </c:dPt>
          <c:dPt>
            <c:idx val="14"/>
            <c:invertIfNegative val="0"/>
            <c:bubble3D val="0"/>
            <c:spPr>
              <a:solidFill>
                <a:srgbClr val="7C878E"/>
              </a:solidFill>
              <a:ln>
                <a:noFill/>
              </a:ln>
              <a:effectLst/>
            </c:spPr>
            <c:extLst>
              <c:ext xmlns:c16="http://schemas.microsoft.com/office/drawing/2014/chart" uri="{C3380CC4-5D6E-409C-BE32-E72D297353CC}">
                <c16:uniqueId val="{0000000A-7774-4357-A524-A6909E749A0B}"/>
              </c:ext>
            </c:extLst>
          </c:dPt>
          <c:dPt>
            <c:idx val="15"/>
            <c:invertIfNegative val="0"/>
            <c:bubble3D val="0"/>
            <c:spPr>
              <a:solidFill>
                <a:srgbClr val="7C878E"/>
              </a:solidFill>
              <a:ln>
                <a:noFill/>
              </a:ln>
              <a:effectLst/>
            </c:spPr>
            <c:extLst>
              <c:ext xmlns:c16="http://schemas.microsoft.com/office/drawing/2014/chart" uri="{C3380CC4-5D6E-409C-BE32-E72D297353CC}">
                <c16:uniqueId val="{00000001-1681-444D-9A22-8E7158CC7275}"/>
              </c:ext>
            </c:extLst>
          </c:dPt>
          <c:dPt>
            <c:idx val="16"/>
            <c:invertIfNegative val="0"/>
            <c:bubble3D val="0"/>
            <c:spPr>
              <a:solidFill>
                <a:srgbClr val="7C878E"/>
              </a:solidFill>
              <a:ln>
                <a:noFill/>
              </a:ln>
              <a:effectLst/>
            </c:spPr>
            <c:extLst>
              <c:ext xmlns:c16="http://schemas.microsoft.com/office/drawing/2014/chart" uri="{C3380CC4-5D6E-409C-BE32-E72D297353CC}">
                <c16:uniqueId val="{00000003-1681-444D-9A22-8E7158CC7275}"/>
              </c:ext>
            </c:extLst>
          </c:dPt>
          <c:dPt>
            <c:idx val="27"/>
            <c:invertIfNegative val="0"/>
            <c:bubble3D val="0"/>
            <c:spPr>
              <a:solidFill>
                <a:srgbClr val="7C878E"/>
              </a:solidFill>
              <a:ln>
                <a:noFill/>
              </a:ln>
              <a:effectLst/>
            </c:spPr>
            <c:extLst>
              <c:ext xmlns:c16="http://schemas.microsoft.com/office/drawing/2014/chart" uri="{C3380CC4-5D6E-409C-BE32-E72D297353CC}">
                <c16:uniqueId val="{00000005-1681-444D-9A22-8E7158CC7275}"/>
              </c:ext>
            </c:extLst>
          </c:dPt>
          <c:dPt>
            <c:idx val="28"/>
            <c:invertIfNegative val="0"/>
            <c:bubble3D val="0"/>
            <c:spPr>
              <a:solidFill>
                <a:srgbClr val="7C878E"/>
              </a:solidFill>
              <a:ln>
                <a:noFill/>
              </a:ln>
              <a:effectLst/>
            </c:spPr>
            <c:extLst>
              <c:ext xmlns:c16="http://schemas.microsoft.com/office/drawing/2014/chart" uri="{C3380CC4-5D6E-409C-BE32-E72D297353CC}">
                <c16:uniqueId val="{00000007-1681-444D-9A22-8E7158CC72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'F18'!$A$6:$A$38</c:f>
              <c:strCache>
                <c:ptCount val="33"/>
                <c:pt idx="0">
                  <c:v>Tabasco</c:v>
                </c:pt>
                <c:pt idx="1">
                  <c:v>Sonora</c:v>
                </c:pt>
                <c:pt idx="2">
                  <c:v>Tamaulipas</c:v>
                </c:pt>
                <c:pt idx="3">
                  <c:v>Veracruz</c:v>
                </c:pt>
                <c:pt idx="4">
                  <c:v>Guerrero</c:v>
                </c:pt>
                <c:pt idx="5">
                  <c:v>México</c:v>
                </c:pt>
                <c:pt idx="6">
                  <c:v>Coahuila</c:v>
                </c:pt>
                <c:pt idx="7">
                  <c:v>Ciudad de México</c:v>
                </c:pt>
                <c:pt idx="8">
                  <c:v>Quintana Roo</c:v>
                </c:pt>
                <c:pt idx="9">
                  <c:v>Oaxaca</c:v>
                </c:pt>
                <c:pt idx="10">
                  <c:v>Durango</c:v>
                </c:pt>
                <c:pt idx="11">
                  <c:v>Campeche</c:v>
                </c:pt>
                <c:pt idx="12">
                  <c:v>Nacional</c:v>
                </c:pt>
                <c:pt idx="13">
                  <c:v>Morelos</c:v>
                </c:pt>
                <c:pt idx="14">
                  <c:v>Baja California</c:v>
                </c:pt>
                <c:pt idx="15">
                  <c:v>Yucatán</c:v>
                </c:pt>
                <c:pt idx="16">
                  <c:v>Nuevo León</c:v>
                </c:pt>
                <c:pt idx="17">
                  <c:v>Tlaxcala</c:v>
                </c:pt>
                <c:pt idx="18">
                  <c:v>Chihuahua</c:v>
                </c:pt>
                <c:pt idx="19">
                  <c:v>Hidalgo</c:v>
                </c:pt>
                <c:pt idx="20">
                  <c:v>Sinaloa</c:v>
                </c:pt>
                <c:pt idx="21">
                  <c:v>Baja California Sur</c:v>
                </c:pt>
                <c:pt idx="22">
                  <c:v>Puebla</c:v>
                </c:pt>
                <c:pt idx="23">
                  <c:v>Chiapas</c:v>
                </c:pt>
                <c:pt idx="24">
                  <c:v>Colima</c:v>
                </c:pt>
                <c:pt idx="25">
                  <c:v>Jalisco</c:v>
                </c:pt>
                <c:pt idx="26">
                  <c:v>Michoacán</c:v>
                </c:pt>
                <c:pt idx="27">
                  <c:v>Guanajuato</c:v>
                </c:pt>
                <c:pt idx="28">
                  <c:v>Nayarit</c:v>
                </c:pt>
                <c:pt idx="29">
                  <c:v>Querétaro</c:v>
                </c:pt>
                <c:pt idx="30">
                  <c:v>Aguascalientes</c:v>
                </c:pt>
                <c:pt idx="31">
                  <c:v>San Luis Potosí</c:v>
                </c:pt>
                <c:pt idx="32">
                  <c:v>Zacatecas</c:v>
                </c:pt>
              </c:strCache>
            </c:strRef>
          </c:cat>
          <c:val>
            <c:numRef>
              <c:f>'F18'!$B$6:$B$38</c:f>
              <c:numCache>
                <c:formatCode>0.00%</c:formatCode>
                <c:ptCount val="33"/>
                <c:pt idx="0">
                  <c:v>0.21061830114315266</c:v>
                </c:pt>
                <c:pt idx="1">
                  <c:v>0.17819618576726118</c:v>
                </c:pt>
                <c:pt idx="2">
                  <c:v>0.16833302140486017</c:v>
                </c:pt>
                <c:pt idx="3">
                  <c:v>0.16663563755515426</c:v>
                </c:pt>
                <c:pt idx="4">
                  <c:v>0.15218085956223038</c:v>
                </c:pt>
                <c:pt idx="5">
                  <c:v>0.15149264485805186</c:v>
                </c:pt>
                <c:pt idx="6">
                  <c:v>0.14714554368997246</c:v>
                </c:pt>
                <c:pt idx="7">
                  <c:v>0.146867025800964</c:v>
                </c:pt>
                <c:pt idx="8">
                  <c:v>0.14480121006730043</c:v>
                </c:pt>
                <c:pt idx="9">
                  <c:v>0.14183139792571581</c:v>
                </c:pt>
                <c:pt idx="10">
                  <c:v>0.14138135265040205</c:v>
                </c:pt>
                <c:pt idx="11">
                  <c:v>0.13589834098129192</c:v>
                </c:pt>
                <c:pt idx="12">
                  <c:v>0.13516746736802751</c:v>
                </c:pt>
                <c:pt idx="13">
                  <c:v>0.13374934750628767</c:v>
                </c:pt>
                <c:pt idx="14">
                  <c:v>0.13372467797980722</c:v>
                </c:pt>
                <c:pt idx="15">
                  <c:v>0.13351786038199787</c:v>
                </c:pt>
                <c:pt idx="16">
                  <c:v>0.13276889894731542</c:v>
                </c:pt>
                <c:pt idx="17">
                  <c:v>0.13203028702236308</c:v>
                </c:pt>
                <c:pt idx="18">
                  <c:v>0.13011288912031937</c:v>
                </c:pt>
                <c:pt idx="19">
                  <c:v>0.13008018393862927</c:v>
                </c:pt>
                <c:pt idx="20">
                  <c:v>0.12890933490912504</c:v>
                </c:pt>
                <c:pt idx="21">
                  <c:v>0.12709459951014865</c:v>
                </c:pt>
                <c:pt idx="22">
                  <c:v>0.12671619817167118</c:v>
                </c:pt>
                <c:pt idx="23">
                  <c:v>0.12268917436941877</c:v>
                </c:pt>
                <c:pt idx="24">
                  <c:v>0.12147786829951741</c:v>
                </c:pt>
                <c:pt idx="25">
                  <c:v>0.1169105050913463</c:v>
                </c:pt>
                <c:pt idx="26">
                  <c:v>0.11557860465943763</c:v>
                </c:pt>
                <c:pt idx="27">
                  <c:v>0.11356439967789925</c:v>
                </c:pt>
                <c:pt idx="28">
                  <c:v>0.11092257415786827</c:v>
                </c:pt>
                <c:pt idx="29">
                  <c:v>9.7208378502259052E-2</c:v>
                </c:pt>
                <c:pt idx="30">
                  <c:v>9.378787464574391E-2</c:v>
                </c:pt>
                <c:pt idx="31">
                  <c:v>8.2175039754991464E-2</c:v>
                </c:pt>
                <c:pt idx="32">
                  <c:v>8.1521601579307032E-2</c:v>
                </c:pt>
              </c:numCache>
            </c:numRef>
          </c:val>
          <c:extLst>
            <c:ext xmlns:c16="http://schemas.microsoft.com/office/drawing/2014/chart" uri="{C3380CC4-5D6E-409C-BE32-E72D297353CC}">
              <c16:uniqueId val="{00000008-1681-444D-9A22-8E7158CC727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6"/>
            <c:invertIfNegative val="0"/>
            <c:bubble3D val="0"/>
            <c:extLst>
              <c:ext xmlns:c16="http://schemas.microsoft.com/office/drawing/2014/chart" uri="{C3380CC4-5D6E-409C-BE32-E72D297353CC}">
                <c16:uniqueId val="{00000000-BBC2-4FA4-819B-2FAB331561C5}"/>
              </c:ext>
            </c:extLst>
          </c:dPt>
          <c:dPt>
            <c:idx val="10"/>
            <c:invertIfNegative val="0"/>
            <c:bubble3D val="0"/>
            <c:extLst>
              <c:ext xmlns:c16="http://schemas.microsoft.com/office/drawing/2014/chart" uri="{C3380CC4-5D6E-409C-BE32-E72D297353CC}">
                <c16:uniqueId val="{00000001-BBC2-4FA4-819B-2FAB331561C5}"/>
              </c:ext>
            </c:extLst>
          </c:dPt>
          <c:dPt>
            <c:idx val="11"/>
            <c:invertIfNegative val="0"/>
            <c:bubble3D val="0"/>
            <c:extLst>
              <c:ext xmlns:c16="http://schemas.microsoft.com/office/drawing/2014/chart" uri="{C3380CC4-5D6E-409C-BE32-E72D297353CC}">
                <c16:uniqueId val="{00000002-BBC2-4FA4-819B-2FAB331561C5}"/>
              </c:ext>
            </c:extLst>
          </c:dPt>
          <c:dPt>
            <c:idx val="12"/>
            <c:invertIfNegative val="0"/>
            <c:bubble3D val="0"/>
            <c:extLst>
              <c:ext xmlns:c16="http://schemas.microsoft.com/office/drawing/2014/chart" uri="{C3380CC4-5D6E-409C-BE32-E72D297353CC}">
                <c16:uniqueId val="{00000003-BBC2-4FA4-819B-2FAB331561C5}"/>
              </c:ext>
            </c:extLst>
          </c:dPt>
          <c:dPt>
            <c:idx val="13"/>
            <c:invertIfNegative val="0"/>
            <c:bubble3D val="0"/>
            <c:extLst>
              <c:ext xmlns:c16="http://schemas.microsoft.com/office/drawing/2014/chart" uri="{C3380CC4-5D6E-409C-BE32-E72D297353CC}">
                <c16:uniqueId val="{00000004-BBC2-4FA4-819B-2FAB331561C5}"/>
              </c:ext>
            </c:extLst>
          </c:dPt>
          <c:dPt>
            <c:idx val="14"/>
            <c:invertIfNegative val="0"/>
            <c:bubble3D val="0"/>
            <c:extLst>
              <c:ext xmlns:c16="http://schemas.microsoft.com/office/drawing/2014/chart" uri="{C3380CC4-5D6E-409C-BE32-E72D297353CC}">
                <c16:uniqueId val="{00000005-BBC2-4FA4-819B-2FAB331561C5}"/>
              </c:ext>
            </c:extLst>
          </c:dPt>
          <c:dPt>
            <c:idx val="15"/>
            <c:invertIfNegative val="0"/>
            <c:bubble3D val="0"/>
            <c:spPr>
              <a:solidFill>
                <a:srgbClr val="F79646">
                  <a:lumMod val="75000"/>
                </a:srgbClr>
              </a:solidFill>
              <a:ln>
                <a:noFill/>
              </a:ln>
              <a:effectLst/>
            </c:spPr>
            <c:extLst>
              <c:ext xmlns:c16="http://schemas.microsoft.com/office/drawing/2014/chart" uri="{C3380CC4-5D6E-409C-BE32-E72D297353CC}">
                <c16:uniqueId val="{00000007-BBC2-4FA4-819B-2FAB331561C5}"/>
              </c:ext>
            </c:extLst>
          </c:dPt>
          <c:dPt>
            <c:idx val="16"/>
            <c:invertIfNegative val="0"/>
            <c:bubble3D val="0"/>
            <c:extLst>
              <c:ext xmlns:c16="http://schemas.microsoft.com/office/drawing/2014/chart" uri="{C3380CC4-5D6E-409C-BE32-E72D297353CC}">
                <c16:uniqueId val="{00000008-BBC2-4FA4-819B-2FAB331561C5}"/>
              </c:ext>
            </c:extLst>
          </c:dPt>
          <c:dPt>
            <c:idx val="17"/>
            <c:invertIfNegative val="0"/>
            <c:bubble3D val="0"/>
            <c:spPr>
              <a:solidFill>
                <a:srgbClr val="FFC000"/>
              </a:solidFill>
              <a:ln>
                <a:noFill/>
              </a:ln>
              <a:effectLst/>
            </c:spPr>
            <c:extLst>
              <c:ext xmlns:c16="http://schemas.microsoft.com/office/drawing/2014/chart" uri="{C3380CC4-5D6E-409C-BE32-E72D297353CC}">
                <c16:uniqueId val="{0000000A-BBC2-4FA4-819B-2FAB331561C5}"/>
              </c:ext>
            </c:extLst>
          </c:dPt>
          <c:dPt>
            <c:idx val="18"/>
            <c:invertIfNegative val="0"/>
            <c:bubble3D val="0"/>
            <c:extLst>
              <c:ext xmlns:c16="http://schemas.microsoft.com/office/drawing/2014/chart" uri="{C3380CC4-5D6E-409C-BE32-E72D297353CC}">
                <c16:uniqueId val="{0000000B-BBC2-4FA4-819B-2FAB331561C5}"/>
              </c:ext>
            </c:extLst>
          </c:dPt>
          <c:dPt>
            <c:idx val="21"/>
            <c:invertIfNegative val="0"/>
            <c:bubble3D val="0"/>
            <c:extLst>
              <c:ext xmlns:c16="http://schemas.microsoft.com/office/drawing/2014/chart" uri="{C3380CC4-5D6E-409C-BE32-E72D297353CC}">
                <c16:uniqueId val="{0000000C-BBC2-4FA4-819B-2FAB331561C5}"/>
              </c:ext>
            </c:extLst>
          </c:dPt>
          <c:dPt>
            <c:idx val="22"/>
            <c:invertIfNegative val="0"/>
            <c:bubble3D val="0"/>
            <c:extLst>
              <c:ext xmlns:c16="http://schemas.microsoft.com/office/drawing/2014/chart" uri="{C3380CC4-5D6E-409C-BE32-E72D297353CC}">
                <c16:uniqueId val="{0000000D-BBC2-4FA4-819B-2FAB331561C5}"/>
              </c:ext>
            </c:extLst>
          </c:dPt>
          <c:dPt>
            <c:idx val="23"/>
            <c:invertIfNegative val="0"/>
            <c:bubble3D val="0"/>
            <c:extLst>
              <c:ext xmlns:c16="http://schemas.microsoft.com/office/drawing/2014/chart" uri="{C3380CC4-5D6E-409C-BE32-E72D297353CC}">
                <c16:uniqueId val="{0000000E-BBC2-4FA4-819B-2FAB331561C5}"/>
              </c:ext>
            </c:extLst>
          </c:dPt>
          <c:dPt>
            <c:idx val="32"/>
            <c:invertIfNegative val="0"/>
            <c:bubble3D val="0"/>
            <c:extLst>
              <c:ext xmlns:c16="http://schemas.microsoft.com/office/drawing/2014/chart" uri="{C3380CC4-5D6E-409C-BE32-E72D297353CC}">
                <c16:uniqueId val="{0000000F-BBC2-4FA4-819B-2FAB331561C5}"/>
              </c:ext>
            </c:extLst>
          </c:dPt>
          <c:dLbls>
            <c:dLbl>
              <c:idx val="0"/>
              <c:layout>
                <c:manualLayout>
                  <c:x val="-4.2759259259259261E-3"/>
                  <c:y val="-2.38847513729047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BC2-4FA4-819B-2FAB331561C5}"/>
                </c:ext>
              </c:extLst>
            </c:dLbl>
            <c:dLbl>
              <c:idx val="23"/>
              <c:layout>
                <c:manualLayout>
                  <c:x val="2.5764309764309762E-3"/>
                  <c:y val="-1.90513804257880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C2-4FA4-819B-2FAB331561C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'F54'!$A$7:$A$39</c:f>
              <c:strCache>
                <c:ptCount val="33"/>
                <c:pt idx="0">
                  <c:v>Guerrero</c:v>
                </c:pt>
                <c:pt idx="1">
                  <c:v>Veracruz</c:v>
                </c:pt>
                <c:pt idx="2">
                  <c:v>Puebla</c:v>
                </c:pt>
                <c:pt idx="3">
                  <c:v>Ciudad de México</c:v>
                </c:pt>
                <c:pt idx="4">
                  <c:v>Zacatecas</c:v>
                </c:pt>
                <c:pt idx="5">
                  <c:v>Morelos</c:v>
                </c:pt>
                <c:pt idx="6">
                  <c:v>Chiapas</c:v>
                </c:pt>
                <c:pt idx="7">
                  <c:v>Oaxaca</c:v>
                </c:pt>
                <c:pt idx="8">
                  <c:v>Michoacán</c:v>
                </c:pt>
                <c:pt idx="9">
                  <c:v>Estado de México</c:v>
                </c:pt>
                <c:pt idx="10">
                  <c:v>Campeche</c:v>
                </c:pt>
                <c:pt idx="11">
                  <c:v>San Luis Potosí</c:v>
                </c:pt>
                <c:pt idx="12">
                  <c:v>Aguascalientes</c:v>
                </c:pt>
                <c:pt idx="13">
                  <c:v>Yucatán</c:v>
                </c:pt>
                <c:pt idx="14">
                  <c:v>Colima</c:v>
                </c:pt>
                <c:pt idx="15">
                  <c:v>Nacional</c:v>
                </c:pt>
                <c:pt idx="16">
                  <c:v>Durango</c:v>
                </c:pt>
                <c:pt idx="17">
                  <c:v>Jalisco</c:v>
                </c:pt>
                <c:pt idx="18">
                  <c:v>Tlaxcala</c:v>
                </c:pt>
                <c:pt idx="19">
                  <c:v>Guanajuato</c:v>
                </c:pt>
                <c:pt idx="20">
                  <c:v>Sinaloa</c:v>
                </c:pt>
                <c:pt idx="21">
                  <c:v>Tamaulipas</c:v>
                </c:pt>
                <c:pt idx="22">
                  <c:v>Nuevo León</c:v>
                </c:pt>
                <c:pt idx="23">
                  <c:v>Querétaro</c:v>
                </c:pt>
                <c:pt idx="24">
                  <c:v>Quintana Roo</c:v>
                </c:pt>
                <c:pt idx="25">
                  <c:v>Coahuila</c:v>
                </c:pt>
                <c:pt idx="26">
                  <c:v>Baja California</c:v>
                </c:pt>
                <c:pt idx="27">
                  <c:v>Chihuahua</c:v>
                </c:pt>
                <c:pt idx="28">
                  <c:v>Hidalgo</c:v>
                </c:pt>
                <c:pt idx="29">
                  <c:v>Baja California Sur</c:v>
                </c:pt>
                <c:pt idx="30">
                  <c:v>Nayarit</c:v>
                </c:pt>
                <c:pt idx="31">
                  <c:v>Sonora</c:v>
                </c:pt>
                <c:pt idx="32">
                  <c:v>Tabasco</c:v>
                </c:pt>
              </c:strCache>
            </c:strRef>
          </c:cat>
          <c:val>
            <c:numRef>
              <c:f>'F54'!$D$7:$D$39</c:f>
              <c:numCache>
                <c:formatCode>0.00%</c:formatCode>
                <c:ptCount val="33"/>
                <c:pt idx="0">
                  <c:v>-1.8906386359787919E-2</c:v>
                </c:pt>
                <c:pt idx="1">
                  <c:v>1.4427952115532161E-3</c:v>
                </c:pt>
                <c:pt idx="2">
                  <c:v>3.1596377123110919E-3</c:v>
                </c:pt>
                <c:pt idx="3">
                  <c:v>3.2995310017049917E-3</c:v>
                </c:pt>
                <c:pt idx="4">
                  <c:v>3.7096379148466863E-3</c:v>
                </c:pt>
                <c:pt idx="5">
                  <c:v>4.4466959360576208E-3</c:v>
                </c:pt>
                <c:pt idx="6">
                  <c:v>4.998744995937221E-3</c:v>
                </c:pt>
                <c:pt idx="7">
                  <c:v>7.6665024070352583E-3</c:v>
                </c:pt>
                <c:pt idx="8">
                  <c:v>7.8234143615534268E-3</c:v>
                </c:pt>
                <c:pt idx="9">
                  <c:v>1.4660251178364225E-2</c:v>
                </c:pt>
                <c:pt idx="10">
                  <c:v>1.5081772317822262E-2</c:v>
                </c:pt>
                <c:pt idx="11">
                  <c:v>1.5562847830425053E-2</c:v>
                </c:pt>
                <c:pt idx="12">
                  <c:v>1.7050687123914665E-2</c:v>
                </c:pt>
                <c:pt idx="13">
                  <c:v>1.7056533931290918E-2</c:v>
                </c:pt>
                <c:pt idx="14">
                  <c:v>1.8180522903754381E-2</c:v>
                </c:pt>
                <c:pt idx="15">
                  <c:v>1.870520037004586E-2</c:v>
                </c:pt>
                <c:pt idx="16">
                  <c:v>1.9008355494012585E-2</c:v>
                </c:pt>
                <c:pt idx="17">
                  <c:v>1.9879470205119043E-2</c:v>
                </c:pt>
                <c:pt idx="18">
                  <c:v>1.9912706110572165E-2</c:v>
                </c:pt>
                <c:pt idx="19">
                  <c:v>2.1198711562924633E-2</c:v>
                </c:pt>
                <c:pt idx="20">
                  <c:v>2.3261882953737212E-2</c:v>
                </c:pt>
                <c:pt idx="21">
                  <c:v>2.5825831865602833E-2</c:v>
                </c:pt>
                <c:pt idx="22">
                  <c:v>2.6687231726457261E-2</c:v>
                </c:pt>
                <c:pt idx="23">
                  <c:v>2.7104581692318552E-2</c:v>
                </c:pt>
                <c:pt idx="24">
                  <c:v>2.9647609853436396E-2</c:v>
                </c:pt>
                <c:pt idx="25">
                  <c:v>3.128182522914158E-2</c:v>
                </c:pt>
                <c:pt idx="26">
                  <c:v>3.1976773129792857E-2</c:v>
                </c:pt>
                <c:pt idx="27">
                  <c:v>3.2395212348075297E-2</c:v>
                </c:pt>
                <c:pt idx="28">
                  <c:v>3.2761998244818624E-2</c:v>
                </c:pt>
                <c:pt idx="29">
                  <c:v>3.8269114912119928E-2</c:v>
                </c:pt>
                <c:pt idx="30">
                  <c:v>4.1502505212709595E-2</c:v>
                </c:pt>
                <c:pt idx="31">
                  <c:v>4.5635113526270477E-2</c:v>
                </c:pt>
                <c:pt idx="32">
                  <c:v>4.9780737372096873E-2</c:v>
                </c:pt>
              </c:numCache>
            </c:numRef>
          </c:val>
          <c:extLst>
            <c:ext xmlns:c16="http://schemas.microsoft.com/office/drawing/2014/chart" uri="{C3380CC4-5D6E-409C-BE32-E72D297353CC}">
              <c16:uniqueId val="{00000011-BBC2-4FA4-819B-2FAB331561C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5.5000000000000007E-2"/>
          <c:min val="-3.0000000000000006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'F55'!$G$6</c:f>
              <c:strCache>
                <c:ptCount val="1"/>
                <c:pt idx="0">
                  <c:v>Permanentes</c:v>
                </c:pt>
              </c:strCache>
            </c:strRef>
          </c:tx>
          <c:spPr>
            <a:solidFill>
              <a:srgbClr val="FFC000"/>
            </a:solidFill>
            <a:ln>
              <a:noFill/>
            </a:ln>
            <a:effectLst/>
          </c:spPr>
          <c:invertIfNegative val="0"/>
          <c:dLbls>
            <c:dLbl>
              <c:idx val="0"/>
              <c:layout>
                <c:manualLayout>
                  <c:x val="2.7299896698433537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05-4B31-B218-4056E65D26B5}"/>
                </c:ext>
              </c:extLst>
            </c:dLbl>
            <c:dLbl>
              <c:idx val="1"/>
              <c:layout>
                <c:manualLayout>
                  <c:x val="3.3995592668159977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05-4B31-B218-4056E65D26B5}"/>
                </c:ext>
              </c:extLst>
            </c:dLbl>
            <c:dLbl>
              <c:idx val="2"/>
              <c:layout>
                <c:manualLayout>
                  <c:x val="7.1753298314656877E-2"/>
                  <c:y val="1.55717373589803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05-4B31-B218-4056E65D26B5}"/>
                </c:ext>
              </c:extLst>
            </c:dLbl>
            <c:dLbl>
              <c:idx val="3"/>
              <c:layout>
                <c:manualLayout>
                  <c:x val="3.04122534109935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05-4B31-B218-4056E65D26B5}"/>
                </c:ext>
              </c:extLst>
            </c:dLbl>
            <c:dLbl>
              <c:idx val="4"/>
              <c:layout>
                <c:manualLayout>
                  <c:x val="-2.45171067696556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05-4B31-B218-4056E65D26B5}"/>
                </c:ext>
              </c:extLst>
            </c:dLbl>
            <c:dLbl>
              <c:idx val="5"/>
              <c:layout>
                <c:manualLayout>
                  <c:x val="-2.30654399542629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05-4B31-B218-4056E65D26B5}"/>
                </c:ext>
              </c:extLst>
            </c:dLbl>
            <c:dLbl>
              <c:idx val="6"/>
              <c:layout>
                <c:manualLayout>
                  <c:x val="2.9841901716802392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05-4B31-B218-4056E65D26B5}"/>
                </c:ext>
              </c:extLst>
            </c:dLbl>
            <c:dLbl>
              <c:idx val="7"/>
              <c:layout>
                <c:manualLayout>
                  <c:x val="3.429702754658030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05-4B31-B218-4056E65D26B5}"/>
                </c:ext>
              </c:extLst>
            </c:dLbl>
            <c:dLbl>
              <c:idx val="8"/>
              <c:layout>
                <c:manualLayout>
                  <c:x val="3.41400333650446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05-4B31-B218-4056E65D26B5}"/>
                </c:ext>
              </c:extLst>
            </c:dLbl>
            <c:dLbl>
              <c:idx val="9"/>
              <c:layout>
                <c:manualLayout>
                  <c:x val="-2.0861169047039267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05-4B31-B218-4056E65D26B5}"/>
                </c:ext>
              </c:extLst>
            </c:dLbl>
            <c:dLbl>
              <c:idx val="10"/>
              <c:layout>
                <c:manualLayout>
                  <c:x val="-3.6352622846434583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05-4B31-B218-4056E65D26B5}"/>
                </c:ext>
              </c:extLst>
            </c:dLbl>
            <c:dLbl>
              <c:idx val="11"/>
              <c:layout>
                <c:manualLayout>
                  <c:x val="4.98005810902171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05-4B31-B218-4056E65D26B5}"/>
                </c:ext>
              </c:extLst>
            </c:dLbl>
            <c:dLbl>
              <c:idx val="12"/>
              <c:layout>
                <c:manualLayout>
                  <c:x val="-3.6414936529279116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05-4B31-B218-4056E65D26B5}"/>
                </c:ext>
              </c:extLst>
            </c:dLbl>
            <c:dLbl>
              <c:idx val="13"/>
              <c:layout>
                <c:manualLayout>
                  <c:x val="-3.390560082036266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905-4B31-B218-4056E65D26B5}"/>
                </c:ext>
              </c:extLst>
            </c:dLbl>
            <c:dLbl>
              <c:idx val="14"/>
              <c:layout>
                <c:manualLayout>
                  <c:x val="-3.2285142572798867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905-4B31-B218-4056E65D26B5}"/>
                </c:ext>
              </c:extLst>
            </c:dLbl>
            <c:dLbl>
              <c:idx val="15"/>
              <c:layout>
                <c:manualLayout>
                  <c:x val="-3.49030734862841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905-4B31-B218-4056E65D26B5}"/>
                </c:ext>
              </c:extLst>
            </c:dLbl>
            <c:dLbl>
              <c:idx val="16"/>
              <c:layout>
                <c:manualLayout>
                  <c:x val="-4.47808509447631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905-4B31-B218-4056E65D26B5}"/>
                </c:ext>
              </c:extLst>
            </c:dLbl>
            <c:dLbl>
              <c:idx val="17"/>
              <c:layout>
                <c:manualLayout>
                  <c:x val="-3.1221121313548234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05-4B31-B218-4056E65D26B5}"/>
                </c:ext>
              </c:extLst>
            </c:dLbl>
            <c:dLbl>
              <c:idx val="18"/>
              <c:layout>
                <c:manualLayout>
                  <c:x val="-3.9687917346647159E-2"/>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905-4B31-B218-4056E65D26B5}"/>
                </c:ext>
              </c:extLst>
            </c:dLbl>
            <c:dLbl>
              <c:idx val="19"/>
              <c:layout>
                <c:manualLayout>
                  <c:x val="-5.46575696756209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905-4B31-B218-4056E65D26B5}"/>
                </c:ext>
              </c:extLst>
            </c:dLbl>
            <c:dLbl>
              <c:idx val="20"/>
              <c:layout>
                <c:manualLayout>
                  <c:x val="-3.028596233047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905-4B31-B218-4056E65D26B5}"/>
                </c:ext>
              </c:extLst>
            </c:dLbl>
            <c:dLbl>
              <c:idx val="21"/>
              <c:layout>
                <c:manualLayout>
                  <c:x val="0.12066061578623381"/>
                  <c:y val="-1.9776106445905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905-4B31-B218-4056E65D26B5}"/>
                </c:ext>
              </c:extLst>
            </c:dLbl>
            <c:dLbl>
              <c:idx val="22"/>
              <c:layout>
                <c:manualLayout>
                  <c:x val="-2.7075748936356857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905-4B31-B218-4056E65D26B5}"/>
                </c:ext>
              </c:extLst>
            </c:dLbl>
            <c:dLbl>
              <c:idx val="23"/>
              <c:layout>
                <c:manualLayout>
                  <c:x val="-6.3089730190828086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905-4B31-B218-4056E65D26B5}"/>
                </c:ext>
              </c:extLst>
            </c:dLbl>
            <c:dLbl>
              <c:idx val="24"/>
              <c:layout>
                <c:manualLayout>
                  <c:x val="-8.30853137841798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905-4B31-B218-4056E65D26B5}"/>
                </c:ext>
              </c:extLst>
            </c:dLbl>
            <c:dLbl>
              <c:idx val="25"/>
              <c:layout>
                <c:manualLayout>
                  <c:x val="-8.72352235654618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905-4B31-B218-4056E65D26B5}"/>
                </c:ext>
              </c:extLst>
            </c:dLbl>
            <c:dLbl>
              <c:idx val="26"/>
              <c:layout>
                <c:manualLayout>
                  <c:x val="-9.6120973242928148E-2"/>
                  <c:y val="5.93283193377153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905-4B31-B218-4056E65D26B5}"/>
                </c:ext>
              </c:extLst>
            </c:dLbl>
            <c:dLbl>
              <c:idx val="27"/>
              <c:layout>
                <c:manualLayout>
                  <c:x val="0.13120841658209451"/>
                  <c:y val="-1.9776106445905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905-4B31-B218-4056E65D26B5}"/>
                </c:ext>
              </c:extLst>
            </c:dLbl>
            <c:dLbl>
              <c:idx val="28"/>
              <c:layout>
                <c:manualLayout>
                  <c:x val="-0.1004431531328507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905-4B31-B218-4056E65D26B5}"/>
                </c:ext>
              </c:extLst>
            </c:dLbl>
            <c:dLbl>
              <c:idx val="29"/>
              <c:layout>
                <c:manualLayout>
                  <c:x val="0.15232489023263257"/>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905-4B31-B218-4056E65D26B5}"/>
                </c:ext>
              </c:extLst>
            </c:dLbl>
            <c:dLbl>
              <c:idx val="30"/>
              <c:layout>
                <c:manualLayout>
                  <c:x val="-0.134624779368726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905-4B31-B218-4056E65D26B5}"/>
                </c:ext>
              </c:extLst>
            </c:dLbl>
            <c:dLbl>
              <c:idx val="31"/>
              <c:layout>
                <c:manualLayout>
                  <c:x val="-0.1842880283618005"/>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905-4B31-B218-4056E65D26B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'F55'!$A$8:$A$39</c:f>
              <c:strCache>
                <c:ptCount val="32"/>
                <c:pt idx="0">
                  <c:v>Sinaloa</c:v>
                </c:pt>
                <c:pt idx="1">
                  <c:v>Veracruz</c:v>
                </c:pt>
                <c:pt idx="2">
                  <c:v>Quintana Roo</c:v>
                </c:pt>
                <c:pt idx="3">
                  <c:v>Nayarit</c:v>
                </c:pt>
                <c:pt idx="4">
                  <c:v>Colima</c:v>
                </c:pt>
                <c:pt idx="5">
                  <c:v>Aguascalientes</c:v>
                </c:pt>
                <c:pt idx="6">
                  <c:v>Morelos</c:v>
                </c:pt>
                <c:pt idx="7">
                  <c:v>Zacatecas</c:v>
                </c:pt>
                <c:pt idx="8">
                  <c:v>Campeche</c:v>
                </c:pt>
                <c:pt idx="9">
                  <c:v>Hidalgo</c:v>
                </c:pt>
                <c:pt idx="10">
                  <c:v>Durango</c:v>
                </c:pt>
                <c:pt idx="11">
                  <c:v>Guerrero</c:v>
                </c:pt>
                <c:pt idx="12">
                  <c:v>Puebla</c:v>
                </c:pt>
                <c:pt idx="13">
                  <c:v>Michoacán</c:v>
                </c:pt>
                <c:pt idx="14">
                  <c:v>Tlaxcala</c:v>
                </c:pt>
                <c:pt idx="15">
                  <c:v>Oaxaca</c:v>
                </c:pt>
                <c:pt idx="16">
                  <c:v>Yucatán</c:v>
                </c:pt>
                <c:pt idx="17">
                  <c:v>San Luis Potosí</c:v>
                </c:pt>
                <c:pt idx="18">
                  <c:v>Tabasco</c:v>
                </c:pt>
                <c:pt idx="19">
                  <c:v>Sonora</c:v>
                </c:pt>
                <c:pt idx="20">
                  <c:v>Chiapas</c:v>
                </c:pt>
                <c:pt idx="21">
                  <c:v>Ciudad de México</c:v>
                </c:pt>
                <c:pt idx="22">
                  <c:v>Baja California Sur</c:v>
                </c:pt>
                <c:pt idx="23">
                  <c:v>Tamaulipas</c:v>
                </c:pt>
                <c:pt idx="24">
                  <c:v>Querétaro</c:v>
                </c:pt>
                <c:pt idx="25">
                  <c:v>Estado de México</c:v>
                </c:pt>
                <c:pt idx="26">
                  <c:v>Guanajuato</c:v>
                </c:pt>
                <c:pt idx="27">
                  <c:v>Chihuahua</c:v>
                </c:pt>
                <c:pt idx="28">
                  <c:v>Coahuila</c:v>
                </c:pt>
                <c:pt idx="29">
                  <c:v>Baja California</c:v>
                </c:pt>
                <c:pt idx="30">
                  <c:v>Nuevo León</c:v>
                </c:pt>
                <c:pt idx="31">
                  <c:v>Jalisco</c:v>
                </c:pt>
              </c:strCache>
            </c:strRef>
          </c:cat>
          <c:val>
            <c:numRef>
              <c:f>'F55'!$G$8:$G$39</c:f>
              <c:numCache>
                <c:formatCode>#,##0</c:formatCode>
                <c:ptCount val="32"/>
                <c:pt idx="0">
                  <c:v>-294</c:v>
                </c:pt>
                <c:pt idx="1">
                  <c:v>700</c:v>
                </c:pt>
                <c:pt idx="2">
                  <c:v>-2775</c:v>
                </c:pt>
                <c:pt idx="3">
                  <c:v>567</c:v>
                </c:pt>
                <c:pt idx="4">
                  <c:v>-109</c:v>
                </c:pt>
                <c:pt idx="5">
                  <c:v>216</c:v>
                </c:pt>
                <c:pt idx="6">
                  <c:v>477</c:v>
                </c:pt>
                <c:pt idx="7">
                  <c:v>804</c:v>
                </c:pt>
                <c:pt idx="8">
                  <c:v>760</c:v>
                </c:pt>
                <c:pt idx="9">
                  <c:v>86</c:v>
                </c:pt>
                <c:pt idx="10">
                  <c:v>901</c:v>
                </c:pt>
                <c:pt idx="11">
                  <c:v>1371</c:v>
                </c:pt>
                <c:pt idx="12">
                  <c:v>1092</c:v>
                </c:pt>
                <c:pt idx="13">
                  <c:v>792</c:v>
                </c:pt>
                <c:pt idx="14">
                  <c:v>513</c:v>
                </c:pt>
                <c:pt idx="15">
                  <c:v>707</c:v>
                </c:pt>
                <c:pt idx="16">
                  <c:v>1170</c:v>
                </c:pt>
                <c:pt idx="17">
                  <c:v>529</c:v>
                </c:pt>
                <c:pt idx="18">
                  <c:v>941</c:v>
                </c:pt>
                <c:pt idx="19">
                  <c:v>1683</c:v>
                </c:pt>
                <c:pt idx="20">
                  <c:v>450</c:v>
                </c:pt>
                <c:pt idx="21">
                  <c:v>5808</c:v>
                </c:pt>
                <c:pt idx="22">
                  <c:v>299</c:v>
                </c:pt>
                <c:pt idx="23">
                  <c:v>2107</c:v>
                </c:pt>
                <c:pt idx="24">
                  <c:v>3286</c:v>
                </c:pt>
                <c:pt idx="25">
                  <c:v>3464</c:v>
                </c:pt>
                <c:pt idx="26">
                  <c:v>4046</c:v>
                </c:pt>
                <c:pt idx="27">
                  <c:v>5858</c:v>
                </c:pt>
                <c:pt idx="28">
                  <c:v>4198</c:v>
                </c:pt>
                <c:pt idx="29">
                  <c:v>7334</c:v>
                </c:pt>
                <c:pt idx="30">
                  <c:v>6295</c:v>
                </c:pt>
                <c:pt idx="31">
                  <c:v>9197</c:v>
                </c:pt>
              </c:numCache>
            </c:numRef>
          </c:val>
          <c:extLst>
            <c:ext xmlns:c16="http://schemas.microsoft.com/office/drawing/2014/chart" uri="{C3380CC4-5D6E-409C-BE32-E72D297353CC}">
              <c16:uniqueId val="{00000020-4905-4B31-B218-4056E65D26B5}"/>
            </c:ext>
          </c:extLst>
        </c:ser>
        <c:ser>
          <c:idx val="1"/>
          <c:order val="1"/>
          <c:tx>
            <c:strRef>
              <c:f>'F55'!$H$6</c:f>
              <c:strCache>
                <c:ptCount val="1"/>
                <c:pt idx="0">
                  <c:v>Eventuales</c:v>
                </c:pt>
              </c:strCache>
            </c:strRef>
          </c:tx>
          <c:spPr>
            <a:solidFill>
              <a:srgbClr val="7C878E"/>
            </a:solidFill>
            <a:ln>
              <a:noFill/>
            </a:ln>
            <a:effectLst/>
          </c:spPr>
          <c:invertIfNegative val="0"/>
          <c:dLbls>
            <c:dLbl>
              <c:idx val="0"/>
              <c:layout>
                <c:manualLayout>
                  <c:x val="-0.1623330357197872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905-4B31-B218-4056E65D26B5}"/>
                </c:ext>
              </c:extLst>
            </c:dLbl>
            <c:dLbl>
              <c:idx val="1"/>
              <c:layout>
                <c:manualLayout>
                  <c:x val="-0.10564599597567971"/>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905-4B31-B218-4056E65D26B5}"/>
                </c:ext>
              </c:extLst>
            </c:dLbl>
            <c:dLbl>
              <c:idx val="2"/>
              <c:layout>
                <c:manualLayout>
                  <c:x val="-2.8646343283324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905-4B31-B218-4056E65D26B5}"/>
                </c:ext>
              </c:extLst>
            </c:dLbl>
            <c:dLbl>
              <c:idx val="3"/>
              <c:layout>
                <c:manualLayout>
                  <c:x val="-2.9577205918266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905-4B31-B218-4056E65D26B5}"/>
                </c:ext>
              </c:extLst>
            </c:dLbl>
            <c:dLbl>
              <c:idx val="4"/>
              <c:layout>
                <c:manualLayout>
                  <c:x val="2.99569750300681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905-4B31-B218-4056E65D26B5}"/>
                </c:ext>
              </c:extLst>
            </c:dLbl>
            <c:dLbl>
              <c:idx val="6"/>
              <c:layout>
                <c:manualLayout>
                  <c:x val="-2.7607576326152385E-2"/>
                  <c:y val="1.450231052840165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905-4B31-B218-4056E65D26B5}"/>
                </c:ext>
              </c:extLst>
            </c:dLbl>
            <c:dLbl>
              <c:idx val="7"/>
              <c:layout>
                <c:manualLayout>
                  <c:x val="-3.03337384504428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905-4B31-B218-4056E65D26B5}"/>
                </c:ext>
              </c:extLst>
            </c:dLbl>
            <c:dLbl>
              <c:idx val="8"/>
              <c:layout>
                <c:manualLayout>
                  <c:x val="-1.7122372067628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905-4B31-B218-4056E65D26B5}"/>
                </c:ext>
              </c:extLst>
            </c:dLbl>
            <c:dLbl>
              <c:idx val="9"/>
              <c:layout>
                <c:manualLayout>
                  <c:x val="3.1482173295561897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905-4B31-B218-4056E65D26B5}"/>
                </c:ext>
              </c:extLst>
            </c:dLbl>
            <c:dLbl>
              <c:idx val="11"/>
              <c:layout>
                <c:manualLayout>
                  <c:x val="-2.88805770368029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905-4B31-B218-4056E65D26B5}"/>
                </c:ext>
              </c:extLst>
            </c:dLbl>
            <c:dLbl>
              <c:idx val="13"/>
              <c:layout>
                <c:manualLayout>
                  <c:x val="3.2917354209425397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905-4B31-B218-4056E65D26B5}"/>
                </c:ext>
              </c:extLst>
            </c:dLbl>
            <c:dLbl>
              <c:idx val="14"/>
              <c:layout>
                <c:manualLayout>
                  <c:x val="3.8564456093809249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905-4B31-B218-4056E65D26B5}"/>
                </c:ext>
              </c:extLst>
            </c:dLbl>
            <c:dLbl>
              <c:idx val="15"/>
              <c:layout>
                <c:manualLayout>
                  <c:x val="3.91320853455459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905-4B31-B218-4056E65D26B5}"/>
                </c:ext>
              </c:extLst>
            </c:dLbl>
            <c:dLbl>
              <c:idx val="16"/>
              <c:layout>
                <c:manualLayout>
                  <c:x val="3.14301443953228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905-4B31-B218-4056E65D26B5}"/>
                </c:ext>
              </c:extLst>
            </c:dLbl>
            <c:dLbl>
              <c:idx val="17"/>
              <c:layout>
                <c:manualLayout>
                  <c:x val="3.388820743801528E-2"/>
                  <c:y val="-7.2511552642008285E-17"/>
                </c:manualLayout>
              </c:layout>
              <c:tx>
                <c:rich>
                  <a:bodyPr/>
                  <a:lstStyle/>
                  <a:p>
                    <a:r>
                      <a:rPr lang="en-US"/>
                      <a:t>211</a:t>
                    </a:r>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905-4B31-B218-4056E65D26B5}"/>
                </c:ext>
              </c:extLst>
            </c:dLbl>
            <c:dLbl>
              <c:idx val="18"/>
              <c:layout>
                <c:manualLayout>
                  <c:x val="3.0980790143548341E-2"/>
                  <c:y val="-7.251155264200828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905-4B31-B218-4056E65D26B5}"/>
                </c:ext>
              </c:extLst>
            </c:dLbl>
            <c:dLbl>
              <c:idx val="20"/>
              <c:layout>
                <c:manualLayout>
                  <c:x val="5.04399013265857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905-4B31-B218-4056E65D26B5}"/>
                </c:ext>
              </c:extLst>
            </c:dLbl>
            <c:dLbl>
              <c:idx val="21"/>
              <c:layout>
                <c:manualLayout>
                  <c:x val="-9.2624298403892524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905-4B31-B218-4056E65D26B5}"/>
                </c:ext>
              </c:extLst>
            </c:dLbl>
            <c:dLbl>
              <c:idx val="22"/>
              <c:layout>
                <c:manualLayout>
                  <c:x val="7.0637248155167046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905-4B31-B218-4056E65D26B5}"/>
                </c:ext>
              </c:extLst>
            </c:dLbl>
            <c:dLbl>
              <c:idx val="23"/>
              <c:layout>
                <c:manualLayout>
                  <c:x val="3.7528566739920464E-2"/>
                  <c:y val="-3.625577632100414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905-4B31-B218-4056E65D26B5}"/>
                </c:ext>
              </c:extLst>
            </c:dLbl>
            <c:dLbl>
              <c:idx val="24"/>
              <c:layout>
                <c:manualLayout>
                  <c:x val="3.80128590031927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905-4B31-B218-4056E65D26B5}"/>
                </c:ext>
              </c:extLst>
            </c:dLbl>
            <c:dLbl>
              <c:idx val="25"/>
              <c:layout>
                <c:manualLayout>
                  <c:x val="3.57908922200156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905-4B31-B218-4056E65D26B5}"/>
                </c:ext>
              </c:extLst>
            </c:dLbl>
            <c:dLbl>
              <c:idx val="26"/>
              <c:layout>
                <c:manualLayout>
                  <c:x val="2.872449033608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905-4B31-B218-4056E65D26B5}"/>
                </c:ext>
              </c:extLst>
            </c:dLbl>
            <c:dLbl>
              <c:idx val="27"/>
              <c:layout>
                <c:manualLayout>
                  <c:x val="-3.4374465909726835E-2"/>
                  <c:y val="1.55717373607931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4905-4B31-B218-4056E65D26B5}"/>
                </c:ext>
              </c:extLst>
            </c:dLbl>
            <c:dLbl>
              <c:idx val="28"/>
              <c:layout>
                <c:manualLayout>
                  <c:x val="6.37373690013627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905-4B31-B218-4056E65D26B5}"/>
                </c:ext>
              </c:extLst>
            </c:dLbl>
            <c:dLbl>
              <c:idx val="29"/>
              <c:layout>
                <c:manualLayout>
                  <c:x val="-3.3287606383220078E-2"/>
                  <c:y val="9.063944080251035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905-4B31-B218-4056E65D26B5}"/>
                </c:ext>
              </c:extLst>
            </c:dLbl>
            <c:dLbl>
              <c:idx val="30"/>
              <c:layout>
                <c:manualLayout>
                  <c:x val="6.71305910271321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905-4B31-B218-4056E65D26B5}"/>
                </c:ext>
              </c:extLst>
            </c:dLbl>
            <c:dLbl>
              <c:idx val="31"/>
              <c:layout>
                <c:manualLayout>
                  <c:x val="7.7420818517448586E-2"/>
                  <c:y val="-4.5319720401255178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905-4B31-B218-4056E65D26B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'F55'!$A$8:$A$39</c:f>
              <c:strCache>
                <c:ptCount val="32"/>
                <c:pt idx="0">
                  <c:v>Sinaloa</c:v>
                </c:pt>
                <c:pt idx="1">
                  <c:v>Veracruz</c:v>
                </c:pt>
                <c:pt idx="2">
                  <c:v>Quintana Roo</c:v>
                </c:pt>
                <c:pt idx="3">
                  <c:v>Nayarit</c:v>
                </c:pt>
                <c:pt idx="4">
                  <c:v>Colima</c:v>
                </c:pt>
                <c:pt idx="5">
                  <c:v>Aguascalientes</c:v>
                </c:pt>
                <c:pt idx="6">
                  <c:v>Morelos</c:v>
                </c:pt>
                <c:pt idx="7">
                  <c:v>Zacatecas</c:v>
                </c:pt>
                <c:pt idx="8">
                  <c:v>Campeche</c:v>
                </c:pt>
                <c:pt idx="9">
                  <c:v>Hidalgo</c:v>
                </c:pt>
                <c:pt idx="10">
                  <c:v>Durango</c:v>
                </c:pt>
                <c:pt idx="11">
                  <c:v>Guerrero</c:v>
                </c:pt>
                <c:pt idx="12">
                  <c:v>Puebla</c:v>
                </c:pt>
                <c:pt idx="13">
                  <c:v>Michoacán</c:v>
                </c:pt>
                <c:pt idx="14">
                  <c:v>Tlaxcala</c:v>
                </c:pt>
                <c:pt idx="15">
                  <c:v>Oaxaca</c:v>
                </c:pt>
                <c:pt idx="16">
                  <c:v>Yucatán</c:v>
                </c:pt>
                <c:pt idx="17">
                  <c:v>San Luis Potosí</c:v>
                </c:pt>
                <c:pt idx="18">
                  <c:v>Tabasco</c:v>
                </c:pt>
                <c:pt idx="19">
                  <c:v>Sonora</c:v>
                </c:pt>
                <c:pt idx="20">
                  <c:v>Chiapas</c:v>
                </c:pt>
                <c:pt idx="21">
                  <c:v>Ciudad de México</c:v>
                </c:pt>
                <c:pt idx="22">
                  <c:v>Baja California Sur</c:v>
                </c:pt>
                <c:pt idx="23">
                  <c:v>Tamaulipas</c:v>
                </c:pt>
                <c:pt idx="24">
                  <c:v>Querétaro</c:v>
                </c:pt>
                <c:pt idx="25">
                  <c:v>Estado de México</c:v>
                </c:pt>
                <c:pt idx="26">
                  <c:v>Guanajuato</c:v>
                </c:pt>
                <c:pt idx="27">
                  <c:v>Chihuahua</c:v>
                </c:pt>
                <c:pt idx="28">
                  <c:v>Coahuila</c:v>
                </c:pt>
                <c:pt idx="29">
                  <c:v>Baja California</c:v>
                </c:pt>
                <c:pt idx="30">
                  <c:v>Nuevo León</c:v>
                </c:pt>
                <c:pt idx="31">
                  <c:v>Jalisco</c:v>
                </c:pt>
              </c:strCache>
            </c:strRef>
          </c:cat>
          <c:val>
            <c:numRef>
              <c:f>'F55'!$H$8:$H$39</c:f>
              <c:numCache>
                <c:formatCode>#,##0</c:formatCode>
                <c:ptCount val="32"/>
                <c:pt idx="0">
                  <c:v>-7463</c:v>
                </c:pt>
                <c:pt idx="1">
                  <c:v>-4416</c:v>
                </c:pt>
                <c:pt idx="2">
                  <c:v>-116</c:v>
                </c:pt>
                <c:pt idx="3">
                  <c:v>-514</c:v>
                </c:pt>
                <c:pt idx="4">
                  <c:v>340</c:v>
                </c:pt>
                <c:pt idx="5">
                  <c:v>90</c:v>
                </c:pt>
                <c:pt idx="6">
                  <c:v>-168</c:v>
                </c:pt>
                <c:pt idx="7">
                  <c:v>-331</c:v>
                </c:pt>
                <c:pt idx="8">
                  <c:v>-86</c:v>
                </c:pt>
                <c:pt idx="9">
                  <c:v>838</c:v>
                </c:pt>
                <c:pt idx="10">
                  <c:v>203</c:v>
                </c:pt>
                <c:pt idx="11">
                  <c:v>-235</c:v>
                </c:pt>
                <c:pt idx="12">
                  <c:v>106</c:v>
                </c:pt>
                <c:pt idx="13">
                  <c:v>522</c:v>
                </c:pt>
                <c:pt idx="14">
                  <c:v>874</c:v>
                </c:pt>
                <c:pt idx="15">
                  <c:v>840</c:v>
                </c:pt>
                <c:pt idx="16">
                  <c:v>381</c:v>
                </c:pt>
                <c:pt idx="17">
                  <c:v>1039</c:v>
                </c:pt>
                <c:pt idx="18">
                  <c:v>753</c:v>
                </c:pt>
                <c:pt idx="19">
                  <c:v>168</c:v>
                </c:pt>
                <c:pt idx="20">
                  <c:v>1582</c:v>
                </c:pt>
                <c:pt idx="21">
                  <c:v>-3746</c:v>
                </c:pt>
                <c:pt idx="22">
                  <c:v>2443</c:v>
                </c:pt>
                <c:pt idx="23">
                  <c:v>821</c:v>
                </c:pt>
                <c:pt idx="24">
                  <c:v>792</c:v>
                </c:pt>
                <c:pt idx="25">
                  <c:v>695</c:v>
                </c:pt>
                <c:pt idx="26">
                  <c:v>428</c:v>
                </c:pt>
                <c:pt idx="27">
                  <c:v>-564</c:v>
                </c:pt>
                <c:pt idx="28">
                  <c:v>2051</c:v>
                </c:pt>
                <c:pt idx="29">
                  <c:v>-844</c:v>
                </c:pt>
                <c:pt idx="30">
                  <c:v>2653</c:v>
                </c:pt>
                <c:pt idx="31">
                  <c:v>2957</c:v>
                </c:pt>
              </c:numCache>
            </c:numRef>
          </c:val>
          <c:extLst>
            <c:ext xmlns:c16="http://schemas.microsoft.com/office/drawing/2014/chart" uri="{C3380CC4-5D6E-409C-BE32-E72D297353CC}">
              <c16:uniqueId val="{0000003D-4905-4B31-B218-4056E65D26B5}"/>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4000"/>
          <c:min val="-100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94B5-4AAF-88EB-E2EECBB16009}"/>
              </c:ext>
            </c:extLst>
          </c:dPt>
          <c:dPt>
            <c:idx val="7"/>
            <c:invertIfNegative val="0"/>
            <c:bubble3D val="0"/>
            <c:extLst>
              <c:ext xmlns:c16="http://schemas.microsoft.com/office/drawing/2014/chart" uri="{C3380CC4-5D6E-409C-BE32-E72D297353CC}">
                <c16:uniqueId val="{00000002-94B5-4AAF-88EB-E2EECBB16009}"/>
              </c:ext>
            </c:extLst>
          </c:dPt>
          <c:dLbls>
            <c:dLbl>
              <c:idx val="0"/>
              <c:layout>
                <c:manualLayout>
                  <c:x val="-6.22449854802543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B5-4AAF-88EB-E2EECBB1600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'F56-59'!$B$7:$B$26</c:f>
              <c:strCache>
                <c:ptCount val="20"/>
                <c:pt idx="0">
                  <c:v>Tlaquepaque</c:v>
                </c:pt>
                <c:pt idx="1">
                  <c:v>Tapalpa</c:v>
                </c:pt>
                <c:pt idx="2">
                  <c:v>San Gabriel</c:v>
                </c:pt>
                <c:pt idx="3">
                  <c:v>La Barca</c:v>
                </c:pt>
                <c:pt idx="4">
                  <c:v>Zapotlanejo</c:v>
                </c:pt>
                <c:pt idx="5">
                  <c:v>Poncitlán</c:v>
                </c:pt>
                <c:pt idx="6">
                  <c:v>Zapotiltic</c:v>
                </c:pt>
                <c:pt idx="7">
                  <c:v>Autlán de Navarro</c:v>
                </c:pt>
                <c:pt idx="8">
                  <c:v>Tamazula de Gordiano</c:v>
                </c:pt>
                <c:pt idx="9">
                  <c:v>Gómez Farías</c:v>
                </c:pt>
                <c:pt idx="10">
                  <c:v>Chapala</c:v>
                </c:pt>
                <c:pt idx="11">
                  <c:v>Tonalá</c:v>
                </c:pt>
                <c:pt idx="12">
                  <c:v>San Juan de los Lagos</c:v>
                </c:pt>
                <c:pt idx="13">
                  <c:v>Tolimán</c:v>
                </c:pt>
                <c:pt idx="14">
                  <c:v>Arandas</c:v>
                </c:pt>
                <c:pt idx="15">
                  <c:v>Teuchitlán</c:v>
                </c:pt>
                <c:pt idx="16">
                  <c:v>Acatlán de Juárez</c:v>
                </c:pt>
                <c:pt idx="17">
                  <c:v>Mazamitla</c:v>
                </c:pt>
                <c:pt idx="18">
                  <c:v>La Huerta</c:v>
                </c:pt>
                <c:pt idx="19">
                  <c:v>Ahualulco de Mercado</c:v>
                </c:pt>
              </c:strCache>
            </c:strRef>
          </c:cat>
          <c:val>
            <c:numRef>
              <c:f>'F56-59'!$G$7:$G$26</c:f>
              <c:numCache>
                <c:formatCode>#,##0</c:formatCode>
                <c:ptCount val="20"/>
                <c:pt idx="0">
                  <c:v>-238</c:v>
                </c:pt>
                <c:pt idx="1">
                  <c:v>-210</c:v>
                </c:pt>
                <c:pt idx="2">
                  <c:v>-192</c:v>
                </c:pt>
                <c:pt idx="3">
                  <c:v>-186</c:v>
                </c:pt>
                <c:pt idx="4">
                  <c:v>-157</c:v>
                </c:pt>
                <c:pt idx="5">
                  <c:v>-129</c:v>
                </c:pt>
                <c:pt idx="6">
                  <c:v>-126</c:v>
                </c:pt>
                <c:pt idx="7">
                  <c:v>-108</c:v>
                </c:pt>
                <c:pt idx="8">
                  <c:v>-108</c:v>
                </c:pt>
                <c:pt idx="9">
                  <c:v>-105</c:v>
                </c:pt>
                <c:pt idx="10">
                  <c:v>-96</c:v>
                </c:pt>
                <c:pt idx="11">
                  <c:v>-90</c:v>
                </c:pt>
                <c:pt idx="12">
                  <c:v>-89</c:v>
                </c:pt>
                <c:pt idx="13">
                  <c:v>-86</c:v>
                </c:pt>
                <c:pt idx="14">
                  <c:v>-81</c:v>
                </c:pt>
                <c:pt idx="15">
                  <c:v>-67</c:v>
                </c:pt>
                <c:pt idx="16">
                  <c:v>-51</c:v>
                </c:pt>
                <c:pt idx="17">
                  <c:v>-47</c:v>
                </c:pt>
                <c:pt idx="18">
                  <c:v>-46</c:v>
                </c:pt>
                <c:pt idx="19">
                  <c:v>-41</c:v>
                </c:pt>
              </c:numCache>
            </c:numRef>
          </c:val>
          <c:extLst>
            <c:ext xmlns:c16="http://schemas.microsoft.com/office/drawing/2014/chart" uri="{C3380CC4-5D6E-409C-BE32-E72D297353CC}">
              <c16:uniqueId val="{00000003-94B5-4AAF-88EB-E2EECBB16009}"/>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'F56-59'!$H$6</c:f>
              <c:strCache>
                <c:ptCount val="1"/>
                <c:pt idx="0">
                  <c:v>Permanentes</c:v>
                </c:pt>
              </c:strCache>
            </c:strRef>
          </c:tx>
          <c:spPr>
            <a:solidFill>
              <a:srgbClr val="FFC000"/>
            </a:solidFill>
            <a:ln>
              <a:noFill/>
            </a:ln>
            <a:effectLst/>
          </c:spPr>
          <c:invertIfNegative val="0"/>
          <c:dLbls>
            <c:dLbl>
              <c:idx val="0"/>
              <c:layout>
                <c:manualLayout>
                  <c:x val="2.551010101010101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70-4FC8-AE88-A1ABB6BFEBAC}"/>
                </c:ext>
              </c:extLst>
            </c:dLbl>
            <c:dLbl>
              <c:idx val="1"/>
              <c:layout>
                <c:manualLayout>
                  <c:x val="2.6886700336700181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70-4FC8-AE88-A1ABB6BFEBAC}"/>
                </c:ext>
              </c:extLst>
            </c:dLbl>
            <c:dLbl>
              <c:idx val="2"/>
              <c:layout>
                <c:manualLayout>
                  <c:x val="3.0860269360269359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70-4FC8-AE88-A1ABB6BFEBAC}"/>
                </c:ext>
              </c:extLst>
            </c:dLbl>
            <c:dLbl>
              <c:idx val="3"/>
              <c:layout>
                <c:manualLayout>
                  <c:x val="0.18013316498316498"/>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70-4FC8-AE88-A1ABB6BFEBAC}"/>
                </c:ext>
              </c:extLst>
            </c:dLbl>
            <c:dLbl>
              <c:idx val="4"/>
              <c:layout>
                <c:manualLayout>
                  <c:x val="0.1556661616161616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70-4FC8-AE88-A1ABB6BFEBAC}"/>
                </c:ext>
              </c:extLst>
            </c:dLbl>
            <c:dLbl>
              <c:idx val="5"/>
              <c:layout>
                <c:manualLayout>
                  <c:x val="2.9640404040404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70-4FC8-AE88-A1ABB6BFEBAC}"/>
                </c:ext>
              </c:extLst>
            </c:dLbl>
            <c:dLbl>
              <c:idx val="6"/>
              <c:layout>
                <c:manualLayout>
                  <c:x val="3.7743602693602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70-4FC8-AE88-A1ABB6BFEBAC}"/>
                </c:ext>
              </c:extLst>
            </c:dLbl>
            <c:dLbl>
              <c:idx val="7"/>
              <c:layout>
                <c:manualLayout>
                  <c:x val="4.89028619528617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70-4FC8-AE88-A1ABB6BFEBAC}"/>
                </c:ext>
              </c:extLst>
            </c:dLbl>
            <c:dLbl>
              <c:idx val="8"/>
              <c:layout>
                <c:manualLayout>
                  <c:x val="2.261111111111111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70-4FC8-AE88-A1ABB6BFEBAC}"/>
                </c:ext>
              </c:extLst>
            </c:dLbl>
            <c:dLbl>
              <c:idx val="9"/>
              <c:layout>
                <c:manualLayout>
                  <c:x val="3.83589225589225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70-4FC8-AE88-A1ABB6BFEBAC}"/>
                </c:ext>
              </c:extLst>
            </c:dLbl>
            <c:dLbl>
              <c:idx val="10"/>
              <c:layout>
                <c:manualLayout>
                  <c:x val="5.9154882154882155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70-4FC8-AE88-A1ABB6BFEBAC}"/>
                </c:ext>
              </c:extLst>
            </c:dLbl>
            <c:dLbl>
              <c:idx val="11"/>
              <c:layout>
                <c:manualLayout>
                  <c:x val="3.98816498316498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70-4FC8-AE88-A1ABB6BFEBAC}"/>
                </c:ext>
              </c:extLst>
            </c:dLbl>
            <c:dLbl>
              <c:idx val="12"/>
              <c:layout>
                <c:manualLayout>
                  <c:x val="9.5865488215488209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70-4FC8-AE88-A1ABB6BFEBAC}"/>
                </c:ext>
              </c:extLst>
            </c:dLbl>
            <c:dLbl>
              <c:idx val="13"/>
              <c:layout>
                <c:manualLayout>
                  <c:x val="6.13030303030303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970-4FC8-AE88-A1ABB6BFEBAC}"/>
                </c:ext>
              </c:extLst>
            </c:dLbl>
            <c:dLbl>
              <c:idx val="14"/>
              <c:layout>
                <c:manualLayout>
                  <c:x val="-0.1882057239057239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970-4FC8-AE88-A1ABB6BFEBAC}"/>
                </c:ext>
              </c:extLst>
            </c:dLbl>
            <c:dLbl>
              <c:idx val="15"/>
              <c:layout>
                <c:manualLayout>
                  <c:x val="1.3891919191919191E-2"/>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970-4FC8-AE88-A1ABB6BFEBAC}"/>
                </c:ext>
              </c:extLst>
            </c:dLbl>
            <c:dLbl>
              <c:idx val="16"/>
              <c:layout>
                <c:manualLayout>
                  <c:x val="3.33109427609427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970-4FC8-AE88-A1ABB6BFEBAC}"/>
                </c:ext>
              </c:extLst>
            </c:dLbl>
            <c:dLbl>
              <c:idx val="17"/>
              <c:layout>
                <c:manualLayout>
                  <c:x val="-6.2703703703703775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970-4FC8-AE88-A1ABB6BFEBAC}"/>
                </c:ext>
              </c:extLst>
            </c:dLbl>
            <c:dLbl>
              <c:idx val="18"/>
              <c:layout>
                <c:manualLayout>
                  <c:x val="1.6645286195286196E-2"/>
                  <c:y val="2.6131687242798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970-4FC8-AE88-A1ABB6BFEBAC}"/>
                </c:ext>
              </c:extLst>
            </c:dLbl>
            <c:dLbl>
              <c:idx val="19"/>
              <c:layout>
                <c:manualLayout>
                  <c:x val="-5.9658080808080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970-4FC8-AE88-A1ABB6BFEBA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'F56-59'!$B$7:$B$26</c:f>
              <c:strCache>
                <c:ptCount val="20"/>
                <c:pt idx="0">
                  <c:v>Tlaquepaque</c:v>
                </c:pt>
                <c:pt idx="1">
                  <c:v>Tapalpa</c:v>
                </c:pt>
                <c:pt idx="2">
                  <c:v>San Gabriel</c:v>
                </c:pt>
                <c:pt idx="3">
                  <c:v>La Barca</c:v>
                </c:pt>
                <c:pt idx="4">
                  <c:v>Zapotlanejo</c:v>
                </c:pt>
                <c:pt idx="5">
                  <c:v>Poncitlán</c:v>
                </c:pt>
                <c:pt idx="6">
                  <c:v>Zapotiltic</c:v>
                </c:pt>
                <c:pt idx="7">
                  <c:v>Autlán de Navarro</c:v>
                </c:pt>
                <c:pt idx="8">
                  <c:v>Tamazula de Gordiano</c:v>
                </c:pt>
                <c:pt idx="9">
                  <c:v>Gómez Farías</c:v>
                </c:pt>
                <c:pt idx="10">
                  <c:v>Chapala</c:v>
                </c:pt>
                <c:pt idx="11">
                  <c:v>Tonalá</c:v>
                </c:pt>
                <c:pt idx="12">
                  <c:v>San Juan de los Lagos</c:v>
                </c:pt>
                <c:pt idx="13">
                  <c:v>Tolimán</c:v>
                </c:pt>
                <c:pt idx="14">
                  <c:v>Arandas</c:v>
                </c:pt>
                <c:pt idx="15">
                  <c:v>Teuchitlán</c:v>
                </c:pt>
                <c:pt idx="16">
                  <c:v>Acatlán de Juárez</c:v>
                </c:pt>
                <c:pt idx="17">
                  <c:v>Mazamitla</c:v>
                </c:pt>
                <c:pt idx="18">
                  <c:v>La Huerta</c:v>
                </c:pt>
                <c:pt idx="19">
                  <c:v>Ahualulco de Mercado</c:v>
                </c:pt>
              </c:strCache>
            </c:strRef>
          </c:cat>
          <c:val>
            <c:numRef>
              <c:f>'F56-59'!$H$7:$H$26</c:f>
              <c:numCache>
                <c:formatCode>#,##0</c:formatCode>
                <c:ptCount val="20"/>
                <c:pt idx="0">
                  <c:v>8</c:v>
                </c:pt>
                <c:pt idx="1">
                  <c:v>13</c:v>
                </c:pt>
                <c:pt idx="2">
                  <c:v>15</c:v>
                </c:pt>
                <c:pt idx="3">
                  <c:v>-166</c:v>
                </c:pt>
                <c:pt idx="4">
                  <c:v>-144</c:v>
                </c:pt>
                <c:pt idx="5">
                  <c:v>-9</c:v>
                </c:pt>
                <c:pt idx="6">
                  <c:v>-19</c:v>
                </c:pt>
                <c:pt idx="7">
                  <c:v>30</c:v>
                </c:pt>
                <c:pt idx="8">
                  <c:v>-6</c:v>
                </c:pt>
                <c:pt idx="9">
                  <c:v>-22</c:v>
                </c:pt>
                <c:pt idx="10">
                  <c:v>-40</c:v>
                </c:pt>
                <c:pt idx="11">
                  <c:v>-19</c:v>
                </c:pt>
                <c:pt idx="12">
                  <c:v>-80</c:v>
                </c:pt>
                <c:pt idx="13">
                  <c:v>-47</c:v>
                </c:pt>
                <c:pt idx="14">
                  <c:v>-177</c:v>
                </c:pt>
                <c:pt idx="15">
                  <c:v>0</c:v>
                </c:pt>
                <c:pt idx="16">
                  <c:v>20</c:v>
                </c:pt>
                <c:pt idx="17">
                  <c:v>-47</c:v>
                </c:pt>
                <c:pt idx="18">
                  <c:v>3</c:v>
                </c:pt>
                <c:pt idx="19">
                  <c:v>-41</c:v>
                </c:pt>
              </c:numCache>
            </c:numRef>
          </c:val>
          <c:extLst>
            <c:ext xmlns:c16="http://schemas.microsoft.com/office/drawing/2014/chart" uri="{C3380CC4-5D6E-409C-BE32-E72D297353CC}">
              <c16:uniqueId val="{00000014-B970-4FC8-AE88-A1ABB6BFEBAC}"/>
            </c:ext>
          </c:extLst>
        </c:ser>
        <c:ser>
          <c:idx val="1"/>
          <c:order val="1"/>
          <c:tx>
            <c:strRef>
              <c:f>'F56-59'!$I$6</c:f>
              <c:strCache>
                <c:ptCount val="1"/>
                <c:pt idx="0">
                  <c:v>Eventuales</c:v>
                </c:pt>
              </c:strCache>
            </c:strRef>
          </c:tx>
          <c:spPr>
            <a:solidFill>
              <a:srgbClr val="7C878E"/>
            </a:solidFill>
            <a:ln>
              <a:noFill/>
            </a:ln>
            <a:effectLst/>
          </c:spPr>
          <c:invertIfNegative val="0"/>
          <c:dLbls>
            <c:dLbl>
              <c:idx val="0"/>
              <c:layout>
                <c:manualLayout>
                  <c:x val="-0.25783047138047144"/>
                  <c:y val="2.6131687242797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970-4FC8-AE88-A1ABB6BFEBAC}"/>
                </c:ext>
              </c:extLst>
            </c:dLbl>
            <c:dLbl>
              <c:idx val="1"/>
              <c:layout>
                <c:manualLayout>
                  <c:x val="-0.23885993265993269"/>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970-4FC8-AE88-A1ABB6BFEBAC}"/>
                </c:ext>
              </c:extLst>
            </c:dLbl>
            <c:dLbl>
              <c:idx val="2"/>
              <c:layout>
                <c:manualLayout>
                  <c:x val="-0.22203754208754209"/>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970-4FC8-AE88-A1ABB6BFEBAC}"/>
                </c:ext>
              </c:extLst>
            </c:dLbl>
            <c:dLbl>
              <c:idx val="3"/>
              <c:layout>
                <c:manualLayout>
                  <c:x val="-4.0799326599326599E-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970-4FC8-AE88-A1ABB6BFEBAC}"/>
                </c:ext>
              </c:extLst>
            </c:dLbl>
            <c:dLbl>
              <c:idx val="4"/>
              <c:layout>
                <c:manualLayout>
                  <c:x val="-3.65131313131313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970-4FC8-AE88-A1ABB6BFEBAC}"/>
                </c:ext>
              </c:extLst>
            </c:dLbl>
            <c:dLbl>
              <c:idx val="5"/>
              <c:layout>
                <c:manualLayout>
                  <c:x val="-0.142191919191919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970-4FC8-AE88-A1ABB6BFEBAC}"/>
                </c:ext>
              </c:extLst>
            </c:dLbl>
            <c:dLbl>
              <c:idx val="6"/>
              <c:layout>
                <c:manualLayout>
                  <c:x val="-0.1345370370370370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970-4FC8-AE88-A1ABB6BFEBAC}"/>
                </c:ext>
              </c:extLst>
            </c:dLbl>
            <c:dLbl>
              <c:idx val="7"/>
              <c:layout>
                <c:manualLayout>
                  <c:x val="-0.1522976430976431"/>
                  <c:y val="-2.6129629629629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970-4FC8-AE88-A1ABB6BFEBAC}"/>
                </c:ext>
              </c:extLst>
            </c:dLbl>
            <c:dLbl>
              <c:idx val="8"/>
              <c:layout>
                <c:manualLayout>
                  <c:x val="-0.12353400673400682"/>
                  <c:y val="9.58150796929504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970-4FC8-AE88-A1ABB6BFEBAC}"/>
                </c:ext>
              </c:extLst>
            </c:dLbl>
            <c:dLbl>
              <c:idx val="9"/>
              <c:layout>
                <c:manualLayout>
                  <c:x val="-0.10075673400673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970-4FC8-AE88-A1ABB6BFEBAC}"/>
                </c:ext>
              </c:extLst>
            </c:dLbl>
            <c:dLbl>
              <c:idx val="10"/>
              <c:layout>
                <c:manualLayout>
                  <c:x val="-6.9562794612794687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970-4FC8-AE88-A1ABB6BFEBAC}"/>
                </c:ext>
              </c:extLst>
            </c:dLbl>
            <c:dLbl>
              <c:idx val="11"/>
              <c:layout>
                <c:manualLayout>
                  <c:x val="-8.3329461279461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970-4FC8-AE88-A1ABB6BFEBAC}"/>
                </c:ext>
              </c:extLst>
            </c:dLbl>
            <c:dLbl>
              <c:idx val="12"/>
              <c:layout>
                <c:manualLayout>
                  <c:x val="-2.5364309764309763E-2"/>
                  <c:y val="4.790753984647523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970-4FC8-AE88-A1ABB6BFEBAC}"/>
                </c:ext>
              </c:extLst>
            </c:dLbl>
            <c:dLbl>
              <c:idx val="13"/>
              <c:layout>
                <c:manualLayout>
                  <c:x val="-6.03750841750842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970-4FC8-AE88-A1ABB6BFEBAC}"/>
                </c:ext>
              </c:extLst>
            </c:dLbl>
            <c:dLbl>
              <c:idx val="14"/>
              <c:layout>
                <c:manualLayout>
                  <c:x val="0.1086055555555555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970-4FC8-AE88-A1ABB6BFEBAC}"/>
                </c:ext>
              </c:extLst>
            </c:dLbl>
            <c:dLbl>
              <c:idx val="15"/>
              <c:layout>
                <c:manualLayout>
                  <c:x val="-8.8210437710437711E-2"/>
                  <c:y val="2.395376992323761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970-4FC8-AE88-A1ABB6BFEBAC}"/>
                </c:ext>
              </c:extLst>
            </c:dLbl>
            <c:dLbl>
              <c:idx val="16"/>
              <c:layout>
                <c:manualLayout>
                  <c:x val="-8.3329461279461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970-4FC8-AE88-A1ABB6BFEBAC}"/>
                </c:ext>
              </c:extLst>
            </c:dLbl>
            <c:dLbl>
              <c:idx val="18"/>
              <c:layout>
                <c:manualLayout>
                  <c:x val="-6.3138552188552272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970-4FC8-AE88-A1ABB6BFEBA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'F56-59'!$B$7:$B$26</c:f>
              <c:strCache>
                <c:ptCount val="20"/>
                <c:pt idx="0">
                  <c:v>Tlaquepaque</c:v>
                </c:pt>
                <c:pt idx="1">
                  <c:v>Tapalpa</c:v>
                </c:pt>
                <c:pt idx="2">
                  <c:v>San Gabriel</c:v>
                </c:pt>
                <c:pt idx="3">
                  <c:v>La Barca</c:v>
                </c:pt>
                <c:pt idx="4">
                  <c:v>Zapotlanejo</c:v>
                </c:pt>
                <c:pt idx="5">
                  <c:v>Poncitlán</c:v>
                </c:pt>
                <c:pt idx="6">
                  <c:v>Zapotiltic</c:v>
                </c:pt>
                <c:pt idx="7">
                  <c:v>Autlán de Navarro</c:v>
                </c:pt>
                <c:pt idx="8">
                  <c:v>Tamazula de Gordiano</c:v>
                </c:pt>
                <c:pt idx="9">
                  <c:v>Gómez Farías</c:v>
                </c:pt>
                <c:pt idx="10">
                  <c:v>Chapala</c:v>
                </c:pt>
                <c:pt idx="11">
                  <c:v>Tonalá</c:v>
                </c:pt>
                <c:pt idx="12">
                  <c:v>San Juan de los Lagos</c:v>
                </c:pt>
                <c:pt idx="13">
                  <c:v>Tolimán</c:v>
                </c:pt>
                <c:pt idx="14">
                  <c:v>Arandas</c:v>
                </c:pt>
                <c:pt idx="15">
                  <c:v>Teuchitlán</c:v>
                </c:pt>
                <c:pt idx="16">
                  <c:v>Acatlán de Juárez</c:v>
                </c:pt>
                <c:pt idx="17">
                  <c:v>Mazamitla</c:v>
                </c:pt>
                <c:pt idx="18">
                  <c:v>La Huerta</c:v>
                </c:pt>
                <c:pt idx="19">
                  <c:v>Ahualulco de Mercado</c:v>
                </c:pt>
              </c:strCache>
            </c:strRef>
          </c:cat>
          <c:val>
            <c:numRef>
              <c:f>'F56-59'!$I$7:$I$26</c:f>
              <c:numCache>
                <c:formatCode>#,##0</c:formatCode>
                <c:ptCount val="20"/>
                <c:pt idx="0">
                  <c:v>-246</c:v>
                </c:pt>
                <c:pt idx="1">
                  <c:v>-223</c:v>
                </c:pt>
                <c:pt idx="2">
                  <c:v>-207</c:v>
                </c:pt>
                <c:pt idx="3">
                  <c:v>-20</c:v>
                </c:pt>
                <c:pt idx="4">
                  <c:v>-13</c:v>
                </c:pt>
                <c:pt idx="5">
                  <c:v>-120</c:v>
                </c:pt>
                <c:pt idx="6">
                  <c:v>-107</c:v>
                </c:pt>
                <c:pt idx="7">
                  <c:v>-138</c:v>
                </c:pt>
                <c:pt idx="8">
                  <c:v>-102</c:v>
                </c:pt>
                <c:pt idx="9">
                  <c:v>-83</c:v>
                </c:pt>
                <c:pt idx="10">
                  <c:v>-56</c:v>
                </c:pt>
                <c:pt idx="11">
                  <c:v>-71</c:v>
                </c:pt>
                <c:pt idx="12">
                  <c:v>-9</c:v>
                </c:pt>
                <c:pt idx="13">
                  <c:v>-39</c:v>
                </c:pt>
                <c:pt idx="14">
                  <c:v>96</c:v>
                </c:pt>
                <c:pt idx="15">
                  <c:v>-67</c:v>
                </c:pt>
                <c:pt idx="16">
                  <c:v>-71</c:v>
                </c:pt>
                <c:pt idx="17">
                  <c:v>0</c:v>
                </c:pt>
                <c:pt idx="18">
                  <c:v>-49</c:v>
                </c:pt>
                <c:pt idx="19">
                  <c:v>0</c:v>
                </c:pt>
              </c:numCache>
            </c:numRef>
          </c:val>
          <c:extLst>
            <c:ext xmlns:c16="http://schemas.microsoft.com/office/drawing/2014/chart" uri="{C3380CC4-5D6E-409C-BE32-E72D297353CC}">
              <c16:uniqueId val="{00000027-B970-4FC8-AE88-A1ABB6BFEBAC}"/>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00"/>
          <c:min val="-300"/>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E61C-44F1-B9D9-D3AEF8DABBC1}"/>
              </c:ext>
            </c:extLst>
          </c:dPt>
          <c:dPt>
            <c:idx val="19"/>
            <c:invertIfNegative val="0"/>
            <c:bubble3D val="0"/>
            <c:spPr>
              <a:solidFill>
                <a:srgbClr val="FFC000"/>
              </a:solidFill>
              <a:ln>
                <a:noFill/>
              </a:ln>
              <a:effectLst/>
            </c:spPr>
            <c:extLst>
              <c:ext xmlns:c16="http://schemas.microsoft.com/office/drawing/2014/chart" uri="{C3380CC4-5D6E-409C-BE32-E72D297353CC}">
                <c16:uniqueId val="{00000002-E61C-44F1-B9D9-D3AEF8DABBC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'F56-59'!$B$112:$B$131</c:f>
              <c:strCache>
                <c:ptCount val="20"/>
                <c:pt idx="0">
                  <c:v>Tecolotlán</c:v>
                </c:pt>
                <c:pt idx="1">
                  <c:v>Cocula</c:v>
                </c:pt>
                <c:pt idx="2">
                  <c:v>Tala</c:v>
                </c:pt>
                <c:pt idx="3">
                  <c:v>Acatic</c:v>
                </c:pt>
                <c:pt idx="4">
                  <c:v>Ayotlán</c:v>
                </c:pt>
                <c:pt idx="5">
                  <c:v>Ocotlán</c:v>
                </c:pt>
                <c:pt idx="6">
                  <c:v>Sayula</c:v>
                </c:pt>
                <c:pt idx="7">
                  <c:v>Atemajac de Brizuela</c:v>
                </c:pt>
                <c:pt idx="8">
                  <c:v>Tequila</c:v>
                </c:pt>
                <c:pt idx="9">
                  <c:v>El Arenal</c:v>
                </c:pt>
                <c:pt idx="10">
                  <c:v>Atotonilco el Alto</c:v>
                </c:pt>
                <c:pt idx="11">
                  <c:v>Amatitán</c:v>
                </c:pt>
                <c:pt idx="12">
                  <c:v>Lagos de Moreno</c:v>
                </c:pt>
                <c:pt idx="13">
                  <c:v>Zapotlán el Grande</c:v>
                </c:pt>
                <c:pt idx="14">
                  <c:v>El Salto</c:v>
                </c:pt>
                <c:pt idx="15">
                  <c:v>Zacoalco de Torres</c:v>
                </c:pt>
                <c:pt idx="16">
                  <c:v>Puerto Vallarta</c:v>
                </c:pt>
                <c:pt idx="17">
                  <c:v>Tlajomulco de Zúñiga</c:v>
                </c:pt>
                <c:pt idx="18">
                  <c:v>Guadalajara</c:v>
                </c:pt>
                <c:pt idx="19">
                  <c:v>Zapopan</c:v>
                </c:pt>
              </c:strCache>
            </c:strRef>
          </c:cat>
          <c:val>
            <c:numRef>
              <c:f>'F56-59'!$G$112:$G$131</c:f>
              <c:numCache>
                <c:formatCode>#,##0</c:formatCode>
                <c:ptCount val="20"/>
                <c:pt idx="0">
                  <c:v>83</c:v>
                </c:pt>
                <c:pt idx="1">
                  <c:v>86</c:v>
                </c:pt>
                <c:pt idx="2">
                  <c:v>87</c:v>
                </c:pt>
                <c:pt idx="3">
                  <c:v>116</c:v>
                </c:pt>
                <c:pt idx="4">
                  <c:v>117</c:v>
                </c:pt>
                <c:pt idx="5">
                  <c:v>118</c:v>
                </c:pt>
                <c:pt idx="6">
                  <c:v>131</c:v>
                </c:pt>
                <c:pt idx="7">
                  <c:v>132</c:v>
                </c:pt>
                <c:pt idx="8">
                  <c:v>144</c:v>
                </c:pt>
                <c:pt idx="9">
                  <c:v>166</c:v>
                </c:pt>
                <c:pt idx="10">
                  <c:v>202</c:v>
                </c:pt>
                <c:pt idx="11">
                  <c:v>437</c:v>
                </c:pt>
                <c:pt idx="12">
                  <c:v>585</c:v>
                </c:pt>
                <c:pt idx="13">
                  <c:v>611</c:v>
                </c:pt>
                <c:pt idx="14">
                  <c:v>850</c:v>
                </c:pt>
                <c:pt idx="15">
                  <c:v>1058</c:v>
                </c:pt>
                <c:pt idx="16">
                  <c:v>1190</c:v>
                </c:pt>
                <c:pt idx="17">
                  <c:v>1190</c:v>
                </c:pt>
                <c:pt idx="18">
                  <c:v>1979</c:v>
                </c:pt>
                <c:pt idx="19">
                  <c:v>4841</c:v>
                </c:pt>
              </c:numCache>
            </c:numRef>
          </c:val>
          <c:extLst>
            <c:ext xmlns:c16="http://schemas.microsoft.com/office/drawing/2014/chart" uri="{C3380CC4-5D6E-409C-BE32-E72D297353CC}">
              <c16:uniqueId val="{00000003-E61C-44F1-B9D9-D3AEF8DABBC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'F56-59'!$H$6</c:f>
              <c:strCache>
                <c:ptCount val="1"/>
                <c:pt idx="0">
                  <c:v>Permanentes</c:v>
                </c:pt>
              </c:strCache>
            </c:strRef>
          </c:tx>
          <c:spPr>
            <a:solidFill>
              <a:srgbClr val="FFC000"/>
            </a:solidFill>
            <a:ln>
              <a:noFill/>
            </a:ln>
            <a:effectLst/>
          </c:spPr>
          <c:invertIfNegative val="0"/>
          <c:dLbls>
            <c:dLbl>
              <c:idx val="0"/>
              <c:layout>
                <c:manualLayout>
                  <c:x val="-2.6534439769756168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29-428F-80C6-171ADAC4D132}"/>
                </c:ext>
              </c:extLst>
            </c:dLbl>
            <c:dLbl>
              <c:idx val="1"/>
              <c:layout>
                <c:manualLayout>
                  <c:x val="-2.3831482257790297E-2"/>
                  <c:y val="2.05775924326796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29-428F-80C6-171ADAC4D132}"/>
                </c:ext>
              </c:extLst>
            </c:dLbl>
            <c:dLbl>
              <c:idx val="2"/>
              <c:layout>
                <c:manualLayout>
                  <c:x val="-2.4033172889950695E-2"/>
                  <c:y val="2.05775924326796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29-428F-80C6-171ADAC4D132}"/>
                </c:ext>
              </c:extLst>
            </c:dLbl>
            <c:dLbl>
              <c:idx val="3"/>
              <c:layout>
                <c:manualLayout>
                  <c:x val="-3.050293023827441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29-428F-80C6-171ADAC4D132}"/>
                </c:ext>
              </c:extLst>
            </c:dLbl>
            <c:dLbl>
              <c:idx val="4"/>
              <c:layout>
                <c:manualLayout>
                  <c:x val="-2.50672161810434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29-428F-80C6-171ADAC4D132}"/>
                </c:ext>
              </c:extLst>
            </c:dLbl>
            <c:dLbl>
              <c:idx val="5"/>
              <c:layout>
                <c:manualLayout>
                  <c:x val="-3.1778732918167144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29-428F-80C6-171ADAC4D132}"/>
                </c:ext>
              </c:extLst>
            </c:dLbl>
            <c:dLbl>
              <c:idx val="6"/>
              <c:layout>
                <c:manualLayout>
                  <c:x val="-1.985272206593162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29-428F-80C6-171ADAC4D132}"/>
                </c:ext>
              </c:extLst>
            </c:dLbl>
            <c:dLbl>
              <c:idx val="7"/>
              <c:layout>
                <c:manualLayout>
                  <c:x val="2.9460132428924216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29-428F-80C6-171ADAC4D132}"/>
                </c:ext>
              </c:extLst>
            </c:dLbl>
            <c:dLbl>
              <c:idx val="8"/>
              <c:layout>
                <c:manualLayout>
                  <c:x val="-2.18293912747757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29-428F-80C6-171ADAC4D132}"/>
                </c:ext>
              </c:extLst>
            </c:dLbl>
            <c:dLbl>
              <c:idx val="9"/>
              <c:layout>
                <c:manualLayout>
                  <c:x val="-2.7396928174228383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29-428F-80C6-171ADAC4D132}"/>
                </c:ext>
              </c:extLst>
            </c:dLbl>
            <c:dLbl>
              <c:idx val="10"/>
              <c:layout>
                <c:manualLayout>
                  <c:x val="-1.3892410337739212E-2"/>
                  <c:y val="2.6135600160916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29-428F-80C6-171ADAC4D132}"/>
                </c:ext>
              </c:extLst>
            </c:dLbl>
            <c:dLbl>
              <c:idx val="11"/>
              <c:layout>
                <c:manualLayout>
                  <c:x val="-2.3564301094819849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29-428F-80C6-171ADAC4D132}"/>
                </c:ext>
              </c:extLst>
            </c:dLbl>
            <c:dLbl>
              <c:idx val="12"/>
              <c:layout>
                <c:manualLayout>
                  <c:x val="-5.661479614599169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429-428F-80C6-171ADAC4D132}"/>
                </c:ext>
              </c:extLst>
            </c:dLbl>
            <c:dLbl>
              <c:idx val="13"/>
              <c:layout>
                <c:manualLayout>
                  <c:x val="-3.6796923796969291E-2"/>
                  <c:y val="5.22691425625888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429-428F-80C6-171ADAC4D132}"/>
                </c:ext>
              </c:extLst>
            </c:dLbl>
            <c:dLbl>
              <c:idx val="14"/>
              <c:layout>
                <c:manualLayout>
                  <c:x val="-7.2458622274524889E-2"/>
                  <c:y val="4.11551848845236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429-428F-80C6-171ADAC4D132}"/>
                </c:ext>
              </c:extLst>
            </c:dLbl>
            <c:dLbl>
              <c:idx val="15"/>
              <c:layout>
                <c:manualLayout>
                  <c:x val="-3.1472493135279195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429-428F-80C6-171ADAC4D132}"/>
                </c:ext>
              </c:extLst>
            </c:dLbl>
            <c:dLbl>
              <c:idx val="16"/>
              <c:layout>
                <c:manualLayout>
                  <c:x val="-8.5569860213913329E-2"/>
                  <c:y val="4.115518488212814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429-428F-80C6-171ADAC4D132}"/>
                </c:ext>
              </c:extLst>
            </c:dLbl>
            <c:dLbl>
              <c:idx val="17"/>
              <c:layout>
                <c:manualLayout>
                  <c:x val="-9.1419730327166451E-2"/>
                  <c:y val="2.61356001609167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429-428F-80C6-171ADAC4D132}"/>
                </c:ext>
              </c:extLst>
            </c:dLbl>
            <c:dLbl>
              <c:idx val="18"/>
              <c:layout>
                <c:manualLayout>
                  <c:x val="-0.1134469400433349"/>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429-428F-80C6-171ADAC4D132}"/>
                </c:ext>
              </c:extLst>
            </c:dLbl>
            <c:dLbl>
              <c:idx val="19"/>
              <c:layout>
                <c:manualLayout>
                  <c:x val="-0.34171561620865387"/>
                  <c:y val="2.05775924416629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429-428F-80C6-171ADAC4D1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'F56-59'!$B$112:$B$131</c:f>
              <c:strCache>
                <c:ptCount val="20"/>
                <c:pt idx="0">
                  <c:v>Tecolotlán</c:v>
                </c:pt>
                <c:pt idx="1">
                  <c:v>Cocula</c:v>
                </c:pt>
                <c:pt idx="2">
                  <c:v>Tala</c:v>
                </c:pt>
                <c:pt idx="3">
                  <c:v>Acatic</c:v>
                </c:pt>
                <c:pt idx="4">
                  <c:v>Ayotlán</c:v>
                </c:pt>
                <c:pt idx="5">
                  <c:v>Ocotlán</c:v>
                </c:pt>
                <c:pt idx="6">
                  <c:v>Sayula</c:v>
                </c:pt>
                <c:pt idx="7">
                  <c:v>Atemajac de Brizuela</c:v>
                </c:pt>
                <c:pt idx="8">
                  <c:v>Tequila</c:v>
                </c:pt>
                <c:pt idx="9">
                  <c:v>El Arenal</c:v>
                </c:pt>
                <c:pt idx="10">
                  <c:v>Atotonilco el Alto</c:v>
                </c:pt>
                <c:pt idx="11">
                  <c:v>Amatitán</c:v>
                </c:pt>
                <c:pt idx="12">
                  <c:v>Lagos de Moreno</c:v>
                </c:pt>
                <c:pt idx="13">
                  <c:v>Zapotlán el Grande</c:v>
                </c:pt>
                <c:pt idx="14">
                  <c:v>El Salto</c:v>
                </c:pt>
                <c:pt idx="15">
                  <c:v>Zacoalco de Torres</c:v>
                </c:pt>
                <c:pt idx="16">
                  <c:v>Puerto Vallarta</c:v>
                </c:pt>
                <c:pt idx="17">
                  <c:v>Tlajomulco de Zúñiga</c:v>
                </c:pt>
                <c:pt idx="18">
                  <c:v>Guadalajara</c:v>
                </c:pt>
                <c:pt idx="19">
                  <c:v>Zapopan</c:v>
                </c:pt>
              </c:strCache>
            </c:strRef>
          </c:cat>
          <c:val>
            <c:numRef>
              <c:f>'F56-59'!$H$112:$H$131</c:f>
              <c:numCache>
                <c:formatCode>#,##0</c:formatCode>
                <c:ptCount val="20"/>
                <c:pt idx="0">
                  <c:v>75</c:v>
                </c:pt>
                <c:pt idx="1">
                  <c:v>2</c:v>
                </c:pt>
                <c:pt idx="2">
                  <c:v>-47</c:v>
                </c:pt>
                <c:pt idx="3">
                  <c:v>113</c:v>
                </c:pt>
                <c:pt idx="4">
                  <c:v>32</c:v>
                </c:pt>
                <c:pt idx="5">
                  <c:v>113</c:v>
                </c:pt>
                <c:pt idx="6">
                  <c:v>-12</c:v>
                </c:pt>
                <c:pt idx="7">
                  <c:v>132</c:v>
                </c:pt>
                <c:pt idx="8">
                  <c:v>71</c:v>
                </c:pt>
                <c:pt idx="9">
                  <c:v>91</c:v>
                </c:pt>
                <c:pt idx="10">
                  <c:v>5</c:v>
                </c:pt>
                <c:pt idx="11">
                  <c:v>55</c:v>
                </c:pt>
                <c:pt idx="12">
                  <c:v>385</c:v>
                </c:pt>
                <c:pt idx="13">
                  <c:v>193</c:v>
                </c:pt>
                <c:pt idx="14">
                  <c:v>795</c:v>
                </c:pt>
                <c:pt idx="15">
                  <c:v>113</c:v>
                </c:pt>
                <c:pt idx="16">
                  <c:v>796</c:v>
                </c:pt>
                <c:pt idx="17">
                  <c:v>981</c:v>
                </c:pt>
                <c:pt idx="18">
                  <c:v>1224</c:v>
                </c:pt>
                <c:pt idx="19">
                  <c:v>4625</c:v>
                </c:pt>
              </c:numCache>
            </c:numRef>
          </c:val>
          <c:extLst>
            <c:ext xmlns:c16="http://schemas.microsoft.com/office/drawing/2014/chart" uri="{C3380CC4-5D6E-409C-BE32-E72D297353CC}">
              <c16:uniqueId val="{00000014-E429-428F-80C6-171ADAC4D132}"/>
            </c:ext>
          </c:extLst>
        </c:ser>
        <c:ser>
          <c:idx val="1"/>
          <c:order val="1"/>
          <c:tx>
            <c:strRef>
              <c:f>'F56-59'!$I$6</c:f>
              <c:strCache>
                <c:ptCount val="1"/>
                <c:pt idx="0">
                  <c:v>Eventuales</c:v>
                </c:pt>
              </c:strCache>
            </c:strRef>
          </c:tx>
          <c:spPr>
            <a:solidFill>
              <a:srgbClr val="7C878E"/>
            </a:solidFill>
            <a:ln>
              <a:noFill/>
            </a:ln>
            <a:effectLst/>
          </c:spPr>
          <c:invertIfNegative val="0"/>
          <c:dLbls>
            <c:dLbl>
              <c:idx val="0"/>
              <c:layout>
                <c:manualLayout>
                  <c:x val="1.4780825584742816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429-428F-80C6-171ADAC4D132}"/>
                </c:ext>
              </c:extLst>
            </c:dLbl>
            <c:dLbl>
              <c:idx val="1"/>
              <c:layout>
                <c:manualLayout>
                  <c:x val="3.111877692645695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429-428F-80C6-171ADAC4D132}"/>
                </c:ext>
              </c:extLst>
            </c:dLbl>
            <c:dLbl>
              <c:idx val="2"/>
              <c:layout>
                <c:manualLayout>
                  <c:x val="3.4326129374944232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429-428F-80C6-171ADAC4D132}"/>
                </c:ext>
              </c:extLst>
            </c:dLbl>
            <c:dLbl>
              <c:idx val="3"/>
              <c:layout>
                <c:manualLayout>
                  <c:x val="2.050897422299441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429-428F-80C6-171ADAC4D132}"/>
                </c:ext>
              </c:extLst>
            </c:dLbl>
            <c:dLbl>
              <c:idx val="4"/>
              <c:layout>
                <c:manualLayout>
                  <c:x val="2.25285742425237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429-428F-80C6-171ADAC4D132}"/>
                </c:ext>
              </c:extLst>
            </c:dLbl>
            <c:dLbl>
              <c:idx val="5"/>
              <c:layout>
                <c:manualLayout>
                  <c:x val="2.116455295557587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429-428F-80C6-171ADAC4D132}"/>
                </c:ext>
              </c:extLst>
            </c:dLbl>
            <c:dLbl>
              <c:idx val="6"/>
              <c:layout>
                <c:manualLayout>
                  <c:x val="3.3761462947343258E-2"/>
                  <c:y val="-5.22629692848575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429-428F-80C6-171ADAC4D132}"/>
                </c:ext>
              </c:extLst>
            </c:dLbl>
            <c:dLbl>
              <c:idx val="7"/>
              <c:layout>
                <c:manualLayout>
                  <c:x val="-3.3791261980642452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429-428F-80C6-171ADAC4D132}"/>
                </c:ext>
              </c:extLst>
            </c:dLbl>
            <c:dLbl>
              <c:idx val="8"/>
              <c:layout>
                <c:manualLayout>
                  <c:x val="2.4180147783002429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429-428F-80C6-171ADAC4D132}"/>
                </c:ext>
              </c:extLst>
            </c:dLbl>
            <c:dLbl>
              <c:idx val="9"/>
              <c:layout>
                <c:manualLayout>
                  <c:x val="2.4008929608622488E-2"/>
                  <c:y val="-1.3067800080459344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7761469681588067E-2"/>
                      <c:h val="3.2261960982826965E-2"/>
                    </c:manualLayout>
                  </c15:layout>
                </c:ext>
                <c:ext xmlns:c16="http://schemas.microsoft.com/office/drawing/2014/chart" uri="{C3380CC4-5D6E-409C-BE32-E72D297353CC}">
                  <c16:uniqueId val="{0000001E-E429-428F-80C6-171ADAC4D132}"/>
                </c:ext>
              </c:extLst>
            </c:dLbl>
            <c:dLbl>
              <c:idx val="10"/>
              <c:layout>
                <c:manualLayout>
                  <c:x val="4.2101488436459875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429-428F-80C6-171ADAC4D132}"/>
                </c:ext>
              </c:extLst>
            </c:dLbl>
            <c:dLbl>
              <c:idx val="11"/>
              <c:layout>
                <c:manualLayout>
                  <c:x val="5.8258962017175654E-2"/>
                  <c:y val="3.9203400241374677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20-E429-428F-80C6-171ADAC4D132}"/>
                </c:ext>
              </c:extLst>
            </c:dLbl>
            <c:dLbl>
              <c:idx val="12"/>
              <c:layout>
                <c:manualLayout>
                  <c:x val="3.55662405573260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429-428F-80C6-171ADAC4D132}"/>
                </c:ext>
              </c:extLst>
            </c:dLbl>
            <c:dLbl>
              <c:idx val="13"/>
              <c:layout>
                <c:manualLayout>
                  <c:x val="5.23476419200005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429-428F-80C6-171ADAC4D132}"/>
                </c:ext>
              </c:extLst>
            </c:dLbl>
            <c:dLbl>
              <c:idx val="14"/>
              <c:layout>
                <c:manualLayout>
                  <c:x val="2.4210620240782844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429-428F-80C6-171ADAC4D132}"/>
                </c:ext>
              </c:extLst>
            </c:dLbl>
            <c:dLbl>
              <c:idx val="15"/>
              <c:layout>
                <c:manualLayout>
                  <c:x val="8.5257896322933902E-2"/>
                  <c:y val="-2.61335424016723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429-428F-80C6-171ADAC4D132}"/>
                </c:ext>
              </c:extLst>
            </c:dLbl>
            <c:dLbl>
              <c:idx val="16"/>
              <c:layout>
                <c:manualLayout>
                  <c:x val="4.7446290188710376E-2"/>
                  <c:y val="2.61335424016723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429-428F-80C6-171ADAC4D132}"/>
                </c:ext>
              </c:extLst>
            </c:dLbl>
            <c:dLbl>
              <c:idx val="17"/>
              <c:layout>
                <c:manualLayout>
                  <c:x val="3.6453982379848447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429-428F-80C6-171ADAC4D132}"/>
                </c:ext>
              </c:extLst>
            </c:dLbl>
            <c:dLbl>
              <c:idx val="18"/>
              <c:layout>
                <c:manualLayout>
                  <c:x val="6.9551617144713793E-2"/>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429-428F-80C6-171ADAC4D132}"/>
                </c:ext>
              </c:extLst>
            </c:dLbl>
            <c:dLbl>
              <c:idx val="19"/>
              <c:layout>
                <c:manualLayout>
                  <c:x val="3.9572779509039882E-2"/>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429-428F-80C6-171ADAC4D1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'F56-59'!$B$112:$B$131</c:f>
              <c:strCache>
                <c:ptCount val="20"/>
                <c:pt idx="0">
                  <c:v>Tecolotlán</c:v>
                </c:pt>
                <c:pt idx="1">
                  <c:v>Cocula</c:v>
                </c:pt>
                <c:pt idx="2">
                  <c:v>Tala</c:v>
                </c:pt>
                <c:pt idx="3">
                  <c:v>Acatic</c:v>
                </c:pt>
                <c:pt idx="4">
                  <c:v>Ayotlán</c:v>
                </c:pt>
                <c:pt idx="5">
                  <c:v>Ocotlán</c:v>
                </c:pt>
                <c:pt idx="6">
                  <c:v>Sayula</c:v>
                </c:pt>
                <c:pt idx="7">
                  <c:v>Atemajac de Brizuela</c:v>
                </c:pt>
                <c:pt idx="8">
                  <c:v>Tequila</c:v>
                </c:pt>
                <c:pt idx="9">
                  <c:v>El Arenal</c:v>
                </c:pt>
                <c:pt idx="10">
                  <c:v>Atotonilco el Alto</c:v>
                </c:pt>
                <c:pt idx="11">
                  <c:v>Amatitán</c:v>
                </c:pt>
                <c:pt idx="12">
                  <c:v>Lagos de Moreno</c:v>
                </c:pt>
                <c:pt idx="13">
                  <c:v>Zapotlán el Grande</c:v>
                </c:pt>
                <c:pt idx="14">
                  <c:v>El Salto</c:v>
                </c:pt>
                <c:pt idx="15">
                  <c:v>Zacoalco de Torres</c:v>
                </c:pt>
                <c:pt idx="16">
                  <c:v>Puerto Vallarta</c:v>
                </c:pt>
                <c:pt idx="17">
                  <c:v>Tlajomulco de Zúñiga</c:v>
                </c:pt>
                <c:pt idx="18">
                  <c:v>Guadalajara</c:v>
                </c:pt>
                <c:pt idx="19">
                  <c:v>Zapopan</c:v>
                </c:pt>
              </c:strCache>
            </c:strRef>
          </c:cat>
          <c:val>
            <c:numRef>
              <c:f>'F56-59'!$I$112:$I$131</c:f>
              <c:numCache>
                <c:formatCode>#,##0</c:formatCode>
                <c:ptCount val="20"/>
                <c:pt idx="0">
                  <c:v>8</c:v>
                </c:pt>
                <c:pt idx="1">
                  <c:v>84</c:v>
                </c:pt>
                <c:pt idx="2">
                  <c:v>134</c:v>
                </c:pt>
                <c:pt idx="3">
                  <c:v>3</c:v>
                </c:pt>
                <c:pt idx="4">
                  <c:v>85</c:v>
                </c:pt>
                <c:pt idx="5">
                  <c:v>5</c:v>
                </c:pt>
                <c:pt idx="6">
                  <c:v>143</c:v>
                </c:pt>
                <c:pt idx="7">
                  <c:v>0</c:v>
                </c:pt>
                <c:pt idx="8">
                  <c:v>73</c:v>
                </c:pt>
                <c:pt idx="9">
                  <c:v>75</c:v>
                </c:pt>
                <c:pt idx="10">
                  <c:v>197</c:v>
                </c:pt>
                <c:pt idx="11">
                  <c:v>382</c:v>
                </c:pt>
                <c:pt idx="12">
                  <c:v>200</c:v>
                </c:pt>
                <c:pt idx="13">
                  <c:v>418</c:v>
                </c:pt>
                <c:pt idx="14">
                  <c:v>55</c:v>
                </c:pt>
                <c:pt idx="15">
                  <c:v>945</c:v>
                </c:pt>
                <c:pt idx="16">
                  <c:v>394</c:v>
                </c:pt>
                <c:pt idx="17">
                  <c:v>209</c:v>
                </c:pt>
                <c:pt idx="18">
                  <c:v>755</c:v>
                </c:pt>
                <c:pt idx="19">
                  <c:v>216</c:v>
                </c:pt>
              </c:numCache>
            </c:numRef>
          </c:val>
          <c:extLst>
            <c:ext xmlns:c16="http://schemas.microsoft.com/office/drawing/2014/chart" uri="{C3380CC4-5D6E-409C-BE32-E72D297353CC}">
              <c16:uniqueId val="{00000029-E429-428F-80C6-171ADAC4D132}"/>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5000"/>
          <c:min val="-500"/>
        </c:scaling>
        <c:delete val="0"/>
        <c:axPos val="b"/>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'F60'!$C$5</c:f>
              <c:strCache>
                <c:ptCount val="1"/>
                <c:pt idx="0">
                  <c:v>trabajadores</c:v>
                </c:pt>
              </c:strCache>
            </c:strRef>
          </c:tx>
          <c:spPr>
            <a:solidFill>
              <a:srgbClr val="7C878E"/>
            </a:solidFill>
            <a:ln>
              <a:noFill/>
            </a:ln>
            <a:effectLst/>
          </c:spPr>
          <c:invertIfNegative val="0"/>
          <c:dPt>
            <c:idx val="2"/>
            <c:invertIfNegative val="0"/>
            <c:bubble3D val="0"/>
            <c:spPr>
              <a:solidFill>
                <a:srgbClr val="7C878E"/>
              </a:solidFill>
              <a:ln>
                <a:noFill/>
              </a:ln>
              <a:effectLst/>
            </c:spPr>
            <c:extLst>
              <c:ext xmlns:c16="http://schemas.microsoft.com/office/drawing/2014/chart" uri="{C3380CC4-5D6E-409C-BE32-E72D297353CC}">
                <c16:uniqueId val="{00000001-E0FA-4920-9B6C-0BD14BD9AFE7}"/>
              </c:ext>
            </c:extLst>
          </c:dPt>
          <c:dPt>
            <c:idx val="3"/>
            <c:invertIfNegative val="0"/>
            <c:bubble3D val="0"/>
            <c:spPr>
              <a:solidFill>
                <a:srgbClr val="7C878E"/>
              </a:solidFill>
              <a:ln>
                <a:noFill/>
              </a:ln>
              <a:effectLst/>
            </c:spPr>
            <c:extLst>
              <c:ext xmlns:c16="http://schemas.microsoft.com/office/drawing/2014/chart" uri="{C3380CC4-5D6E-409C-BE32-E72D297353CC}">
                <c16:uniqueId val="{00000003-E0FA-4920-9B6C-0BD14BD9AFE7}"/>
              </c:ext>
            </c:extLst>
          </c:dPt>
          <c:dPt>
            <c:idx val="6"/>
            <c:invertIfNegative val="0"/>
            <c:bubble3D val="0"/>
            <c:spPr>
              <a:solidFill>
                <a:srgbClr val="7C878E"/>
              </a:solidFill>
              <a:ln>
                <a:noFill/>
              </a:ln>
              <a:effectLst/>
            </c:spPr>
            <c:extLst>
              <c:ext xmlns:c16="http://schemas.microsoft.com/office/drawing/2014/chart" uri="{C3380CC4-5D6E-409C-BE32-E72D297353CC}">
                <c16:uniqueId val="{00000005-E0FA-4920-9B6C-0BD14BD9AFE7}"/>
              </c:ext>
            </c:extLst>
          </c:dPt>
          <c:dPt>
            <c:idx val="7"/>
            <c:invertIfNegative val="0"/>
            <c:bubble3D val="0"/>
            <c:spPr>
              <a:solidFill>
                <a:srgbClr val="7C878E"/>
              </a:solidFill>
              <a:ln>
                <a:noFill/>
              </a:ln>
              <a:effectLst/>
            </c:spPr>
            <c:extLst>
              <c:ext xmlns:c16="http://schemas.microsoft.com/office/drawing/2014/chart" uri="{C3380CC4-5D6E-409C-BE32-E72D297353CC}">
                <c16:uniqueId val="{00000007-E0FA-4920-9B6C-0BD14BD9AFE7}"/>
              </c:ext>
            </c:extLst>
          </c:dPt>
          <c:dPt>
            <c:idx val="10"/>
            <c:invertIfNegative val="0"/>
            <c:bubble3D val="0"/>
            <c:spPr>
              <a:solidFill>
                <a:srgbClr val="7C878E"/>
              </a:solidFill>
              <a:ln>
                <a:noFill/>
              </a:ln>
              <a:effectLst/>
            </c:spPr>
            <c:extLst>
              <c:ext xmlns:c16="http://schemas.microsoft.com/office/drawing/2014/chart" uri="{C3380CC4-5D6E-409C-BE32-E72D297353CC}">
                <c16:uniqueId val="{00000009-E0FA-4920-9B6C-0BD14BD9AFE7}"/>
              </c:ext>
            </c:extLst>
          </c:dPt>
          <c:dPt>
            <c:idx val="11"/>
            <c:invertIfNegative val="0"/>
            <c:bubble3D val="0"/>
            <c:spPr>
              <a:solidFill>
                <a:srgbClr val="7C878E"/>
              </a:solidFill>
              <a:ln>
                <a:noFill/>
              </a:ln>
              <a:effectLst/>
            </c:spPr>
            <c:extLst>
              <c:ext xmlns:c16="http://schemas.microsoft.com/office/drawing/2014/chart" uri="{C3380CC4-5D6E-409C-BE32-E72D297353CC}">
                <c16:uniqueId val="{0000000B-E0FA-4920-9B6C-0BD14BD9AFE7}"/>
              </c:ext>
            </c:extLst>
          </c:dPt>
          <c:dPt>
            <c:idx val="14"/>
            <c:invertIfNegative val="0"/>
            <c:bubble3D val="0"/>
            <c:spPr>
              <a:solidFill>
                <a:srgbClr val="7C878E"/>
              </a:solidFill>
              <a:ln>
                <a:noFill/>
              </a:ln>
              <a:effectLst/>
            </c:spPr>
            <c:extLst>
              <c:ext xmlns:c16="http://schemas.microsoft.com/office/drawing/2014/chart" uri="{C3380CC4-5D6E-409C-BE32-E72D297353CC}">
                <c16:uniqueId val="{0000000D-E0FA-4920-9B6C-0BD14BD9AFE7}"/>
              </c:ext>
            </c:extLst>
          </c:dPt>
          <c:dPt>
            <c:idx val="15"/>
            <c:invertIfNegative val="0"/>
            <c:bubble3D val="0"/>
            <c:spPr>
              <a:solidFill>
                <a:srgbClr val="7C878E"/>
              </a:solidFill>
              <a:ln>
                <a:noFill/>
              </a:ln>
              <a:effectLst/>
            </c:spPr>
            <c:extLst>
              <c:ext xmlns:c16="http://schemas.microsoft.com/office/drawing/2014/chart" uri="{C3380CC4-5D6E-409C-BE32-E72D297353CC}">
                <c16:uniqueId val="{0000000F-E0FA-4920-9B6C-0BD14BD9AFE7}"/>
              </c:ext>
            </c:extLst>
          </c:dPt>
          <c:dPt>
            <c:idx val="18"/>
            <c:invertIfNegative val="0"/>
            <c:bubble3D val="0"/>
            <c:spPr>
              <a:solidFill>
                <a:srgbClr val="7C878E"/>
              </a:solidFill>
              <a:ln>
                <a:noFill/>
              </a:ln>
              <a:effectLst/>
            </c:spPr>
            <c:extLst>
              <c:ext xmlns:c16="http://schemas.microsoft.com/office/drawing/2014/chart" uri="{C3380CC4-5D6E-409C-BE32-E72D297353CC}">
                <c16:uniqueId val="{00000011-E0FA-4920-9B6C-0BD14BD9AFE7}"/>
              </c:ext>
            </c:extLst>
          </c:dPt>
          <c:dPt>
            <c:idx val="19"/>
            <c:invertIfNegative val="0"/>
            <c:bubble3D val="0"/>
            <c:spPr>
              <a:solidFill>
                <a:srgbClr val="7C878E"/>
              </a:solidFill>
              <a:ln>
                <a:noFill/>
              </a:ln>
              <a:effectLst/>
            </c:spPr>
            <c:extLst>
              <c:ext xmlns:c16="http://schemas.microsoft.com/office/drawing/2014/chart" uri="{C3380CC4-5D6E-409C-BE32-E72D297353CC}">
                <c16:uniqueId val="{00000013-E0FA-4920-9B6C-0BD14BD9AFE7}"/>
              </c:ext>
            </c:extLst>
          </c:dPt>
          <c:dPt>
            <c:idx val="22"/>
            <c:invertIfNegative val="0"/>
            <c:bubble3D val="0"/>
            <c:spPr>
              <a:solidFill>
                <a:srgbClr val="7C878E"/>
              </a:solidFill>
              <a:ln>
                <a:noFill/>
              </a:ln>
              <a:effectLst/>
            </c:spPr>
            <c:extLst>
              <c:ext xmlns:c16="http://schemas.microsoft.com/office/drawing/2014/chart" uri="{C3380CC4-5D6E-409C-BE32-E72D297353CC}">
                <c16:uniqueId val="{00000015-E0FA-4920-9B6C-0BD14BD9AFE7}"/>
              </c:ext>
            </c:extLst>
          </c:dPt>
          <c:dPt>
            <c:idx val="23"/>
            <c:invertIfNegative val="0"/>
            <c:bubble3D val="0"/>
            <c:spPr>
              <a:solidFill>
                <a:srgbClr val="7C878E"/>
              </a:solidFill>
              <a:ln>
                <a:noFill/>
              </a:ln>
              <a:effectLst/>
            </c:spPr>
            <c:extLst>
              <c:ext xmlns:c16="http://schemas.microsoft.com/office/drawing/2014/chart" uri="{C3380CC4-5D6E-409C-BE32-E72D297353CC}">
                <c16:uniqueId val="{00000017-E0FA-4920-9B6C-0BD14BD9AFE7}"/>
              </c:ext>
            </c:extLst>
          </c:dPt>
          <c:dPt>
            <c:idx val="26"/>
            <c:invertIfNegative val="0"/>
            <c:bubble3D val="0"/>
            <c:spPr>
              <a:solidFill>
                <a:srgbClr val="7C878E"/>
              </a:solidFill>
              <a:ln>
                <a:noFill/>
              </a:ln>
              <a:effectLst/>
            </c:spPr>
            <c:extLst>
              <c:ext xmlns:c16="http://schemas.microsoft.com/office/drawing/2014/chart" uri="{C3380CC4-5D6E-409C-BE32-E72D297353CC}">
                <c16:uniqueId val="{00000019-E0FA-4920-9B6C-0BD14BD9AFE7}"/>
              </c:ext>
            </c:extLst>
          </c:dPt>
          <c:dPt>
            <c:idx val="27"/>
            <c:invertIfNegative val="0"/>
            <c:bubble3D val="0"/>
            <c:spPr>
              <a:solidFill>
                <a:srgbClr val="7C878E"/>
              </a:solidFill>
              <a:ln>
                <a:noFill/>
              </a:ln>
              <a:effectLst/>
            </c:spPr>
            <c:extLst>
              <c:ext xmlns:c16="http://schemas.microsoft.com/office/drawing/2014/chart" uri="{C3380CC4-5D6E-409C-BE32-E72D297353CC}">
                <c16:uniqueId val="{0000001B-E0FA-4920-9B6C-0BD14BD9AFE7}"/>
              </c:ext>
            </c:extLst>
          </c:dPt>
          <c:dPt>
            <c:idx val="31"/>
            <c:invertIfNegative val="0"/>
            <c:bubble3D val="0"/>
            <c:spPr>
              <a:solidFill>
                <a:srgbClr val="7C878E"/>
              </a:solidFill>
              <a:ln>
                <a:noFill/>
              </a:ln>
              <a:effectLst/>
            </c:spPr>
            <c:extLst>
              <c:ext xmlns:c16="http://schemas.microsoft.com/office/drawing/2014/chart" uri="{C3380CC4-5D6E-409C-BE32-E72D297353CC}">
                <c16:uniqueId val="{0000001D-E0FA-4920-9B6C-0BD14BD9AFE7}"/>
              </c:ext>
            </c:extLst>
          </c:dPt>
          <c:dPt>
            <c:idx val="86"/>
            <c:invertIfNegative val="0"/>
            <c:bubble3D val="0"/>
            <c:spPr>
              <a:solidFill>
                <a:srgbClr val="FBBB27"/>
              </a:solidFill>
              <a:ln>
                <a:noFill/>
              </a:ln>
              <a:effectLst/>
            </c:spPr>
            <c:extLst>
              <c:ext xmlns:c16="http://schemas.microsoft.com/office/drawing/2014/chart" uri="{C3380CC4-5D6E-409C-BE32-E72D297353CC}">
                <c16:uniqueId val="{0000001F-E0FA-4920-9B6C-0BD14BD9AFE7}"/>
              </c:ext>
            </c:extLst>
          </c:dPt>
          <c:dLbls>
            <c:dLbl>
              <c:idx val="86"/>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FA-4920-9B6C-0BD14BD9AFE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'F60'!$A$6:$B$92</c:f>
              <c:multiLvlStrCache>
                <c:ptCount val="87"/>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 jun</c:v>
                  </c:pt>
                  <c:pt idx="78">
                    <c:v> jul</c:v>
                  </c:pt>
                  <c:pt idx="79">
                    <c:v> ago</c:v>
                  </c:pt>
                  <c:pt idx="80">
                    <c:v> sep</c:v>
                  </c:pt>
                  <c:pt idx="81">
                    <c:v> oct</c:v>
                  </c:pt>
                  <c:pt idx="82">
                    <c:v> nov</c:v>
                  </c:pt>
                  <c:pt idx="83">
                    <c:v> dic</c:v>
                  </c:pt>
                  <c:pt idx="84">
                    <c:v> ene</c:v>
                  </c:pt>
                  <c:pt idx="85">
                    <c:v> feb</c:v>
                  </c:pt>
                  <c:pt idx="86">
                    <c:v> mar</c:v>
                  </c:pt>
                </c:lvl>
                <c:lvl>
                  <c:pt idx="0">
                    <c:v> 2015</c:v>
                  </c:pt>
                  <c:pt idx="12">
                    <c:v> 2016</c:v>
                  </c:pt>
                  <c:pt idx="24">
                    <c:v> 2017</c:v>
                  </c:pt>
                  <c:pt idx="36">
                    <c:v> 2018</c:v>
                  </c:pt>
                  <c:pt idx="48">
                    <c:v> 2019</c:v>
                  </c:pt>
                  <c:pt idx="60">
                    <c:v> 2020</c:v>
                  </c:pt>
                  <c:pt idx="72">
                    <c:v> 2021</c:v>
                  </c:pt>
                  <c:pt idx="84">
                    <c:v> 2022</c:v>
                  </c:pt>
                </c:lvl>
              </c:multiLvlStrCache>
            </c:multiLvlStrRef>
          </c:cat>
          <c:val>
            <c:numRef>
              <c:f>'F60'!$C$6:$C$92</c:f>
              <c:numCache>
                <c:formatCode>_-* #,##0_-;\-* #,##0_-;_-* "-"??_-;_-@_-</c:formatCode>
                <c:ptCount val="87"/>
                <c:pt idx="0">
                  <c:v>105324</c:v>
                </c:pt>
                <c:pt idx="1">
                  <c:v>106367</c:v>
                </c:pt>
                <c:pt idx="2">
                  <c:v>106891</c:v>
                </c:pt>
                <c:pt idx="3">
                  <c:v>107285</c:v>
                </c:pt>
                <c:pt idx="4">
                  <c:v>106928</c:v>
                </c:pt>
                <c:pt idx="5">
                  <c:v>106609</c:v>
                </c:pt>
                <c:pt idx="6">
                  <c:v>108348</c:v>
                </c:pt>
                <c:pt idx="7">
                  <c:v>108082</c:v>
                </c:pt>
                <c:pt idx="8">
                  <c:v>108492</c:v>
                </c:pt>
                <c:pt idx="9">
                  <c:v>110258</c:v>
                </c:pt>
                <c:pt idx="10">
                  <c:v>112567</c:v>
                </c:pt>
                <c:pt idx="11">
                  <c:v>112703</c:v>
                </c:pt>
                <c:pt idx="12">
                  <c:v>112089</c:v>
                </c:pt>
                <c:pt idx="13">
                  <c:v>113118</c:v>
                </c:pt>
                <c:pt idx="14">
                  <c:v>113279</c:v>
                </c:pt>
                <c:pt idx="15">
                  <c:v>112873</c:v>
                </c:pt>
                <c:pt idx="16">
                  <c:v>112578</c:v>
                </c:pt>
                <c:pt idx="17">
                  <c:v>113340</c:v>
                </c:pt>
                <c:pt idx="18">
                  <c:v>114966</c:v>
                </c:pt>
                <c:pt idx="19">
                  <c:v>113363</c:v>
                </c:pt>
                <c:pt idx="20">
                  <c:v>113523</c:v>
                </c:pt>
                <c:pt idx="21">
                  <c:v>114143</c:v>
                </c:pt>
                <c:pt idx="22">
                  <c:v>115374</c:v>
                </c:pt>
                <c:pt idx="23">
                  <c:v>115738</c:v>
                </c:pt>
                <c:pt idx="24">
                  <c:v>116118</c:v>
                </c:pt>
                <c:pt idx="25">
                  <c:v>117662</c:v>
                </c:pt>
                <c:pt idx="26">
                  <c:v>118916</c:v>
                </c:pt>
                <c:pt idx="27">
                  <c:v>118516</c:v>
                </c:pt>
                <c:pt idx="28">
                  <c:v>117677</c:v>
                </c:pt>
                <c:pt idx="29">
                  <c:v>118993</c:v>
                </c:pt>
                <c:pt idx="30">
                  <c:v>121169</c:v>
                </c:pt>
                <c:pt idx="31">
                  <c:v>121224</c:v>
                </c:pt>
                <c:pt idx="32">
                  <c:v>121311</c:v>
                </c:pt>
                <c:pt idx="33">
                  <c:v>121963</c:v>
                </c:pt>
                <c:pt idx="34">
                  <c:v>123560</c:v>
                </c:pt>
                <c:pt idx="35">
                  <c:v>122756</c:v>
                </c:pt>
                <c:pt idx="36">
                  <c:v>122331</c:v>
                </c:pt>
                <c:pt idx="37">
                  <c:v>122603</c:v>
                </c:pt>
                <c:pt idx="38">
                  <c:v>122822</c:v>
                </c:pt>
                <c:pt idx="39">
                  <c:v>122918</c:v>
                </c:pt>
                <c:pt idx="40">
                  <c:v>122079</c:v>
                </c:pt>
                <c:pt idx="41">
                  <c:v>122022</c:v>
                </c:pt>
                <c:pt idx="42">
                  <c:v>122975</c:v>
                </c:pt>
                <c:pt idx="43">
                  <c:v>122836</c:v>
                </c:pt>
                <c:pt idx="44">
                  <c:v>123233</c:v>
                </c:pt>
                <c:pt idx="45">
                  <c:v>124543</c:v>
                </c:pt>
                <c:pt idx="46">
                  <c:v>125780</c:v>
                </c:pt>
                <c:pt idx="47">
                  <c:v>125509</c:v>
                </c:pt>
                <c:pt idx="48">
                  <c:v>125514</c:v>
                </c:pt>
                <c:pt idx="49">
                  <c:v>126770</c:v>
                </c:pt>
                <c:pt idx="50">
                  <c:v>127506</c:v>
                </c:pt>
                <c:pt idx="51">
                  <c:v>128837</c:v>
                </c:pt>
                <c:pt idx="52">
                  <c:v>128606</c:v>
                </c:pt>
                <c:pt idx="53">
                  <c:v>129478</c:v>
                </c:pt>
                <c:pt idx="54">
                  <c:v>130724</c:v>
                </c:pt>
                <c:pt idx="55">
                  <c:v>129151</c:v>
                </c:pt>
                <c:pt idx="56">
                  <c:v>129378</c:v>
                </c:pt>
                <c:pt idx="57">
                  <c:v>130695</c:v>
                </c:pt>
                <c:pt idx="58">
                  <c:v>131903</c:v>
                </c:pt>
                <c:pt idx="59">
                  <c:v>130985</c:v>
                </c:pt>
                <c:pt idx="60">
                  <c:v>130255</c:v>
                </c:pt>
                <c:pt idx="61">
                  <c:v>131946</c:v>
                </c:pt>
                <c:pt idx="62">
                  <c:v>127827</c:v>
                </c:pt>
                <c:pt idx="63">
                  <c:v>117956</c:v>
                </c:pt>
                <c:pt idx="64">
                  <c:v>113515</c:v>
                </c:pt>
                <c:pt idx="65">
                  <c:v>110253</c:v>
                </c:pt>
                <c:pt idx="66">
                  <c:v>110007</c:v>
                </c:pt>
                <c:pt idx="67">
                  <c:v>109718</c:v>
                </c:pt>
                <c:pt idx="68">
                  <c:v>109645</c:v>
                </c:pt>
                <c:pt idx="69">
                  <c:v>111091</c:v>
                </c:pt>
                <c:pt idx="70">
                  <c:v>112630</c:v>
                </c:pt>
                <c:pt idx="71">
                  <c:v>112226</c:v>
                </c:pt>
                <c:pt idx="72">
                  <c:v>110277</c:v>
                </c:pt>
                <c:pt idx="73">
                  <c:v>109926</c:v>
                </c:pt>
                <c:pt idx="74">
                  <c:v>110564</c:v>
                </c:pt>
                <c:pt idx="75">
                  <c:v>111454</c:v>
                </c:pt>
                <c:pt idx="76">
                  <c:v>112774</c:v>
                </c:pt>
                <c:pt idx="77">
                  <c:v>117956</c:v>
                </c:pt>
                <c:pt idx="78">
                  <c:v>123830</c:v>
                </c:pt>
                <c:pt idx="79">
                  <c:v>122663</c:v>
                </c:pt>
                <c:pt idx="80">
                  <c:v>121731</c:v>
                </c:pt>
                <c:pt idx="81">
                  <c:v>123708</c:v>
                </c:pt>
                <c:pt idx="82">
                  <c:v>126082</c:v>
                </c:pt>
                <c:pt idx="83">
                  <c:v>126998</c:v>
                </c:pt>
                <c:pt idx="84">
                  <c:v>127062</c:v>
                </c:pt>
                <c:pt idx="85">
                  <c:v>128939</c:v>
                </c:pt>
                <c:pt idx="86">
                  <c:v>129615</c:v>
                </c:pt>
              </c:numCache>
            </c:numRef>
          </c:val>
          <c:extLst>
            <c:ext xmlns:c16="http://schemas.microsoft.com/office/drawing/2014/chart" uri="{C3380CC4-5D6E-409C-BE32-E72D297353CC}">
              <c16:uniqueId val="{00000020-E0FA-4920-9B6C-0BD14BD9AFE7}"/>
            </c:ext>
          </c:extLst>
        </c:ser>
        <c:dLbls>
          <c:showLegendKey val="0"/>
          <c:showVal val="0"/>
          <c:showCatName val="0"/>
          <c:showSerName val="0"/>
          <c:showPercent val="0"/>
          <c:showBubbleSize val="0"/>
        </c:dLbls>
        <c:gapWidth val="50"/>
        <c:axId val="298196847"/>
        <c:axId val="394456927"/>
      </c:bar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'F61'!$B$5</c:f>
              <c:strCache>
                <c:ptCount val="1"/>
                <c:pt idx="0">
                  <c:v>trabajadores</c:v>
                </c:pt>
              </c:strCache>
            </c:strRef>
          </c:tx>
          <c:spPr>
            <a:solidFill>
              <a:srgbClr val="7C878E"/>
            </a:solidFill>
            <a:ln>
              <a:noFill/>
            </a:ln>
            <a:effectLst/>
          </c:spPr>
          <c:invertIfNegative val="0"/>
          <c:dPt>
            <c:idx val="7"/>
            <c:invertIfNegative val="0"/>
            <c:bubble3D val="0"/>
            <c:spPr>
              <a:solidFill>
                <a:srgbClr val="FBBB27"/>
              </a:solidFill>
              <a:ln>
                <a:noFill/>
              </a:ln>
              <a:effectLst/>
            </c:spPr>
            <c:extLst>
              <c:ext xmlns:c16="http://schemas.microsoft.com/office/drawing/2014/chart" uri="{C3380CC4-5D6E-409C-BE32-E72D297353CC}">
                <c16:uniqueId val="{00000001-AD45-4982-9868-FC6080AB63D4}"/>
              </c:ext>
            </c:extLst>
          </c:dPt>
          <c:cat>
            <c:numRef>
              <c:f>'F61'!$A$6:$A$13</c:f>
              <c:numCache>
                <c:formatCode>General</c:formatCode>
                <c:ptCount val="8"/>
                <c:pt idx="0">
                  <c:v>2015</c:v>
                </c:pt>
                <c:pt idx="1">
                  <c:v>2016</c:v>
                </c:pt>
                <c:pt idx="2">
                  <c:v>2017</c:v>
                </c:pt>
                <c:pt idx="3">
                  <c:v>2018</c:v>
                </c:pt>
                <c:pt idx="4">
                  <c:v>2019</c:v>
                </c:pt>
                <c:pt idx="5">
                  <c:v>2020</c:v>
                </c:pt>
                <c:pt idx="6">
                  <c:v>2021</c:v>
                </c:pt>
                <c:pt idx="7">
                  <c:v>2022</c:v>
                </c:pt>
              </c:numCache>
            </c:numRef>
          </c:cat>
          <c:val>
            <c:numRef>
              <c:f>'F61'!$B$6:$B$13</c:f>
              <c:numCache>
                <c:formatCode>_-* #,##0_-;\-* #,##0_-;_-* "-"??_-;_-@_-</c:formatCode>
                <c:ptCount val="8"/>
                <c:pt idx="0">
                  <c:v>106891</c:v>
                </c:pt>
                <c:pt idx="1">
                  <c:v>113279</c:v>
                </c:pt>
                <c:pt idx="2">
                  <c:v>118916</c:v>
                </c:pt>
                <c:pt idx="3">
                  <c:v>122822</c:v>
                </c:pt>
                <c:pt idx="4">
                  <c:v>127506</c:v>
                </c:pt>
                <c:pt idx="5">
                  <c:v>127827</c:v>
                </c:pt>
                <c:pt idx="6">
                  <c:v>110564</c:v>
                </c:pt>
                <c:pt idx="7">
                  <c:v>129615</c:v>
                </c:pt>
              </c:numCache>
            </c:numRef>
          </c:val>
          <c:extLst>
            <c:ext xmlns:c16="http://schemas.microsoft.com/office/drawing/2014/chart" uri="{C3380CC4-5D6E-409C-BE32-E72D297353CC}">
              <c16:uniqueId val="{00000002-AD45-4982-9868-FC6080AB63D4}"/>
            </c:ext>
          </c:extLst>
        </c:ser>
        <c:dLbls>
          <c:showLegendKey val="0"/>
          <c:showVal val="0"/>
          <c:showCatName val="0"/>
          <c:showSerName val="0"/>
          <c:showPercent val="0"/>
          <c:showBubbleSize val="0"/>
        </c:dLbls>
        <c:gapWidth val="219"/>
        <c:overlap val="-27"/>
        <c:axId val="627808480"/>
        <c:axId val="481660800"/>
      </c:barChart>
      <c:catAx>
        <c:axId val="62780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481660800"/>
        <c:crosses val="autoZero"/>
        <c:auto val="1"/>
        <c:lblAlgn val="ctr"/>
        <c:lblOffset val="100"/>
        <c:noMultiLvlLbl val="0"/>
      </c:catAx>
      <c:valAx>
        <c:axId val="4816608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2780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'F62-63'!$F$5</c:f>
              <c:strCache>
                <c:ptCount val="1"/>
                <c:pt idx="0">
                  <c:v>Variación absoluta mensual</c:v>
                </c:pt>
              </c:strCache>
            </c:strRef>
          </c:tx>
          <c:spPr>
            <a:solidFill>
              <a:srgbClr val="FBBB27"/>
            </a:solidFill>
            <a:ln w="28575" cap="rnd">
              <a:noFill/>
              <a:round/>
            </a:ln>
            <a:effectLst/>
          </c:spPr>
          <c:invertIfNegative val="0"/>
          <c:cat>
            <c:multiLvlStrRef>
              <c:f>'F62-63'!$A$18:$B$92</c:f>
              <c:multiLvlStrCache>
                <c:ptCount val="75"/>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lvl>
                <c:lvl>
                  <c:pt idx="0">
                    <c:v> 2016</c:v>
                  </c:pt>
                  <c:pt idx="12">
                    <c:v> 2017</c:v>
                  </c:pt>
                  <c:pt idx="24">
                    <c:v> 2018</c:v>
                  </c:pt>
                  <c:pt idx="36">
                    <c:v> 2019</c:v>
                  </c:pt>
                  <c:pt idx="48">
                    <c:v> 2020</c:v>
                  </c:pt>
                  <c:pt idx="60">
                    <c:v> 2021</c:v>
                  </c:pt>
                  <c:pt idx="72">
                    <c:v> 2022</c:v>
                  </c:pt>
                </c:lvl>
              </c:multiLvlStrCache>
            </c:multiLvlStrRef>
          </c:cat>
          <c:val>
            <c:numRef>
              <c:f>'F62-63'!$F$18:$F$92</c:f>
              <c:numCache>
                <c:formatCode>_-* #,##0_-;\-* #,##0_-;_-* "-"??_-;_-@_-</c:formatCode>
                <c:ptCount val="75"/>
                <c:pt idx="0">
                  <c:v>-614</c:v>
                </c:pt>
                <c:pt idx="1">
                  <c:v>1029</c:v>
                </c:pt>
                <c:pt idx="2">
                  <c:v>161</c:v>
                </c:pt>
                <c:pt idx="3">
                  <c:v>-406</c:v>
                </c:pt>
                <c:pt idx="4">
                  <c:v>-295</c:v>
                </c:pt>
                <c:pt idx="5">
                  <c:v>762</c:v>
                </c:pt>
                <c:pt idx="6">
                  <c:v>1626</c:v>
                </c:pt>
                <c:pt idx="7">
                  <c:v>-1603</c:v>
                </c:pt>
                <c:pt idx="8">
                  <c:v>160</c:v>
                </c:pt>
                <c:pt idx="9">
                  <c:v>620</c:v>
                </c:pt>
                <c:pt idx="10">
                  <c:v>1231</c:v>
                </c:pt>
                <c:pt idx="11">
                  <c:v>364</c:v>
                </c:pt>
                <c:pt idx="12">
                  <c:v>380</c:v>
                </c:pt>
                <c:pt idx="13">
                  <c:v>1544</c:v>
                </c:pt>
                <c:pt idx="14">
                  <c:v>1254</c:v>
                </c:pt>
                <c:pt idx="15">
                  <c:v>-400</c:v>
                </c:pt>
                <c:pt idx="16">
                  <c:v>-839</c:v>
                </c:pt>
                <c:pt idx="17">
                  <c:v>1316</c:v>
                </c:pt>
                <c:pt idx="18">
                  <c:v>2176</c:v>
                </c:pt>
                <c:pt idx="19">
                  <c:v>55</c:v>
                </c:pt>
                <c:pt idx="20">
                  <c:v>87</c:v>
                </c:pt>
                <c:pt idx="21">
                  <c:v>652</c:v>
                </c:pt>
                <c:pt idx="22">
                  <c:v>1597</c:v>
                </c:pt>
                <c:pt idx="23">
                  <c:v>-804</c:v>
                </c:pt>
                <c:pt idx="24">
                  <c:v>-425</c:v>
                </c:pt>
                <c:pt idx="25">
                  <c:v>272</c:v>
                </c:pt>
                <c:pt idx="26">
                  <c:v>219</c:v>
                </c:pt>
                <c:pt idx="27">
                  <c:v>96</c:v>
                </c:pt>
                <c:pt idx="28">
                  <c:v>-839</c:v>
                </c:pt>
                <c:pt idx="29">
                  <c:v>-57</c:v>
                </c:pt>
                <c:pt idx="30">
                  <c:v>953</c:v>
                </c:pt>
                <c:pt idx="31">
                  <c:v>-139</c:v>
                </c:pt>
                <c:pt idx="32">
                  <c:v>397</c:v>
                </c:pt>
                <c:pt idx="33">
                  <c:v>1310</c:v>
                </c:pt>
                <c:pt idx="34">
                  <c:v>1237</c:v>
                </c:pt>
                <c:pt idx="35">
                  <c:v>-271</c:v>
                </c:pt>
                <c:pt idx="36">
                  <c:v>5</c:v>
                </c:pt>
                <c:pt idx="37">
                  <c:v>1256</c:v>
                </c:pt>
                <c:pt idx="38">
                  <c:v>736</c:v>
                </c:pt>
                <c:pt idx="39">
                  <c:v>1331</c:v>
                </c:pt>
                <c:pt idx="40">
                  <c:v>-231</c:v>
                </c:pt>
                <c:pt idx="41">
                  <c:v>872</c:v>
                </c:pt>
                <c:pt idx="42">
                  <c:v>1246</c:v>
                </c:pt>
                <c:pt idx="43">
                  <c:v>-1573</c:v>
                </c:pt>
                <c:pt idx="44">
                  <c:v>227</c:v>
                </c:pt>
                <c:pt idx="45">
                  <c:v>1317</c:v>
                </c:pt>
                <c:pt idx="46">
                  <c:v>1208</c:v>
                </c:pt>
                <c:pt idx="47">
                  <c:v>-918</c:v>
                </c:pt>
                <c:pt idx="48">
                  <c:v>-730</c:v>
                </c:pt>
                <c:pt idx="49">
                  <c:v>1691</c:v>
                </c:pt>
                <c:pt idx="50">
                  <c:v>-4119</c:v>
                </c:pt>
                <c:pt idx="51">
                  <c:v>-9871</c:v>
                </c:pt>
                <c:pt idx="52">
                  <c:v>-4441</c:v>
                </c:pt>
                <c:pt idx="53">
                  <c:v>-3262</c:v>
                </c:pt>
                <c:pt idx="54">
                  <c:v>-246</c:v>
                </c:pt>
                <c:pt idx="55">
                  <c:v>-289</c:v>
                </c:pt>
                <c:pt idx="56">
                  <c:v>-73</c:v>
                </c:pt>
                <c:pt idx="57">
                  <c:v>1446</c:v>
                </c:pt>
                <c:pt idx="58">
                  <c:v>1539</c:v>
                </c:pt>
                <c:pt idx="59">
                  <c:v>-404</c:v>
                </c:pt>
                <c:pt idx="60">
                  <c:v>-1949</c:v>
                </c:pt>
                <c:pt idx="61">
                  <c:v>-351</c:v>
                </c:pt>
                <c:pt idx="62">
                  <c:v>638</c:v>
                </c:pt>
                <c:pt idx="63">
                  <c:v>890</c:v>
                </c:pt>
                <c:pt idx="64">
                  <c:v>1320</c:v>
                </c:pt>
                <c:pt idx="65">
                  <c:v>5182</c:v>
                </c:pt>
                <c:pt idx="66">
                  <c:v>5874</c:v>
                </c:pt>
                <c:pt idx="67">
                  <c:v>-1167</c:v>
                </c:pt>
                <c:pt idx="68">
                  <c:v>-932</c:v>
                </c:pt>
                <c:pt idx="69">
                  <c:v>1977</c:v>
                </c:pt>
                <c:pt idx="70">
                  <c:v>2374</c:v>
                </c:pt>
                <c:pt idx="71">
                  <c:v>916</c:v>
                </c:pt>
                <c:pt idx="72">
                  <c:v>64</c:v>
                </c:pt>
                <c:pt idx="73">
                  <c:v>1877</c:v>
                </c:pt>
                <c:pt idx="74">
                  <c:v>676</c:v>
                </c:pt>
              </c:numCache>
            </c:numRef>
          </c:val>
          <c:extLst>
            <c:ext xmlns:c16="http://schemas.microsoft.com/office/drawing/2014/chart" uri="{C3380CC4-5D6E-409C-BE32-E72D297353CC}">
              <c16:uniqueId val="{00000000-BFBC-4A84-A6F3-7B1D04782503}"/>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'F62-63'!$G$5</c:f>
              <c:strCache>
                <c:ptCount val="1"/>
                <c:pt idx="0">
                  <c:v>Variación porcentual mensual</c:v>
                </c:pt>
              </c:strCache>
            </c:strRef>
          </c:tx>
          <c:spPr>
            <a:ln w="12700" cap="rnd">
              <a:solidFill>
                <a:srgbClr val="7C878E"/>
              </a:solidFill>
              <a:round/>
            </a:ln>
            <a:effectLst/>
          </c:spPr>
          <c:marker>
            <c:symbol val="none"/>
          </c:marker>
          <c:cat>
            <c:multiLvlStrRef>
              <c:f>'F62-63'!$A$18:$B$92</c:f>
              <c:multiLvlStrCache>
                <c:ptCount val="75"/>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lvl>
                <c:lvl>
                  <c:pt idx="0">
                    <c:v> 2016</c:v>
                  </c:pt>
                  <c:pt idx="12">
                    <c:v> 2017</c:v>
                  </c:pt>
                  <c:pt idx="24">
                    <c:v> 2018</c:v>
                  </c:pt>
                  <c:pt idx="36">
                    <c:v> 2019</c:v>
                  </c:pt>
                  <c:pt idx="48">
                    <c:v> 2020</c:v>
                  </c:pt>
                  <c:pt idx="60">
                    <c:v> 2021</c:v>
                  </c:pt>
                  <c:pt idx="72">
                    <c:v> 2022</c:v>
                  </c:pt>
                </c:lvl>
              </c:multiLvlStrCache>
            </c:multiLvlStrRef>
          </c:cat>
          <c:val>
            <c:numRef>
              <c:f>'F62-63'!$G$18:$G$92</c:f>
              <c:numCache>
                <c:formatCode>0.0%</c:formatCode>
                <c:ptCount val="75"/>
                <c:pt idx="0">
                  <c:v>-5.4479472596115457E-3</c:v>
                </c:pt>
                <c:pt idx="1">
                  <c:v>9.1802050156572015E-3</c:v>
                </c:pt>
                <c:pt idx="2">
                  <c:v>1.4232924910270691E-3</c:v>
                </c:pt>
                <c:pt idx="3">
                  <c:v>-3.5840711870690949E-3</c:v>
                </c:pt>
                <c:pt idx="4">
                  <c:v>-2.6135568293568878E-3</c:v>
                </c:pt>
                <c:pt idx="5">
                  <c:v>6.768640409316207E-3</c:v>
                </c:pt>
                <c:pt idx="6">
                  <c:v>1.4346214928533616E-2</c:v>
                </c:pt>
                <c:pt idx="7">
                  <c:v>-1.3943252787780734E-2</c:v>
                </c:pt>
                <c:pt idx="8">
                  <c:v>1.4113952524192196E-3</c:v>
                </c:pt>
                <c:pt idx="9">
                  <c:v>5.4614483408648466E-3</c:v>
                </c:pt>
                <c:pt idx="10">
                  <c:v>1.0784717415873071E-2</c:v>
                </c:pt>
                <c:pt idx="11">
                  <c:v>3.1549569227035555E-3</c:v>
                </c:pt>
                <c:pt idx="12">
                  <c:v>3.283277748017073E-3</c:v>
                </c:pt>
                <c:pt idx="13">
                  <c:v>1.3296818753337122E-2</c:v>
                </c:pt>
                <c:pt idx="14">
                  <c:v>1.065764647889718E-2</c:v>
                </c:pt>
                <c:pt idx="15">
                  <c:v>-3.3637189276464058E-3</c:v>
                </c:pt>
                <c:pt idx="16">
                  <c:v>-7.0792129332748321E-3</c:v>
                </c:pt>
                <c:pt idx="17">
                  <c:v>1.1183153887335673E-2</c:v>
                </c:pt>
                <c:pt idx="18">
                  <c:v>1.8286789979242477E-2</c:v>
                </c:pt>
                <c:pt idx="19">
                  <c:v>4.5391147900865732E-4</c:v>
                </c:pt>
                <c:pt idx="20">
                  <c:v>7.1767966739259554E-4</c:v>
                </c:pt>
                <c:pt idx="21">
                  <c:v>5.3746156572775762E-3</c:v>
                </c:pt>
                <c:pt idx="22">
                  <c:v>1.3094135106548707E-2</c:v>
                </c:pt>
                <c:pt idx="23">
                  <c:v>-6.5069601812884426E-3</c:v>
                </c:pt>
                <c:pt idx="24">
                  <c:v>-3.4621525628075207E-3</c:v>
                </c:pt>
                <c:pt idx="25">
                  <c:v>2.223475652124155E-3</c:v>
                </c:pt>
                <c:pt idx="26">
                  <c:v>1.7862531911943427E-3</c:v>
                </c:pt>
                <c:pt idx="27">
                  <c:v>7.8161892820504471E-4</c:v>
                </c:pt>
                <c:pt idx="28">
                  <c:v>-6.8256886704957777E-3</c:v>
                </c:pt>
                <c:pt idx="29">
                  <c:v>-4.6691077089425697E-4</c:v>
                </c:pt>
                <c:pt idx="30">
                  <c:v>7.8100670370916721E-3</c:v>
                </c:pt>
                <c:pt idx="31">
                  <c:v>-1.1303110388290302E-3</c:v>
                </c:pt>
                <c:pt idx="32">
                  <c:v>3.2319515451496306E-3</c:v>
                </c:pt>
                <c:pt idx="33">
                  <c:v>1.0630269489503623E-2</c:v>
                </c:pt>
                <c:pt idx="34">
                  <c:v>9.9323125346265952E-3</c:v>
                </c:pt>
                <c:pt idx="35">
                  <c:v>-2.1545555732230878E-3</c:v>
                </c:pt>
                <c:pt idx="36">
                  <c:v>3.9837780557569573E-5</c:v>
                </c:pt>
                <c:pt idx="37">
                  <c:v>1.0006851825294389E-2</c:v>
                </c:pt>
                <c:pt idx="38">
                  <c:v>5.8057900134101132E-3</c:v>
                </c:pt>
                <c:pt idx="39">
                  <c:v>1.0438724452182642E-2</c:v>
                </c:pt>
                <c:pt idx="40">
                  <c:v>-1.792963201564768E-3</c:v>
                </c:pt>
                <c:pt idx="41">
                  <c:v>6.7803990482559135E-3</c:v>
                </c:pt>
                <c:pt idx="42">
                  <c:v>9.6232564605570059E-3</c:v>
                </c:pt>
                <c:pt idx="43">
                  <c:v>-1.2032985526758667E-2</c:v>
                </c:pt>
                <c:pt idx="44">
                  <c:v>1.7576325386563015E-3</c:v>
                </c:pt>
                <c:pt idx="45">
                  <c:v>1.0179474099151323E-2</c:v>
                </c:pt>
                <c:pt idx="46">
                  <c:v>9.2428937602815724E-3</c:v>
                </c:pt>
                <c:pt idx="47">
                  <c:v>-6.9596597499677797E-3</c:v>
                </c:pt>
                <c:pt idx="48">
                  <c:v>-5.5731572317440931E-3</c:v>
                </c:pt>
                <c:pt idx="49">
                  <c:v>1.298222716978235E-2</c:v>
                </c:pt>
                <c:pt idx="50">
                  <c:v>-3.1217316174798782E-2</c:v>
                </c:pt>
                <c:pt idx="51">
                  <c:v>-7.7221557260985549E-2</c:v>
                </c:pt>
                <c:pt idx="52">
                  <c:v>-3.7649632066194177E-2</c:v>
                </c:pt>
                <c:pt idx="53">
                  <c:v>-2.8736290358102455E-2</c:v>
                </c:pt>
                <c:pt idx="54">
                  <c:v>-2.2312318032162389E-3</c:v>
                </c:pt>
                <c:pt idx="55">
                  <c:v>-2.6271055478287743E-3</c:v>
                </c:pt>
                <c:pt idx="56">
                  <c:v>-6.6534205873238666E-4</c:v>
                </c:pt>
                <c:pt idx="57">
                  <c:v>1.3188015869396689E-2</c:v>
                </c:pt>
                <c:pt idx="58">
                  <c:v>1.3853507484854758E-2</c:v>
                </c:pt>
                <c:pt idx="59">
                  <c:v>-3.5869661724229778E-3</c:v>
                </c:pt>
                <c:pt idx="60">
                  <c:v>-1.7366742109671554E-2</c:v>
                </c:pt>
                <c:pt idx="61">
                  <c:v>-3.1828939851464948E-3</c:v>
                </c:pt>
                <c:pt idx="62">
                  <c:v>5.8039044448083259E-3</c:v>
                </c:pt>
                <c:pt idx="63">
                  <c:v>8.0496364096812704E-3</c:v>
                </c:pt>
                <c:pt idx="64">
                  <c:v>1.1843451109874926E-2</c:v>
                </c:pt>
                <c:pt idx="65">
                  <c:v>4.5950307695036087E-2</c:v>
                </c:pt>
                <c:pt idx="66">
                  <c:v>4.9798229848418057E-2</c:v>
                </c:pt>
                <c:pt idx="67">
                  <c:v>-9.4242106113219745E-3</c:v>
                </c:pt>
                <c:pt idx="68">
                  <c:v>-7.5980532026772539E-3</c:v>
                </c:pt>
                <c:pt idx="69">
                  <c:v>1.6240727505729847E-2</c:v>
                </c:pt>
                <c:pt idx="70">
                  <c:v>1.9190351472823098E-2</c:v>
                </c:pt>
                <c:pt idx="71">
                  <c:v>7.2651131803112261E-3</c:v>
                </c:pt>
                <c:pt idx="72">
                  <c:v>5.0394494401486637E-4</c:v>
                </c:pt>
                <c:pt idx="73">
                  <c:v>1.4772315877288254E-2</c:v>
                </c:pt>
                <c:pt idx="74">
                  <c:v>5.242789225913029E-3</c:v>
                </c:pt>
              </c:numCache>
            </c:numRef>
          </c:val>
          <c:smooth val="0"/>
          <c:extLst>
            <c:ext xmlns:c16="http://schemas.microsoft.com/office/drawing/2014/chart" uri="{C3380CC4-5D6E-409C-BE32-E72D297353CC}">
              <c16:uniqueId val="{00000001-BFBC-4A84-A6F3-7B1D04782503}"/>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800" b="0"/>
                </a:pPr>
                <a:r>
                  <a:rPr lang="es-MX" sz="800"/>
                  <a:t>Variación absoluta mensual</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800"/>
                </a:pPr>
                <a:r>
                  <a:rPr lang="es-MX" sz="800"/>
                  <a:t>Variación porcentual anual</a:t>
                </a: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'F62-63'!$D$5</c:f>
              <c:strCache>
                <c:ptCount val="1"/>
                <c:pt idx="0">
                  <c:v>Variación absoluta anual</c:v>
                </c:pt>
              </c:strCache>
            </c:strRef>
          </c:tx>
          <c:spPr>
            <a:solidFill>
              <a:srgbClr val="FBBB27"/>
            </a:solidFill>
            <a:ln>
              <a:noFill/>
            </a:ln>
          </c:spPr>
          <c:invertIfNegative val="0"/>
          <c:cat>
            <c:multiLvlStrRef>
              <c:f>'F62-63'!$A$18:$B$92</c:f>
              <c:multiLvlStrCache>
                <c:ptCount val="75"/>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lvl>
                <c:lvl>
                  <c:pt idx="0">
                    <c:v> 2016</c:v>
                  </c:pt>
                  <c:pt idx="12">
                    <c:v> 2017</c:v>
                  </c:pt>
                  <c:pt idx="24">
                    <c:v> 2018</c:v>
                  </c:pt>
                  <c:pt idx="36">
                    <c:v> 2019</c:v>
                  </c:pt>
                  <c:pt idx="48">
                    <c:v> 2020</c:v>
                  </c:pt>
                  <c:pt idx="60">
                    <c:v> 2021</c:v>
                  </c:pt>
                  <c:pt idx="72">
                    <c:v> 2022</c:v>
                  </c:pt>
                </c:lvl>
              </c:multiLvlStrCache>
            </c:multiLvlStrRef>
          </c:cat>
          <c:val>
            <c:numRef>
              <c:f>'F62-63'!$D$18:$D$92</c:f>
              <c:numCache>
                <c:formatCode>_-* #,##0_-;\-* #,##0_-;_-* "-"??_-;_-@_-</c:formatCode>
                <c:ptCount val="75"/>
                <c:pt idx="0">
                  <c:v>6765</c:v>
                </c:pt>
                <c:pt idx="1">
                  <c:v>6751</c:v>
                </c:pt>
                <c:pt idx="2">
                  <c:v>6388</c:v>
                </c:pt>
                <c:pt idx="3">
                  <c:v>5588</c:v>
                </c:pt>
                <c:pt idx="4">
                  <c:v>5650</c:v>
                </c:pt>
                <c:pt idx="5">
                  <c:v>6731</c:v>
                </c:pt>
                <c:pt idx="6">
                  <c:v>6618</c:v>
                </c:pt>
                <c:pt idx="7">
                  <c:v>5281</c:v>
                </c:pt>
                <c:pt idx="8">
                  <c:v>5031</c:v>
                </c:pt>
                <c:pt idx="9">
                  <c:v>3885</c:v>
                </c:pt>
                <c:pt idx="10">
                  <c:v>2807</c:v>
                </c:pt>
                <c:pt idx="11">
                  <c:v>3035</c:v>
                </c:pt>
                <c:pt idx="12">
                  <c:v>4029</c:v>
                </c:pt>
                <c:pt idx="13">
                  <c:v>4544</c:v>
                </c:pt>
                <c:pt idx="14">
                  <c:v>5637</c:v>
                </c:pt>
                <c:pt idx="15">
                  <c:v>5643</c:v>
                </c:pt>
                <c:pt idx="16">
                  <c:v>5099</c:v>
                </c:pt>
                <c:pt idx="17">
                  <c:v>5653</c:v>
                </c:pt>
                <c:pt idx="18">
                  <c:v>6203</c:v>
                </c:pt>
                <c:pt idx="19">
                  <c:v>7861</c:v>
                </c:pt>
                <c:pt idx="20">
                  <c:v>7788</c:v>
                </c:pt>
                <c:pt idx="21">
                  <c:v>7820</c:v>
                </c:pt>
                <c:pt idx="22">
                  <c:v>8186</c:v>
                </c:pt>
                <c:pt idx="23">
                  <c:v>7018</c:v>
                </c:pt>
                <c:pt idx="24">
                  <c:v>6213</c:v>
                </c:pt>
                <c:pt idx="25">
                  <c:v>4941</c:v>
                </c:pt>
                <c:pt idx="26">
                  <c:v>3906</c:v>
                </c:pt>
                <c:pt idx="27">
                  <c:v>4402</c:v>
                </c:pt>
                <c:pt idx="28">
                  <c:v>4402</c:v>
                </c:pt>
                <c:pt idx="29">
                  <c:v>3029</c:v>
                </c:pt>
                <c:pt idx="30">
                  <c:v>1806</c:v>
                </c:pt>
                <c:pt idx="31">
                  <c:v>1612</c:v>
                </c:pt>
                <c:pt idx="32">
                  <c:v>1922</c:v>
                </c:pt>
                <c:pt idx="33">
                  <c:v>2580</c:v>
                </c:pt>
                <c:pt idx="34">
                  <c:v>2220</c:v>
                </c:pt>
                <c:pt idx="35">
                  <c:v>2753</c:v>
                </c:pt>
                <c:pt idx="36">
                  <c:v>3183</c:v>
                </c:pt>
                <c:pt idx="37">
                  <c:v>4167</c:v>
                </c:pt>
                <c:pt idx="38">
                  <c:v>4684</c:v>
                </c:pt>
                <c:pt idx="39">
                  <c:v>5919</c:v>
                </c:pt>
                <c:pt idx="40">
                  <c:v>6527</c:v>
                </c:pt>
                <c:pt idx="41">
                  <c:v>7456</c:v>
                </c:pt>
                <c:pt idx="42">
                  <c:v>7749</c:v>
                </c:pt>
                <c:pt idx="43">
                  <c:v>6315</c:v>
                </c:pt>
                <c:pt idx="44">
                  <c:v>6145</c:v>
                </c:pt>
                <c:pt idx="45">
                  <c:v>6152</c:v>
                </c:pt>
                <c:pt idx="46">
                  <c:v>6123</c:v>
                </c:pt>
                <c:pt idx="47">
                  <c:v>5476</c:v>
                </c:pt>
                <c:pt idx="48">
                  <c:v>4741</c:v>
                </c:pt>
                <c:pt idx="49">
                  <c:v>5176</c:v>
                </c:pt>
                <c:pt idx="50">
                  <c:v>321</c:v>
                </c:pt>
                <c:pt idx="51">
                  <c:v>-10881</c:v>
                </c:pt>
                <c:pt idx="52">
                  <c:v>-15091</c:v>
                </c:pt>
                <c:pt idx="53">
                  <c:v>-19225</c:v>
                </c:pt>
                <c:pt idx="54">
                  <c:v>-20717</c:v>
                </c:pt>
                <c:pt idx="55">
                  <c:v>-19433</c:v>
                </c:pt>
                <c:pt idx="56">
                  <c:v>-19733</c:v>
                </c:pt>
                <c:pt idx="57">
                  <c:v>-19604</c:v>
                </c:pt>
                <c:pt idx="58">
                  <c:v>-19273</c:v>
                </c:pt>
                <c:pt idx="59">
                  <c:v>-18759</c:v>
                </c:pt>
                <c:pt idx="60">
                  <c:v>-19978</c:v>
                </c:pt>
                <c:pt idx="61">
                  <c:v>-22020</c:v>
                </c:pt>
                <c:pt idx="62">
                  <c:v>-17263</c:v>
                </c:pt>
                <c:pt idx="63">
                  <c:v>-6502</c:v>
                </c:pt>
                <c:pt idx="64">
                  <c:v>-741</c:v>
                </c:pt>
                <c:pt idx="65">
                  <c:v>7703</c:v>
                </c:pt>
                <c:pt idx="66">
                  <c:v>13823</c:v>
                </c:pt>
                <c:pt idx="67">
                  <c:v>12945</c:v>
                </c:pt>
                <c:pt idx="68">
                  <c:v>12086</c:v>
                </c:pt>
                <c:pt idx="69">
                  <c:v>12617</c:v>
                </c:pt>
                <c:pt idx="70">
                  <c:v>13452</c:v>
                </c:pt>
                <c:pt idx="71">
                  <c:v>14772</c:v>
                </c:pt>
                <c:pt idx="72">
                  <c:v>16785</c:v>
                </c:pt>
                <c:pt idx="73">
                  <c:v>19013</c:v>
                </c:pt>
                <c:pt idx="74">
                  <c:v>19051</c:v>
                </c:pt>
              </c:numCache>
            </c:numRef>
          </c:val>
          <c:extLst>
            <c:ext xmlns:c16="http://schemas.microsoft.com/office/drawing/2014/chart" uri="{C3380CC4-5D6E-409C-BE32-E72D297353CC}">
              <c16:uniqueId val="{00000000-34D2-41AD-87D3-53E8CF9B0481}"/>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'F62-63'!$E$5</c:f>
              <c:strCache>
                <c:ptCount val="1"/>
                <c:pt idx="0">
                  <c:v>Variación porcentual anual</c:v>
                </c:pt>
              </c:strCache>
            </c:strRef>
          </c:tx>
          <c:spPr>
            <a:ln w="12700">
              <a:solidFill>
                <a:srgbClr val="7C878E"/>
              </a:solidFill>
            </a:ln>
          </c:spPr>
          <c:marker>
            <c:symbol val="none"/>
          </c:marker>
          <c:cat>
            <c:multiLvlStrRef>
              <c:f>'F62-63'!$A$18:$B$92</c:f>
              <c:multiLvlStrCache>
                <c:ptCount val="75"/>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lvl>
                <c:lvl>
                  <c:pt idx="0">
                    <c:v> 2016</c:v>
                  </c:pt>
                  <c:pt idx="12">
                    <c:v> 2017</c:v>
                  </c:pt>
                  <c:pt idx="24">
                    <c:v> 2018</c:v>
                  </c:pt>
                  <c:pt idx="36">
                    <c:v> 2019</c:v>
                  </c:pt>
                  <c:pt idx="48">
                    <c:v> 2020</c:v>
                  </c:pt>
                  <c:pt idx="60">
                    <c:v> 2021</c:v>
                  </c:pt>
                  <c:pt idx="72">
                    <c:v> 2022</c:v>
                  </c:pt>
                </c:lvl>
              </c:multiLvlStrCache>
            </c:multiLvlStrRef>
          </c:cat>
          <c:val>
            <c:numRef>
              <c:f>'F62-63'!$E$18:$E$92</c:f>
              <c:numCache>
                <c:formatCode>0.0%</c:formatCode>
                <c:ptCount val="75"/>
                <c:pt idx="0">
                  <c:v>6.4230374843340543E-2</c:v>
                </c:pt>
                <c:pt idx="1">
                  <c:v>6.3468933033741667E-2</c:v>
                </c:pt>
                <c:pt idx="2">
                  <c:v>5.9761813436117167E-2</c:v>
                </c:pt>
                <c:pt idx="3">
                  <c:v>5.2085566481800814E-2</c:v>
                </c:pt>
                <c:pt idx="4">
                  <c:v>5.2839293730360615E-2</c:v>
                </c:pt>
                <c:pt idx="5">
                  <c:v>6.3137258580420033E-2</c:v>
                </c:pt>
                <c:pt idx="6">
                  <c:v>6.1080961346771517E-2</c:v>
                </c:pt>
                <c:pt idx="7">
                  <c:v>4.8861049943561372E-2</c:v>
                </c:pt>
                <c:pt idx="8">
                  <c:v>4.6372082734210819E-2</c:v>
                </c:pt>
                <c:pt idx="9">
                  <c:v>3.5235538464329121E-2</c:v>
                </c:pt>
                <c:pt idx="10">
                  <c:v>2.4936260182824452E-2</c:v>
                </c:pt>
                <c:pt idx="11">
                  <c:v>2.6929185558503321E-2</c:v>
                </c:pt>
                <c:pt idx="12">
                  <c:v>3.5944651125444961E-2</c:v>
                </c:pt>
                <c:pt idx="13">
                  <c:v>4.0170441485882002E-2</c:v>
                </c:pt>
                <c:pt idx="14">
                  <c:v>4.9762091826375587E-2</c:v>
                </c:pt>
                <c:pt idx="15">
                  <c:v>4.9994241315460736E-2</c:v>
                </c:pt>
                <c:pt idx="16">
                  <c:v>4.5293041269164488E-2</c:v>
                </c:pt>
                <c:pt idx="17">
                  <c:v>4.9876477854243866E-2</c:v>
                </c:pt>
                <c:pt idx="18">
                  <c:v>5.3955082372179601E-2</c:v>
                </c:pt>
                <c:pt idx="19">
                  <c:v>6.9343612995421786E-2</c:v>
                </c:pt>
                <c:pt idx="20">
                  <c:v>6.8602838191379717E-2</c:v>
                </c:pt>
                <c:pt idx="21">
                  <c:v>6.8510552552499937E-2</c:v>
                </c:pt>
                <c:pt idx="22">
                  <c:v>7.0951860904536548E-2</c:v>
                </c:pt>
                <c:pt idx="23">
                  <c:v>6.0636955883115309E-2</c:v>
                </c:pt>
                <c:pt idx="24">
                  <c:v>5.3505916395390894E-2</c:v>
                </c:pt>
                <c:pt idx="25">
                  <c:v>4.1993166867807789E-2</c:v>
                </c:pt>
                <c:pt idx="26">
                  <c:v>3.2846715328467155E-2</c:v>
                </c:pt>
                <c:pt idx="27">
                  <c:v>3.7142664281615986E-2</c:v>
                </c:pt>
                <c:pt idx="28">
                  <c:v>3.7407479796391821E-2</c:v>
                </c:pt>
                <c:pt idx="29">
                  <c:v>2.5455278881951038E-2</c:v>
                </c:pt>
                <c:pt idx="30">
                  <c:v>1.4904802383447912E-2</c:v>
                </c:pt>
                <c:pt idx="31">
                  <c:v>1.3297696825711081E-2</c:v>
                </c:pt>
                <c:pt idx="32">
                  <c:v>1.5843575603201689E-2</c:v>
                </c:pt>
                <c:pt idx="33">
                  <c:v>2.1153956527799413E-2</c:v>
                </c:pt>
                <c:pt idx="34">
                  <c:v>1.7966979605050178E-2</c:v>
                </c:pt>
                <c:pt idx="35">
                  <c:v>2.2426602365668482E-2</c:v>
                </c:pt>
                <c:pt idx="36">
                  <c:v>2.6019569855555827E-2</c:v>
                </c:pt>
                <c:pt idx="37">
                  <c:v>3.3987749076286877E-2</c:v>
                </c:pt>
                <c:pt idx="38">
                  <c:v>3.8136490205337804E-2</c:v>
                </c:pt>
                <c:pt idx="39">
                  <c:v>4.8154053922126946E-2</c:v>
                </c:pt>
                <c:pt idx="40">
                  <c:v>5.3465378975909042E-2</c:v>
                </c:pt>
                <c:pt idx="41">
                  <c:v>6.1103735391978498E-2</c:v>
                </c:pt>
                <c:pt idx="42">
                  <c:v>6.3012807481195365E-2</c:v>
                </c:pt>
                <c:pt idx="43">
                  <c:v>5.1410010094760497E-2</c:v>
                </c:pt>
                <c:pt idx="44">
                  <c:v>4.9864890086259363E-2</c:v>
                </c:pt>
                <c:pt idx="45">
                  <c:v>4.9396593947471958E-2</c:v>
                </c:pt>
                <c:pt idx="46">
                  <c:v>4.8680235331531242E-2</c:v>
                </c:pt>
                <c:pt idx="47">
                  <c:v>4.36303372666502E-2</c:v>
                </c:pt>
                <c:pt idx="48">
                  <c:v>3.7772678745000558E-2</c:v>
                </c:pt>
                <c:pt idx="49">
                  <c:v>4.0829849333438507E-2</c:v>
                </c:pt>
                <c:pt idx="50">
                  <c:v>2.5175285868900285E-3</c:v>
                </c:pt>
                <c:pt idx="51">
                  <c:v>-8.4455552364615757E-2</c:v>
                </c:pt>
                <c:pt idx="52">
                  <c:v>-0.1173428922445298</c:v>
                </c:pt>
                <c:pt idx="53">
                  <c:v>-0.148480822996957</c:v>
                </c:pt>
                <c:pt idx="54">
                  <c:v>-0.15847893271319727</c:v>
                </c:pt>
                <c:pt idx="55">
                  <c:v>-0.15046728248329475</c:v>
                </c:pt>
                <c:pt idx="56">
                  <c:v>-0.15252206712114888</c:v>
                </c:pt>
                <c:pt idx="57">
                  <c:v>-0.14999808714947013</c:v>
                </c:pt>
                <c:pt idx="58">
                  <c:v>-0.14611494810580503</c:v>
                </c:pt>
                <c:pt idx="59">
                  <c:v>-0.14321487193190061</c:v>
                </c:pt>
                <c:pt idx="60">
                  <c:v>-0.15337607001650608</c:v>
                </c:pt>
                <c:pt idx="61">
                  <c:v>-0.16688645354917922</c:v>
                </c:pt>
                <c:pt idx="62">
                  <c:v>-0.1350497156312829</c:v>
                </c:pt>
                <c:pt idx="63">
                  <c:v>-5.5122248974193766E-2</c:v>
                </c:pt>
                <c:pt idx="64">
                  <c:v>-6.527771660133022E-3</c:v>
                </c:pt>
                <c:pt idx="65">
                  <c:v>6.9866579594206057E-2</c:v>
                </c:pt>
                <c:pt idx="66">
                  <c:v>0.12565564009563027</c:v>
                </c:pt>
                <c:pt idx="67">
                  <c:v>0.11798428699028418</c:v>
                </c:pt>
                <c:pt idx="68">
                  <c:v>0.1102284645902686</c:v>
                </c:pt>
                <c:pt idx="69">
                  <c:v>0.1135735568137833</c:v>
                </c:pt>
                <c:pt idx="70">
                  <c:v>0.11943531918671757</c:v>
                </c:pt>
                <c:pt idx="71">
                  <c:v>0.13162725215190776</c:v>
                </c:pt>
                <c:pt idx="72">
                  <c:v>0.15220762262303109</c:v>
                </c:pt>
                <c:pt idx="73">
                  <c:v>0.17296181067263433</c:v>
                </c:pt>
                <c:pt idx="74">
                  <c:v>0.17230744184363808</c:v>
                </c:pt>
              </c:numCache>
            </c:numRef>
          </c:val>
          <c:smooth val="0"/>
          <c:extLst>
            <c:ext xmlns:c16="http://schemas.microsoft.com/office/drawing/2014/chart" uri="{C3380CC4-5D6E-409C-BE32-E72D297353CC}">
              <c16:uniqueId val="{00000001-34D2-41AD-87D3-53E8CF9B0481}"/>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b="0" i="0" baseline="0">
                    <a:effectLst/>
                  </a:rPr>
                  <a:t>Variación absoluta anual</a:t>
                </a:r>
                <a:endParaRPr lang="es-MX" sz="800">
                  <a:effectLst/>
                </a:endParaRP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800" b="0" i="0" baseline="0">
                    <a:effectLst/>
                  </a:rPr>
                  <a:t>Variación porcentual anual</a:t>
                </a:r>
                <a:endParaRPr lang="es-MX" sz="800">
                  <a:effectLst/>
                </a:endParaRP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v>Jalisco: Cartera en prórroga</c:v>
          </c:tx>
          <c:spPr>
            <a:ln w="28575" cap="rnd">
              <a:solidFill>
                <a:srgbClr val="FBBB27"/>
              </a:solidFill>
              <a:prstDash val="sysDash"/>
              <a:round/>
            </a:ln>
            <a:effectLst/>
          </c:spPr>
          <c:marker>
            <c:symbol val="none"/>
          </c:marker>
          <c:dPt>
            <c:idx val="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1-388A-4AB5-A47B-EB4C05B9E03B}"/>
              </c:ext>
            </c:extLst>
          </c:dPt>
          <c:dPt>
            <c:idx val="1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3-388A-4AB5-A47B-EB4C05B9E03B}"/>
              </c:ext>
            </c:extLst>
          </c:dPt>
          <c:dPt>
            <c:idx val="28"/>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5-388A-4AB5-A47B-EB4C05B9E03B}"/>
              </c:ext>
            </c:extLst>
          </c:dPt>
          <c:dPt>
            <c:idx val="40"/>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7-388A-4AB5-A47B-EB4C05B9E03B}"/>
              </c:ext>
            </c:extLst>
          </c:dPt>
          <c:dPt>
            <c:idx val="52"/>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9-388A-4AB5-A47B-EB4C05B9E03B}"/>
              </c:ext>
            </c:extLst>
          </c:dPt>
          <c:dPt>
            <c:idx val="64"/>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B-388A-4AB5-A47B-EB4C05B9E03B}"/>
              </c:ext>
            </c:extLst>
          </c:dPt>
          <c:dPt>
            <c:idx val="76"/>
            <c:marker>
              <c:symbol val="none"/>
            </c:marker>
            <c:bubble3D val="0"/>
            <c:spPr>
              <a:ln w="28575" cap="rnd">
                <a:solidFill>
                  <a:srgbClr val="FBBB27"/>
                </a:solidFill>
                <a:prstDash val="sysDash"/>
                <a:round/>
              </a:ln>
              <a:effectLst/>
            </c:spPr>
            <c:extLst>
              <c:ext xmlns:c16="http://schemas.microsoft.com/office/drawing/2014/chart" uri="{C3380CC4-5D6E-409C-BE32-E72D297353CC}">
                <c16:uniqueId val="{0000000D-388A-4AB5-A47B-EB4C05B9E03B}"/>
              </c:ext>
            </c:extLst>
          </c:dPt>
          <c:dLbls>
            <c:dLbl>
              <c:idx val="49"/>
              <c:layout>
                <c:manualLayout>
                  <c:x val="-2.2720553508832949E-3"/>
                  <c:y val="-0.101694624178317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8A-4AB5-A47B-EB4C05B9E0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0"/>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strLit>
          </c:cat>
          <c:val>
            <c:numLit>
              <c:formatCode>General</c:formatCode>
              <c:ptCount val="50"/>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numLit>
          </c:val>
          <c:smooth val="0"/>
          <c:extLst>
            <c:ext xmlns:c16="http://schemas.microsoft.com/office/drawing/2014/chart" uri="{C3380CC4-5D6E-409C-BE32-E72D297353CC}">
              <c16:uniqueId val="{0000000F-388A-4AB5-A47B-EB4C05B9E03B}"/>
            </c:ext>
          </c:extLst>
        </c:ser>
        <c:ser>
          <c:idx val="1"/>
          <c:order val="1"/>
          <c:tx>
            <c:v>Jalisco: Cartera vencida</c:v>
          </c:tx>
          <c:spPr>
            <a:ln w="28575" cap="rnd">
              <a:solidFill>
                <a:srgbClr val="FBBB27"/>
              </a:solidFill>
              <a:round/>
            </a:ln>
            <a:effectLst/>
          </c:spPr>
          <c:marker>
            <c:symbol val="none"/>
          </c:marker>
          <c:dLbls>
            <c:dLbl>
              <c:idx val="4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8A-4AB5-A47B-EB4C05B9E0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0"/>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strLit>
          </c:cat>
          <c:val>
            <c:numLit>
              <c:formatCode>General</c:formatCode>
              <c:ptCount val="50"/>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numLit>
          </c:val>
          <c:smooth val="0"/>
          <c:extLst>
            <c:ext xmlns:c16="http://schemas.microsoft.com/office/drawing/2014/chart" uri="{C3380CC4-5D6E-409C-BE32-E72D297353CC}">
              <c16:uniqueId val="{00000011-388A-4AB5-A47B-EB4C05B9E03B}"/>
            </c:ext>
          </c:extLst>
        </c:ser>
        <c:ser>
          <c:idx val="2"/>
          <c:order val="2"/>
          <c:tx>
            <c:v>Nacional: Cartera en prórroga</c:v>
          </c:tx>
          <c:spPr>
            <a:ln w="28575" cap="rnd">
              <a:solidFill>
                <a:srgbClr val="95682B"/>
              </a:solidFill>
              <a:prstDash val="sysDot"/>
              <a:round/>
            </a:ln>
            <a:effectLst/>
          </c:spPr>
          <c:marker>
            <c:symbol val="none"/>
          </c:marker>
          <c:dLbls>
            <c:dLbl>
              <c:idx val="49"/>
              <c:layout>
                <c:manualLayout>
                  <c:x val="-2.2720553508832949E-3"/>
                  <c:y val="-5.4280887933590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8A-4AB5-A47B-EB4C05B9E0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0"/>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strLit>
          </c:cat>
          <c:val>
            <c:numLit>
              <c:formatCode>General</c:formatCode>
              <c:ptCount val="50"/>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numLit>
          </c:val>
          <c:smooth val="0"/>
          <c:extLst>
            <c:ext xmlns:c16="http://schemas.microsoft.com/office/drawing/2014/chart" uri="{C3380CC4-5D6E-409C-BE32-E72D297353CC}">
              <c16:uniqueId val="{00000013-388A-4AB5-A47B-EB4C05B9E03B}"/>
            </c:ext>
          </c:extLst>
        </c:ser>
        <c:ser>
          <c:idx val="3"/>
          <c:order val="3"/>
          <c:tx>
            <c:v>Nacional: Cartera vencida</c:v>
          </c:tx>
          <c:spPr>
            <a:ln w="28575" cap="rnd">
              <a:solidFill>
                <a:srgbClr val="95682B"/>
              </a:solidFill>
              <a:round/>
            </a:ln>
            <a:effectLst/>
          </c:spPr>
          <c:marker>
            <c:symbol val="none"/>
          </c:marker>
          <c:dLbls>
            <c:dLbl>
              <c:idx val="4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8A-4AB5-A47B-EB4C05B9E0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0"/>
              <c:pt idx="0">
                <c:v>2018 Enero</c:v>
              </c:pt>
              <c:pt idx="1">
                <c:v>2018 Febrero</c:v>
              </c:pt>
              <c:pt idx="2">
                <c:v>2018 Marzo</c:v>
              </c:pt>
              <c:pt idx="3">
                <c:v>2018 Abril</c:v>
              </c:pt>
              <c:pt idx="4">
                <c:v>2018 Mayo</c:v>
              </c:pt>
              <c:pt idx="5">
                <c:v>2018 Junio</c:v>
              </c:pt>
              <c:pt idx="6">
                <c:v>2018 Julio</c:v>
              </c:pt>
              <c:pt idx="7">
                <c:v>2018 Agosto</c:v>
              </c:pt>
              <c:pt idx="8">
                <c:v>2018 Septiembre</c:v>
              </c:pt>
              <c:pt idx="9">
                <c:v>2018 Octubre</c:v>
              </c:pt>
              <c:pt idx="10">
                <c:v>2018 Noviembre</c:v>
              </c:pt>
              <c:pt idx="11">
                <c:v>2018 Diciembre</c:v>
              </c:pt>
              <c:pt idx="12">
                <c:v>2019 Enero</c:v>
              </c:pt>
              <c:pt idx="13">
                <c:v>2019 Febrero</c:v>
              </c:pt>
              <c:pt idx="14">
                <c:v>2019 Marzo</c:v>
              </c:pt>
              <c:pt idx="15">
                <c:v>2019 Abril</c:v>
              </c:pt>
              <c:pt idx="16">
                <c:v>2019 Mayo</c:v>
              </c:pt>
              <c:pt idx="17">
                <c:v>2019 Junio</c:v>
              </c:pt>
              <c:pt idx="18">
                <c:v>2019 Julio</c:v>
              </c:pt>
              <c:pt idx="19">
                <c:v>2019 Agosto</c:v>
              </c:pt>
              <c:pt idx="20">
                <c:v>2019 Septiembre</c:v>
              </c:pt>
              <c:pt idx="21">
                <c:v>2019 Octubre</c:v>
              </c:pt>
              <c:pt idx="22">
                <c:v>2019 Noviembre</c:v>
              </c:pt>
              <c:pt idx="23">
                <c:v>2019 Diciembre</c:v>
              </c:pt>
              <c:pt idx="24">
                <c:v>2020 Enero</c:v>
              </c:pt>
              <c:pt idx="25">
                <c:v>2020 Febrero</c:v>
              </c:pt>
              <c:pt idx="26">
                <c:v>2020 Marzo</c:v>
              </c:pt>
              <c:pt idx="27">
                <c:v>2020 Abril</c:v>
              </c:pt>
              <c:pt idx="28">
                <c:v>2020 Mayo</c:v>
              </c:pt>
              <c:pt idx="29">
                <c:v>2020 Junio</c:v>
              </c:pt>
              <c:pt idx="30">
                <c:v>2020 Julio</c:v>
              </c:pt>
              <c:pt idx="31">
                <c:v>2020 Agosto</c:v>
              </c:pt>
              <c:pt idx="32">
                <c:v>2020 Septiembre</c:v>
              </c:pt>
              <c:pt idx="33">
                <c:v>2020 Octubre</c:v>
              </c:pt>
              <c:pt idx="34">
                <c:v>2020 Noviembre</c:v>
              </c:pt>
              <c:pt idx="35">
                <c:v>2020 Diciembre</c:v>
              </c:pt>
              <c:pt idx="36">
                <c:v>2021 Enero</c:v>
              </c:pt>
              <c:pt idx="37">
                <c:v>2021 Febrero</c:v>
              </c:pt>
              <c:pt idx="38">
                <c:v>2021 Marzo</c:v>
              </c:pt>
              <c:pt idx="39">
                <c:v>2021 Abril</c:v>
              </c:pt>
              <c:pt idx="40">
                <c:v>2021 Mayo</c:v>
              </c:pt>
              <c:pt idx="41">
                <c:v>2021 Junio</c:v>
              </c:pt>
              <c:pt idx="42">
                <c:v>2021 Julio</c:v>
              </c:pt>
              <c:pt idx="43">
                <c:v>2021 Agosto</c:v>
              </c:pt>
              <c:pt idx="44">
                <c:v>2021 Septiembre</c:v>
              </c:pt>
              <c:pt idx="45">
                <c:v>2021 Octubre</c:v>
              </c:pt>
              <c:pt idx="46">
                <c:v>2021 Noviembre</c:v>
              </c:pt>
              <c:pt idx="47">
                <c:v>2021 Diciembre</c:v>
              </c:pt>
              <c:pt idx="48">
                <c:v>2022 Enero</c:v>
              </c:pt>
              <c:pt idx="49">
                <c:v>2022 Febrero</c:v>
              </c:pt>
            </c:strLit>
          </c:cat>
          <c:val>
            <c:numLit>
              <c:formatCode>General</c:formatCode>
              <c:ptCount val="50"/>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numLit>
          </c:val>
          <c:smooth val="0"/>
          <c:extLst>
            <c:ext xmlns:c16="http://schemas.microsoft.com/office/drawing/2014/chart" uri="{C3380CC4-5D6E-409C-BE32-E72D297353CC}">
              <c16:uniqueId val="{00000015-388A-4AB5-A47B-EB4C05B9E03B}"/>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2312495989840173E-3"/>
          <c:y val="5.5678631420364277E-2"/>
          <c:w val="0.96464684596782579"/>
          <c:h val="0.74226929428352761"/>
        </c:manualLayout>
      </c:layout>
      <c:barChart>
        <c:barDir val="col"/>
        <c:grouping val="clustered"/>
        <c:varyColors val="0"/>
        <c:ser>
          <c:idx val="0"/>
          <c:order val="0"/>
          <c:tx>
            <c:strRef>
              <c:f>'F64'!$A$8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0B-47A6-9D98-724AA125878C}"/>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0B-47A6-9D98-724AA125878C}"/>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0B-47A6-9D98-724AA125878C}"/>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0B-47A6-9D98-724AA125878C}"/>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'F64'!$B$8:$I$8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CA0B-47A6-9D98-724AA125878C}"/>
            </c:ext>
          </c:extLst>
        </c:ser>
        <c:ser>
          <c:idx val="1"/>
          <c:order val="1"/>
          <c:tx>
            <c:strRef>
              <c:f>'F64'!$A$9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'F64'!$B$9:$I$9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CA0B-47A6-9D98-724AA125878C}"/>
            </c:ext>
          </c:extLst>
        </c:ser>
        <c:ser>
          <c:idx val="2"/>
          <c:order val="2"/>
          <c:tx>
            <c:strRef>
              <c:f>'F64'!$A$10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CA0B-47A6-9D98-724AA125878C}"/>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'F64'!$B$10:$I$10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CA0B-47A6-9D98-724AA125878C}"/>
            </c:ext>
          </c:extLst>
        </c:ser>
        <c:ser>
          <c:idx val="3"/>
          <c:order val="3"/>
          <c:tx>
            <c:strRef>
              <c:f>'F64'!$A$11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'F64'!$B$11:$I$11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CA0B-47A6-9D98-724AA125878C}"/>
            </c:ext>
          </c:extLst>
        </c:ser>
        <c:ser>
          <c:idx val="4"/>
          <c:order val="4"/>
          <c:tx>
            <c:strRef>
              <c:f>'F64'!$A$12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'F64'!$B$12:$I$12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CA0B-47A6-9D98-724AA125878C}"/>
            </c:ext>
          </c:extLst>
        </c:ser>
        <c:ser>
          <c:idx val="5"/>
          <c:order val="5"/>
          <c:tx>
            <c:strRef>
              <c:f>'F64'!$A$13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'F64'!$B$13:$I$13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CA0B-47A6-9D98-724AA125878C}"/>
            </c:ext>
          </c:extLst>
        </c:ser>
        <c:ser>
          <c:idx val="6"/>
          <c:order val="6"/>
          <c:tx>
            <c:strRef>
              <c:f>'F64'!$A$14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'F64'!$B$5:$I$5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'F64'!$B$14:$I$14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CA0B-47A6-9D98-724AA125878C}"/>
            </c:ext>
          </c:extLst>
        </c:ser>
        <c:ser>
          <c:idx val="7"/>
          <c:order val="7"/>
          <c:tx>
            <c:strRef>
              <c:f>'F64'!$A$15</c:f>
              <c:strCache>
                <c:ptCount val="1"/>
                <c:pt idx="0">
                  <c:v>mar-22</c:v>
                </c:pt>
              </c:strCache>
            </c:strRef>
          </c:tx>
          <c:invertIfNegative val="0"/>
          <c:cat>
            <c:strRef>
              <c:f>'F64'!$B$5:$I$5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'F64'!$B$15:$I$15</c:f>
              <c:numCache>
                <c:formatCode>#,##0</c:formatCode>
                <c:ptCount val="8"/>
                <c:pt idx="0">
                  <c:v>124917</c:v>
                </c:pt>
                <c:pt idx="1">
                  <c:v>389036</c:v>
                </c:pt>
                <c:pt idx="2">
                  <c:v>137344</c:v>
                </c:pt>
                <c:pt idx="3">
                  <c:v>9619</c:v>
                </c:pt>
                <c:pt idx="4">
                  <c:v>493413</c:v>
                </c:pt>
                <c:pt idx="5">
                  <c:v>2577</c:v>
                </c:pt>
                <c:pt idx="6">
                  <c:v>630046</c:v>
                </c:pt>
                <c:pt idx="7">
                  <c:v>99824</c:v>
                </c:pt>
              </c:numCache>
            </c:numRef>
          </c:val>
          <c:extLst>
            <c:ext xmlns:c16="http://schemas.microsoft.com/office/drawing/2014/chart" uri="{C3380CC4-5D6E-409C-BE32-E72D297353CC}">
              <c16:uniqueId val="{00000001-1321-40D4-B374-825B62F0D99F}"/>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4271218446956371"/>
          <c:y val="0.93861014990138614"/>
          <c:w val="0.61614155698188178"/>
          <c:h val="6.1389850098613717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F7F6-48E4-BDE9-CF8A8F47AB12}"/>
              </c:ext>
            </c:extLst>
          </c:dPt>
          <c:dPt>
            <c:idx val="1"/>
            <c:bubble3D val="0"/>
            <c:spPr>
              <a:solidFill>
                <a:schemeClr val="accent2"/>
              </a:solidFill>
              <a:ln>
                <a:noFill/>
              </a:ln>
              <a:effectLst/>
            </c:spPr>
            <c:extLst>
              <c:ext xmlns:c16="http://schemas.microsoft.com/office/drawing/2014/chart" uri="{C3380CC4-5D6E-409C-BE32-E72D297353CC}">
                <c16:uniqueId val="{00000003-F7F6-48E4-BDE9-CF8A8F47AB12}"/>
              </c:ext>
            </c:extLst>
          </c:dPt>
          <c:dPt>
            <c:idx val="2"/>
            <c:bubble3D val="0"/>
            <c:spPr>
              <a:solidFill>
                <a:srgbClr val="DAA600"/>
              </a:solidFill>
              <a:ln>
                <a:noFill/>
              </a:ln>
              <a:effectLst/>
            </c:spPr>
            <c:extLst>
              <c:ext xmlns:c16="http://schemas.microsoft.com/office/drawing/2014/chart" uri="{C3380CC4-5D6E-409C-BE32-E72D297353CC}">
                <c16:uniqueId val="{00000005-F7F6-48E4-BDE9-CF8A8F47AB12}"/>
              </c:ext>
            </c:extLst>
          </c:dPt>
          <c:dPt>
            <c:idx val="3"/>
            <c:bubble3D val="0"/>
            <c:spPr>
              <a:solidFill>
                <a:srgbClr val="C00000"/>
              </a:solidFill>
              <a:ln>
                <a:noFill/>
              </a:ln>
              <a:effectLst/>
            </c:spPr>
            <c:extLst>
              <c:ext xmlns:c16="http://schemas.microsoft.com/office/drawing/2014/chart" uri="{C3380CC4-5D6E-409C-BE32-E72D297353CC}">
                <c16:uniqueId val="{00000007-F7F6-48E4-BDE9-CF8A8F47AB12}"/>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F7F6-48E4-BDE9-CF8A8F47AB12}"/>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F7F6-48E4-BDE9-CF8A8F47AB12}"/>
              </c:ext>
            </c:extLst>
          </c:dPt>
          <c:dPt>
            <c:idx val="6"/>
            <c:bubble3D val="0"/>
            <c:spPr>
              <a:solidFill>
                <a:srgbClr val="FFCC66"/>
              </a:solidFill>
              <a:ln>
                <a:noFill/>
              </a:ln>
              <a:effectLst/>
            </c:spPr>
            <c:extLst>
              <c:ext xmlns:c16="http://schemas.microsoft.com/office/drawing/2014/chart" uri="{C3380CC4-5D6E-409C-BE32-E72D297353CC}">
                <c16:uniqueId val="{0000000D-F7F6-48E4-BDE9-CF8A8F47AB12}"/>
              </c:ext>
            </c:extLst>
          </c:dPt>
          <c:dPt>
            <c:idx val="7"/>
            <c:bubble3D val="0"/>
            <c:spPr>
              <a:solidFill>
                <a:srgbClr val="A99C3D"/>
              </a:solidFill>
              <a:ln>
                <a:noFill/>
              </a:ln>
              <a:effectLst/>
            </c:spPr>
            <c:extLst>
              <c:ext xmlns:c16="http://schemas.microsoft.com/office/drawing/2014/chart" uri="{C3380CC4-5D6E-409C-BE32-E72D297353CC}">
                <c16:uniqueId val="{0000000F-F7F6-48E4-BDE9-CF8A8F47AB12}"/>
              </c:ext>
            </c:extLst>
          </c:dPt>
          <c:dLbls>
            <c:dLbl>
              <c:idx val="0"/>
              <c:layout>
                <c:manualLayout>
                  <c:x val="0.17667731926672792"/>
                  <c:y val="1.32255434090156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F6-48E4-BDE9-CF8A8F47AB12}"/>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F6-48E4-BDE9-CF8A8F47AB12}"/>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F6-48E4-BDE9-CF8A8F47AB12}"/>
                </c:ext>
              </c:extLst>
            </c:dLbl>
            <c:dLbl>
              <c:idx val="3"/>
              <c:layout>
                <c:manualLayout>
                  <c:x val="-1.1372849748757831E-2"/>
                  <c:y val="7.504628604690064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F7F6-48E4-BDE9-CF8A8F47AB12}"/>
                </c:ext>
              </c:extLst>
            </c:dLbl>
            <c:dLbl>
              <c:idx val="4"/>
              <c:layout>
                <c:manualLayout>
                  <c:x val="-0.21053059980832242"/>
                  <c:y val="5.071705218134283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F6-48E4-BDE9-CF8A8F47AB12}"/>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F6-48E4-BDE9-CF8A8F47AB12}"/>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F6-48E4-BDE9-CF8A8F47AB12}"/>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F7F6-48E4-BDE9-CF8A8F47AB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'F65'!$A$5:$A$12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'F65'!$C$5:$C$12</c:f>
              <c:numCache>
                <c:formatCode>0.00%</c:formatCode>
                <c:ptCount val="8"/>
                <c:pt idx="0">
                  <c:v>6.620658732144144E-2</c:v>
                </c:pt>
                <c:pt idx="1">
                  <c:v>0.20619087798445601</c:v>
                </c:pt>
                <c:pt idx="2">
                  <c:v>7.2792954754565459E-2</c:v>
                </c:pt>
                <c:pt idx="3">
                  <c:v>5.0981144555580522E-3</c:v>
                </c:pt>
                <c:pt idx="4">
                  <c:v>0.26151117037740568</c:v>
                </c:pt>
                <c:pt idx="5">
                  <c:v>1.365821909967055E-3</c:v>
                </c:pt>
                <c:pt idx="6">
                  <c:v>0.33392729184598491</c:v>
                </c:pt>
                <c:pt idx="7">
                  <c:v>5.2907181350621377E-2</c:v>
                </c:pt>
              </c:numCache>
            </c:numRef>
          </c:val>
          <c:extLst>
            <c:ext xmlns:c16="http://schemas.microsoft.com/office/drawing/2014/chart" uri="{C3380CC4-5D6E-409C-BE32-E72D297353CC}">
              <c16:uniqueId val="{00000010-F7F6-48E4-BDE9-CF8A8F47AB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4266327085782901E-2"/>
          <c:y val="2.24084970534844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1FF-4F6D-A09F-40F457F7AE6E}"/>
              </c:ext>
            </c:extLst>
          </c:dPt>
          <c:dPt>
            <c:idx val="5"/>
            <c:invertIfNegative val="0"/>
            <c:bubble3D val="0"/>
            <c:extLst>
              <c:ext xmlns:c16="http://schemas.microsoft.com/office/drawing/2014/chart" uri="{C3380CC4-5D6E-409C-BE32-E72D297353CC}">
                <c16:uniqueId val="{00000001-81FF-4F6D-A09F-40F457F7AE6E}"/>
              </c:ext>
            </c:extLst>
          </c:dPt>
          <c:dPt>
            <c:idx val="6"/>
            <c:invertIfNegative val="0"/>
            <c:bubble3D val="0"/>
            <c:spPr>
              <a:solidFill>
                <a:srgbClr val="7C878E"/>
              </a:solidFill>
              <a:ln>
                <a:noFill/>
              </a:ln>
              <a:effectLst/>
            </c:spPr>
            <c:extLst>
              <c:ext xmlns:c16="http://schemas.microsoft.com/office/drawing/2014/chart" uri="{C3380CC4-5D6E-409C-BE32-E72D297353CC}">
                <c16:uniqueId val="{00000003-81FF-4F6D-A09F-40F457F7AE6E}"/>
              </c:ext>
            </c:extLst>
          </c:dPt>
          <c:dPt>
            <c:idx val="7"/>
            <c:invertIfNegative val="0"/>
            <c:bubble3D val="0"/>
            <c:spPr>
              <a:solidFill>
                <a:srgbClr val="7C878E"/>
              </a:solidFill>
              <a:ln>
                <a:noFill/>
              </a:ln>
              <a:effectLst/>
            </c:spPr>
            <c:extLst>
              <c:ext xmlns:c16="http://schemas.microsoft.com/office/drawing/2014/chart" uri="{C3380CC4-5D6E-409C-BE32-E72D297353CC}">
                <c16:uniqueId val="{00000005-81FF-4F6D-A09F-40F457F7AE6E}"/>
              </c:ext>
            </c:extLst>
          </c:dPt>
          <c:dPt>
            <c:idx val="8"/>
            <c:invertIfNegative val="0"/>
            <c:bubble3D val="0"/>
            <c:spPr>
              <a:solidFill>
                <a:srgbClr val="7C878E"/>
              </a:solidFill>
              <a:ln>
                <a:noFill/>
              </a:ln>
              <a:effectLst/>
            </c:spPr>
            <c:extLst>
              <c:ext xmlns:c16="http://schemas.microsoft.com/office/drawing/2014/chart" uri="{C3380CC4-5D6E-409C-BE32-E72D297353CC}">
                <c16:uniqueId val="{0000000F-3D86-4119-A4E6-A90AE10FAFE7}"/>
              </c:ext>
            </c:extLst>
          </c:dPt>
          <c:dPt>
            <c:idx val="9"/>
            <c:invertIfNegative val="0"/>
            <c:bubble3D val="0"/>
            <c:spPr>
              <a:solidFill>
                <a:srgbClr val="FBBB27"/>
              </a:solidFill>
              <a:ln>
                <a:noFill/>
              </a:ln>
              <a:effectLst/>
            </c:spPr>
            <c:extLst>
              <c:ext xmlns:c16="http://schemas.microsoft.com/office/drawing/2014/chart" uri="{C3380CC4-5D6E-409C-BE32-E72D297353CC}">
                <c16:uniqueId val="{00000013-BEF0-4266-90BD-72EB146F0B4E}"/>
              </c:ext>
            </c:extLst>
          </c:dPt>
          <c:dPt>
            <c:idx val="17"/>
            <c:invertIfNegative val="0"/>
            <c:bubble3D val="0"/>
            <c:extLst>
              <c:ext xmlns:c16="http://schemas.microsoft.com/office/drawing/2014/chart" uri="{C3380CC4-5D6E-409C-BE32-E72D297353CC}">
                <c16:uniqueId val="{00000006-81FF-4F6D-A09F-40F457F7AE6E}"/>
              </c:ext>
            </c:extLst>
          </c:dPt>
          <c:dPt>
            <c:idx val="18"/>
            <c:invertIfNegative val="0"/>
            <c:bubble3D val="0"/>
            <c:extLst>
              <c:ext xmlns:c16="http://schemas.microsoft.com/office/drawing/2014/chart" uri="{C3380CC4-5D6E-409C-BE32-E72D297353CC}">
                <c16:uniqueId val="{00000007-81FF-4F6D-A09F-40F457F7AE6E}"/>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FF-4F6D-A09F-40F457F7AE6E}"/>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F-4B95-B904-05DCAA8DEBFB}"/>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5F-4B95-B904-05DCAA8DEBFB}"/>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5F-4B95-B904-05DCAA8DEBFB}"/>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5F-4B95-B904-05DCAA8DEBFB}"/>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FF-4F6D-A09F-40F457F7AE6E}"/>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FF-4F6D-A09F-40F457F7AE6E}"/>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FF-4F6D-A09F-40F457F7AE6E}"/>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D86-4119-A4E6-A90AE10FAFE7}"/>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'F66'!$A$6:$A$15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44621</c:v>
                </c:pt>
              </c:numCache>
            </c:numRef>
          </c:cat>
          <c:val>
            <c:numRef>
              <c:f>'F66'!$B$6:$B$15</c:f>
              <c:numCache>
                <c:formatCode>#,##0</c:formatCode>
                <c:ptCount val="10"/>
                <c:pt idx="0">
                  <c:v>70246</c:v>
                </c:pt>
                <c:pt idx="1">
                  <c:v>77509</c:v>
                </c:pt>
                <c:pt idx="2">
                  <c:v>82606</c:v>
                </c:pt>
                <c:pt idx="3">
                  <c:v>89558</c:v>
                </c:pt>
                <c:pt idx="4">
                  <c:v>96726</c:v>
                </c:pt>
                <c:pt idx="5">
                  <c:v>104065</c:v>
                </c:pt>
                <c:pt idx="6">
                  <c:v>109333</c:v>
                </c:pt>
                <c:pt idx="7">
                  <c:v>111767</c:v>
                </c:pt>
                <c:pt idx="8">
                  <c:v>116251</c:v>
                </c:pt>
                <c:pt idx="9">
                  <c:v>124917</c:v>
                </c:pt>
              </c:numCache>
            </c:numRef>
          </c:val>
          <c:extLst>
            <c:ext xmlns:c16="http://schemas.microsoft.com/office/drawing/2014/chart" uri="{C3380CC4-5D6E-409C-BE32-E72D297353CC}">
              <c16:uniqueId val="{00000008-81FF-4F6D-A09F-40F457F7AE6E}"/>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C93-40B0-B823-B348CFB9B4A3}"/>
              </c:ext>
            </c:extLst>
          </c:dPt>
          <c:dPt>
            <c:idx val="1"/>
            <c:bubble3D val="0"/>
            <c:spPr>
              <a:solidFill>
                <a:schemeClr val="accent5"/>
              </a:solidFill>
              <a:ln>
                <a:noFill/>
              </a:ln>
              <a:effectLst/>
            </c:spPr>
            <c:extLst>
              <c:ext xmlns:c16="http://schemas.microsoft.com/office/drawing/2014/chart" uri="{C3380CC4-5D6E-409C-BE32-E72D297353CC}">
                <c16:uniqueId val="{00000003-DC93-40B0-B823-B348CFB9B4A3}"/>
              </c:ext>
            </c:extLst>
          </c:dPt>
          <c:dPt>
            <c:idx val="2"/>
            <c:bubble3D val="0"/>
            <c:spPr>
              <a:solidFill>
                <a:schemeClr val="accent4"/>
              </a:solidFill>
              <a:ln>
                <a:noFill/>
              </a:ln>
              <a:effectLst/>
            </c:spPr>
            <c:extLst>
              <c:ext xmlns:c16="http://schemas.microsoft.com/office/drawing/2014/chart" uri="{C3380CC4-5D6E-409C-BE32-E72D297353CC}">
                <c16:uniqueId val="{00000005-DC93-40B0-B823-B348CFB9B4A3}"/>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DC93-40B0-B823-B348CFB9B4A3}"/>
              </c:ext>
            </c:extLst>
          </c:dPt>
          <c:dPt>
            <c:idx val="4"/>
            <c:bubble3D val="0"/>
            <c:spPr>
              <a:solidFill>
                <a:srgbClr val="A99C3D"/>
              </a:solidFill>
              <a:ln>
                <a:noFill/>
              </a:ln>
              <a:effectLst/>
            </c:spPr>
            <c:extLst>
              <c:ext xmlns:c16="http://schemas.microsoft.com/office/drawing/2014/chart" uri="{C3380CC4-5D6E-409C-BE32-E72D297353CC}">
                <c16:uniqueId val="{00000009-DC93-40B0-B823-B348CFB9B4A3}"/>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DC93-40B0-B823-B348CFB9B4A3}"/>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DC93-40B0-B823-B348CFB9B4A3}"/>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C93-40B0-B823-B348CFB9B4A3}"/>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C93-40B0-B823-B348CFB9B4A3}"/>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C93-40B0-B823-B348CFB9B4A3}"/>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C93-40B0-B823-B348CFB9B4A3}"/>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C93-40B0-B823-B348CFB9B4A3}"/>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'F67'!$A$6:$A$10</c:f>
              <c:strCache>
                <c:ptCount val="5"/>
                <c:pt idx="0">
                  <c:v>Agricultura</c:v>
                </c:pt>
                <c:pt idx="1">
                  <c:v>Caza</c:v>
                </c:pt>
                <c:pt idx="2">
                  <c:v>Ganadería</c:v>
                </c:pt>
                <c:pt idx="3">
                  <c:v>Pesca</c:v>
                </c:pt>
                <c:pt idx="4">
                  <c:v>Silvicultura</c:v>
                </c:pt>
              </c:strCache>
            </c:strRef>
          </c:cat>
          <c:val>
            <c:numRef>
              <c:f>'F67'!$B$6:$B$10</c:f>
              <c:numCache>
                <c:formatCode>0.00%</c:formatCode>
                <c:ptCount val="5"/>
                <c:pt idx="0">
                  <c:v>0.80247684462483093</c:v>
                </c:pt>
                <c:pt idx="1">
                  <c:v>3.602391988280218E-4</c:v>
                </c:pt>
                <c:pt idx="2">
                  <c:v>0.19003818535507577</c:v>
                </c:pt>
                <c:pt idx="3">
                  <c:v>3.8585620852245889E-3</c:v>
                </c:pt>
                <c:pt idx="4">
                  <c:v>3.2661687360407313E-3</c:v>
                </c:pt>
              </c:numCache>
            </c:numRef>
          </c:val>
          <c:extLst>
            <c:ext xmlns:c16="http://schemas.microsoft.com/office/drawing/2014/chart" uri="{C3380CC4-5D6E-409C-BE32-E72D297353CC}">
              <c16:uniqueId val="{0000000E-DC93-40B0-B823-B348CFB9B4A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F39-43CF-BD47-A12F2C571D32}"/>
              </c:ext>
            </c:extLst>
          </c:dPt>
          <c:dPt>
            <c:idx val="5"/>
            <c:invertIfNegative val="0"/>
            <c:bubble3D val="0"/>
            <c:extLst>
              <c:ext xmlns:c16="http://schemas.microsoft.com/office/drawing/2014/chart" uri="{C3380CC4-5D6E-409C-BE32-E72D297353CC}">
                <c16:uniqueId val="{00000002-9F39-43CF-BD47-A12F2C571D32}"/>
              </c:ext>
            </c:extLst>
          </c:dPt>
          <c:dPt>
            <c:idx val="6"/>
            <c:invertIfNegative val="0"/>
            <c:bubble3D val="0"/>
            <c:extLst>
              <c:ext xmlns:c16="http://schemas.microsoft.com/office/drawing/2014/chart" uri="{C3380CC4-5D6E-409C-BE32-E72D297353CC}">
                <c16:uniqueId val="{00000003-9F39-43CF-BD47-A12F2C571D32}"/>
              </c:ext>
            </c:extLst>
          </c:dPt>
          <c:dPt>
            <c:idx val="7"/>
            <c:invertIfNegative val="0"/>
            <c:bubble3D val="0"/>
            <c:extLst>
              <c:ext xmlns:c16="http://schemas.microsoft.com/office/drawing/2014/chart" uri="{C3380CC4-5D6E-409C-BE32-E72D297353CC}">
                <c16:uniqueId val="{00000005-9F39-43CF-BD47-A12F2C571D32}"/>
              </c:ext>
            </c:extLst>
          </c:dPt>
          <c:dPt>
            <c:idx val="8"/>
            <c:invertIfNegative val="0"/>
            <c:bubble3D val="0"/>
            <c:extLst>
              <c:ext xmlns:c16="http://schemas.microsoft.com/office/drawing/2014/chart" uri="{C3380CC4-5D6E-409C-BE32-E72D297353CC}">
                <c16:uniqueId val="{0000000B-07AF-475A-8E51-2557482821C9}"/>
              </c:ext>
            </c:extLst>
          </c:dPt>
          <c:dPt>
            <c:idx val="9"/>
            <c:invertIfNegative val="0"/>
            <c:bubble3D val="0"/>
            <c:spPr>
              <a:solidFill>
                <a:srgbClr val="FFC000"/>
              </a:solidFill>
              <a:ln>
                <a:noFill/>
              </a:ln>
              <a:effectLst/>
            </c:spPr>
            <c:extLst>
              <c:ext xmlns:c16="http://schemas.microsoft.com/office/drawing/2014/chart" uri="{C3380CC4-5D6E-409C-BE32-E72D297353CC}">
                <c16:uniqueId val="{0000000C-75CE-4818-A267-7568F6095F8F}"/>
              </c:ext>
            </c:extLst>
          </c:dPt>
          <c:dPt>
            <c:idx val="17"/>
            <c:invertIfNegative val="0"/>
            <c:bubble3D val="0"/>
            <c:extLst>
              <c:ext xmlns:c16="http://schemas.microsoft.com/office/drawing/2014/chart" uri="{C3380CC4-5D6E-409C-BE32-E72D297353CC}">
                <c16:uniqueId val="{00000006-9F39-43CF-BD47-A12F2C571D32}"/>
              </c:ext>
            </c:extLst>
          </c:dPt>
          <c:dPt>
            <c:idx val="18"/>
            <c:invertIfNegative val="0"/>
            <c:bubble3D val="0"/>
            <c:extLst>
              <c:ext xmlns:c16="http://schemas.microsoft.com/office/drawing/2014/chart" uri="{C3380CC4-5D6E-409C-BE32-E72D297353CC}">
                <c16:uniqueId val="{00000007-9F39-43CF-BD47-A12F2C571D32}"/>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39-43CF-BD47-A12F2C571D32}"/>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39-43CF-BD47-A12F2C571D32}"/>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39-43CF-BD47-A12F2C571D32}"/>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39-43CF-BD47-A12F2C571D32}"/>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39-43CF-BD47-A12F2C571D32}"/>
                </c:ext>
              </c:extLst>
            </c:dLbl>
            <c:dLbl>
              <c:idx val="5"/>
              <c:layout>
                <c:manualLayout>
                  <c:x val="2.1898061935305881E-3"/>
                  <c:y val="2.5817122124440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39-43CF-BD47-A12F2C571D32}"/>
                </c:ext>
              </c:extLst>
            </c:dLbl>
            <c:dLbl>
              <c:idx val="6"/>
              <c:layout>
                <c:manualLayout>
                  <c:x val="2.1898061935305079E-3"/>
                  <c:y val="3.03921568627450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39-43CF-BD47-A12F2C571D32}"/>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39-43CF-BD47-A12F2C571D32}"/>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AF-475A-8E51-2557482821C9}"/>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'F68'!$A$6:$A$15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44621</c:v>
                </c:pt>
              </c:numCache>
            </c:numRef>
          </c:cat>
          <c:val>
            <c:numRef>
              <c:f>'F68'!$B$6:$B$15</c:f>
              <c:numCache>
                <c:formatCode>#,##0</c:formatCode>
                <c:ptCount val="10"/>
                <c:pt idx="0">
                  <c:v>347298</c:v>
                </c:pt>
                <c:pt idx="1">
                  <c:v>363344</c:v>
                </c:pt>
                <c:pt idx="2">
                  <c:v>385457</c:v>
                </c:pt>
                <c:pt idx="3">
                  <c:v>407270</c:v>
                </c:pt>
                <c:pt idx="4">
                  <c:v>435724</c:v>
                </c:pt>
                <c:pt idx="5">
                  <c:v>452017</c:v>
                </c:pt>
                <c:pt idx="6">
                  <c:v>458198</c:v>
                </c:pt>
                <c:pt idx="7">
                  <c:v>452541</c:v>
                </c:pt>
                <c:pt idx="8">
                  <c:v>480660</c:v>
                </c:pt>
                <c:pt idx="9">
                  <c:v>493413</c:v>
                </c:pt>
              </c:numCache>
            </c:numRef>
          </c:val>
          <c:extLst>
            <c:ext xmlns:c16="http://schemas.microsoft.com/office/drawing/2014/chart" uri="{C3380CC4-5D6E-409C-BE32-E72D297353CC}">
              <c16:uniqueId val="{0000000C-9F39-43CF-BD47-A12F2C571D32}"/>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8E2A-47B6-A181-D2ADE711A4E0}"/>
              </c:ext>
            </c:extLst>
          </c:dPt>
          <c:dPt>
            <c:idx val="1"/>
            <c:bubble3D val="0"/>
            <c:spPr>
              <a:solidFill>
                <a:srgbClr val="FFD581"/>
              </a:solidFill>
            </c:spPr>
            <c:extLst>
              <c:ext xmlns:c16="http://schemas.microsoft.com/office/drawing/2014/chart" uri="{C3380CC4-5D6E-409C-BE32-E72D297353CC}">
                <c16:uniqueId val="{00000003-8E2A-47B6-A181-D2ADE711A4E0}"/>
              </c:ext>
            </c:extLst>
          </c:dPt>
          <c:dPt>
            <c:idx val="2"/>
            <c:bubble3D val="0"/>
            <c:spPr>
              <a:solidFill>
                <a:srgbClr val="DAA600"/>
              </a:solidFill>
            </c:spPr>
            <c:extLst>
              <c:ext xmlns:c16="http://schemas.microsoft.com/office/drawing/2014/chart" uri="{C3380CC4-5D6E-409C-BE32-E72D297353CC}">
                <c16:uniqueId val="{00000005-8E2A-47B6-A181-D2ADE711A4E0}"/>
              </c:ext>
            </c:extLst>
          </c:dPt>
          <c:dPt>
            <c:idx val="3"/>
            <c:bubble3D val="0"/>
            <c:spPr>
              <a:solidFill>
                <a:srgbClr val="8A8032"/>
              </a:solidFill>
            </c:spPr>
            <c:extLst>
              <c:ext xmlns:c16="http://schemas.microsoft.com/office/drawing/2014/chart" uri="{C3380CC4-5D6E-409C-BE32-E72D297353CC}">
                <c16:uniqueId val="{00000007-8E2A-47B6-A181-D2ADE711A4E0}"/>
              </c:ext>
            </c:extLst>
          </c:dPt>
          <c:dPt>
            <c:idx val="4"/>
            <c:bubble3D val="0"/>
            <c:spPr>
              <a:solidFill>
                <a:srgbClr val="ED7D31">
                  <a:lumMod val="50000"/>
                </a:srgbClr>
              </a:solidFill>
            </c:spPr>
            <c:extLst>
              <c:ext xmlns:c16="http://schemas.microsoft.com/office/drawing/2014/chart" uri="{C3380CC4-5D6E-409C-BE32-E72D297353CC}">
                <c16:uniqueId val="{00000009-8E2A-47B6-A181-D2ADE711A4E0}"/>
              </c:ext>
            </c:extLst>
          </c:dPt>
          <c:dPt>
            <c:idx val="5"/>
            <c:bubble3D val="0"/>
            <c:spPr>
              <a:solidFill>
                <a:srgbClr val="9E6900"/>
              </a:solidFill>
            </c:spPr>
            <c:extLst>
              <c:ext xmlns:c16="http://schemas.microsoft.com/office/drawing/2014/chart" uri="{C3380CC4-5D6E-409C-BE32-E72D297353CC}">
                <c16:uniqueId val="{0000000B-8E2A-47B6-A181-D2ADE711A4E0}"/>
              </c:ext>
            </c:extLst>
          </c:dPt>
          <c:dPt>
            <c:idx val="6"/>
            <c:bubble3D val="0"/>
            <c:spPr>
              <a:solidFill>
                <a:srgbClr val="663300"/>
              </a:solidFill>
            </c:spPr>
            <c:extLst>
              <c:ext xmlns:c16="http://schemas.microsoft.com/office/drawing/2014/chart" uri="{C3380CC4-5D6E-409C-BE32-E72D297353CC}">
                <c16:uniqueId val="{0000000D-8E2A-47B6-A181-D2ADE711A4E0}"/>
              </c:ext>
            </c:extLst>
          </c:dPt>
          <c:dPt>
            <c:idx val="7"/>
            <c:bubble3D val="0"/>
            <c:spPr>
              <a:solidFill>
                <a:srgbClr val="FFC301"/>
              </a:solidFill>
            </c:spPr>
            <c:extLst>
              <c:ext xmlns:c16="http://schemas.microsoft.com/office/drawing/2014/chart" uri="{C3380CC4-5D6E-409C-BE32-E72D297353CC}">
                <c16:uniqueId val="{0000000F-8E2A-47B6-A181-D2ADE711A4E0}"/>
              </c:ext>
            </c:extLst>
          </c:dPt>
          <c:dPt>
            <c:idx val="8"/>
            <c:bubble3D val="0"/>
            <c:spPr>
              <a:solidFill>
                <a:srgbClr val="F0975A"/>
              </a:solidFill>
            </c:spPr>
            <c:extLst>
              <c:ext xmlns:c16="http://schemas.microsoft.com/office/drawing/2014/chart" uri="{C3380CC4-5D6E-409C-BE32-E72D297353CC}">
                <c16:uniqueId val="{00000011-8E2A-47B6-A181-D2ADE711A4E0}"/>
              </c:ext>
            </c:extLst>
          </c:dPt>
          <c:dPt>
            <c:idx val="9"/>
            <c:bubble3D val="0"/>
            <c:spPr>
              <a:solidFill>
                <a:srgbClr val="ED7D31">
                  <a:lumMod val="75000"/>
                </a:srgbClr>
              </a:solidFill>
            </c:spPr>
            <c:extLst>
              <c:ext xmlns:c16="http://schemas.microsoft.com/office/drawing/2014/chart" uri="{C3380CC4-5D6E-409C-BE32-E72D297353CC}">
                <c16:uniqueId val="{00000012-CF45-49AC-9F12-96668E3E4666}"/>
              </c:ext>
            </c:extLst>
          </c:dPt>
          <c:dLbls>
            <c:dLbl>
              <c:idx val="0"/>
              <c:layout>
                <c:manualLayout>
                  <c:x val="-0.13547194833900361"/>
                  <c:y val="-8.54810032224474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E2A-47B6-A181-D2ADE711A4E0}"/>
                </c:ext>
              </c:extLst>
            </c:dLbl>
            <c:dLbl>
              <c:idx val="1"/>
              <c:layout>
                <c:manualLayout>
                  <c:x val="-3.7450755195353978E-3"/>
                  <c:y val="-0.3551891266326148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8E2A-47B6-A181-D2ADE711A4E0}"/>
                </c:ext>
              </c:extLst>
            </c:dLbl>
            <c:dLbl>
              <c:idx val="2"/>
              <c:layout>
                <c:manualLayout>
                  <c:x val="7.8198289952156455E-2"/>
                  <c:y val="-7.79209764572138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E2A-47B6-A181-D2ADE711A4E0}"/>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E2A-47B6-A181-D2ADE711A4E0}"/>
                </c:ext>
              </c:extLst>
            </c:dLbl>
            <c:dLbl>
              <c:idx val="4"/>
              <c:layout>
                <c:manualLayout>
                  <c:x val="0.15390850579057339"/>
                  <c:y val="6.60217230662591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E2A-47B6-A181-D2ADE711A4E0}"/>
                </c:ext>
              </c:extLst>
            </c:dLbl>
            <c:dLbl>
              <c:idx val="5"/>
              <c:layout>
                <c:manualLayout>
                  <c:x val="-2.7713029752592551E-2"/>
                  <c:y val="4.62110662561946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E2A-47B6-A181-D2ADE711A4E0}"/>
                </c:ext>
              </c:extLst>
            </c:dLbl>
            <c:dLbl>
              <c:idx val="6"/>
              <c:layout>
                <c:manualLayout>
                  <c:x val="-9.6478057419248711E-3"/>
                  <c:y val="4.677160006022990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E2A-47B6-A181-D2ADE711A4E0}"/>
                </c:ext>
              </c:extLst>
            </c:dLbl>
            <c:dLbl>
              <c:idx val="7"/>
              <c:layout>
                <c:manualLayout>
                  <c:x val="0"/>
                  <c:y val="-0.1623250942191379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E2A-47B6-A181-D2ADE711A4E0}"/>
                </c:ext>
              </c:extLst>
            </c:dLbl>
            <c:dLbl>
              <c:idx val="8"/>
              <c:layout>
                <c:manualLayout>
                  <c:x val="5.2384510369038073E-2"/>
                  <c:y val="-0.2452995097200347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59825340758879"/>
                      <c:h val="0.23329630370866677"/>
                    </c:manualLayout>
                  </c15:layout>
                </c:ext>
                <c:ext xmlns:c16="http://schemas.microsoft.com/office/drawing/2014/chart" uri="{C3380CC4-5D6E-409C-BE32-E72D297353CC}">
                  <c16:uniqueId val="{00000011-8E2A-47B6-A181-D2ADE711A4E0}"/>
                </c:ext>
              </c:extLst>
            </c:dLbl>
            <c:dLbl>
              <c:idx val="9"/>
              <c:layout>
                <c:manualLayout>
                  <c:x val="0.12302979608641948"/>
                  <c:y val="-7.67263491400522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F45-49AC-9F12-96668E3E4666}"/>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'F69'!$A$5:$A$14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Elaboración de bebidas.</c:v>
                </c:pt>
                <c:pt idx="7">
                  <c:v>Fabricación, ensamble y reparación de maquinaria, equipo y sus partes; excepto los eléctricos.</c:v>
                </c:pt>
                <c:pt idx="8">
                  <c:v>Fabricación y/o reparación de muebles de madera y sus partes; excepto de metal y de plástico moldeado.</c:v>
                </c:pt>
                <c:pt idx="9">
                  <c:v>Otros</c:v>
                </c:pt>
              </c:strCache>
            </c:strRef>
          </c:cat>
          <c:val>
            <c:numRef>
              <c:f>'F69'!$B$5:$B$14</c:f>
              <c:numCache>
                <c:formatCode>0.00%</c:formatCode>
                <c:ptCount val="10"/>
                <c:pt idx="0">
                  <c:v>0.20928917559934579</c:v>
                </c:pt>
                <c:pt idx="1">
                  <c:v>0.13065930569320225</c:v>
                </c:pt>
                <c:pt idx="2">
                  <c:v>0.10663075354723123</c:v>
                </c:pt>
                <c:pt idx="3">
                  <c:v>8.8690407427449214E-2</c:v>
                </c:pt>
                <c:pt idx="4">
                  <c:v>8.8674193829509959E-2</c:v>
                </c:pt>
                <c:pt idx="5">
                  <c:v>5.843583367280554E-2</c:v>
                </c:pt>
                <c:pt idx="6">
                  <c:v>4.9036000267524367E-2</c:v>
                </c:pt>
                <c:pt idx="7">
                  <c:v>4.6593827077924581E-2</c:v>
                </c:pt>
                <c:pt idx="8">
                  <c:v>4.6476278492865002E-2</c:v>
                </c:pt>
                <c:pt idx="9">
                  <c:v>0.17551422439214209</c:v>
                </c:pt>
              </c:numCache>
            </c:numRef>
          </c:val>
          <c:extLst>
            <c:ext xmlns:c16="http://schemas.microsoft.com/office/drawing/2014/chart" uri="{C3380CC4-5D6E-409C-BE32-E72D297353CC}">
              <c16:uniqueId val="{00000012-8E2A-47B6-A181-D2ADE711A4E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7D3-4D7F-8265-4AB8B5201F51}"/>
              </c:ext>
            </c:extLst>
          </c:dPt>
          <c:dPt>
            <c:idx val="5"/>
            <c:invertIfNegative val="0"/>
            <c:bubble3D val="0"/>
            <c:extLst>
              <c:ext xmlns:c16="http://schemas.microsoft.com/office/drawing/2014/chart" uri="{C3380CC4-5D6E-409C-BE32-E72D297353CC}">
                <c16:uniqueId val="{00000002-87D3-4D7F-8265-4AB8B5201F51}"/>
              </c:ext>
            </c:extLst>
          </c:dPt>
          <c:dPt>
            <c:idx val="6"/>
            <c:invertIfNegative val="0"/>
            <c:bubble3D val="0"/>
            <c:extLst>
              <c:ext xmlns:c16="http://schemas.microsoft.com/office/drawing/2014/chart" uri="{C3380CC4-5D6E-409C-BE32-E72D297353CC}">
                <c16:uniqueId val="{00000003-87D3-4D7F-8265-4AB8B5201F51}"/>
              </c:ext>
            </c:extLst>
          </c:dPt>
          <c:dPt>
            <c:idx val="7"/>
            <c:invertIfNegative val="0"/>
            <c:bubble3D val="0"/>
            <c:extLst>
              <c:ext xmlns:c16="http://schemas.microsoft.com/office/drawing/2014/chart" uri="{C3380CC4-5D6E-409C-BE32-E72D297353CC}">
                <c16:uniqueId val="{00000005-87D3-4D7F-8265-4AB8B5201F51}"/>
              </c:ext>
            </c:extLst>
          </c:dPt>
          <c:dPt>
            <c:idx val="8"/>
            <c:invertIfNegative val="0"/>
            <c:bubble3D val="0"/>
            <c:extLst>
              <c:ext xmlns:c16="http://schemas.microsoft.com/office/drawing/2014/chart" uri="{C3380CC4-5D6E-409C-BE32-E72D297353CC}">
                <c16:uniqueId val="{0000000F-0866-45C4-A53E-6A9168089325}"/>
              </c:ext>
            </c:extLst>
          </c:dPt>
          <c:dPt>
            <c:idx val="9"/>
            <c:invertIfNegative val="0"/>
            <c:bubble3D val="0"/>
            <c:spPr>
              <a:solidFill>
                <a:srgbClr val="FFC000"/>
              </a:solidFill>
              <a:ln>
                <a:noFill/>
              </a:ln>
              <a:effectLst/>
            </c:spPr>
            <c:extLst>
              <c:ext xmlns:c16="http://schemas.microsoft.com/office/drawing/2014/chart" uri="{C3380CC4-5D6E-409C-BE32-E72D297353CC}">
                <c16:uniqueId val="{00000009-9F80-4037-928F-E4FD7E9B301D}"/>
              </c:ext>
            </c:extLst>
          </c:dPt>
          <c:dPt>
            <c:idx val="17"/>
            <c:invertIfNegative val="0"/>
            <c:bubble3D val="0"/>
            <c:extLst>
              <c:ext xmlns:c16="http://schemas.microsoft.com/office/drawing/2014/chart" uri="{C3380CC4-5D6E-409C-BE32-E72D297353CC}">
                <c16:uniqueId val="{00000006-87D3-4D7F-8265-4AB8B5201F51}"/>
              </c:ext>
            </c:extLst>
          </c:dPt>
          <c:dPt>
            <c:idx val="18"/>
            <c:invertIfNegative val="0"/>
            <c:bubble3D val="0"/>
            <c:extLst>
              <c:ext xmlns:c16="http://schemas.microsoft.com/office/drawing/2014/chart" uri="{C3380CC4-5D6E-409C-BE32-E72D297353CC}">
                <c16:uniqueId val="{00000007-87D3-4D7F-8265-4AB8B5201F51}"/>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3-4D7F-8265-4AB8B5201F51}"/>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3-4D7F-8265-4AB8B5201F51}"/>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D3-4D7F-8265-4AB8B5201F51}"/>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D3-4D7F-8265-4AB8B5201F51}"/>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D3-4D7F-8265-4AB8B5201F51}"/>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3-4D7F-8265-4AB8B5201F51}"/>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3-4D7F-8265-4AB8B5201F51}"/>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3-4D7F-8265-4AB8B5201F51}"/>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66-45C4-A53E-6A9168089325}"/>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80-4037-928F-E4FD7E9B301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'F70'!$A$6:$A$15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44621</c:v>
                </c:pt>
              </c:numCache>
            </c:numRef>
          </c:cat>
          <c:val>
            <c:numRef>
              <c:f>'F70'!$B$6:$B$15</c:f>
              <c:numCache>
                <c:formatCode>#,##0</c:formatCode>
                <c:ptCount val="10"/>
                <c:pt idx="0">
                  <c:v>282499</c:v>
                </c:pt>
                <c:pt idx="1">
                  <c:v>295797</c:v>
                </c:pt>
                <c:pt idx="2">
                  <c:v>312586</c:v>
                </c:pt>
                <c:pt idx="3">
                  <c:v>334254</c:v>
                </c:pt>
                <c:pt idx="4">
                  <c:v>343480</c:v>
                </c:pt>
                <c:pt idx="5">
                  <c:v>354114</c:v>
                </c:pt>
                <c:pt idx="6">
                  <c:v>363625</c:v>
                </c:pt>
                <c:pt idx="7">
                  <c:v>366999</c:v>
                </c:pt>
                <c:pt idx="8">
                  <c:v>388949</c:v>
                </c:pt>
                <c:pt idx="9">
                  <c:v>389036</c:v>
                </c:pt>
              </c:numCache>
            </c:numRef>
          </c:val>
          <c:extLst>
            <c:ext xmlns:c16="http://schemas.microsoft.com/office/drawing/2014/chart" uri="{C3380CC4-5D6E-409C-BE32-E72D297353CC}">
              <c16:uniqueId val="{0000000C-87D3-4D7F-8265-4AB8B5201F51}"/>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2BF5-4460-A596-482585189B4C}"/>
              </c:ext>
            </c:extLst>
          </c:dPt>
          <c:dPt>
            <c:idx val="1"/>
            <c:bubble3D val="0"/>
            <c:spPr>
              <a:solidFill>
                <a:srgbClr val="FBD1AF"/>
              </a:solidFill>
              <a:ln>
                <a:noFill/>
              </a:ln>
            </c:spPr>
            <c:extLst>
              <c:ext xmlns:c16="http://schemas.microsoft.com/office/drawing/2014/chart" uri="{C3380CC4-5D6E-409C-BE32-E72D297353CC}">
                <c16:uniqueId val="{00000003-2BF5-4460-A596-482585189B4C}"/>
              </c:ext>
            </c:extLst>
          </c:dPt>
          <c:dPt>
            <c:idx val="2"/>
            <c:bubble3D val="0"/>
            <c:spPr>
              <a:solidFill>
                <a:srgbClr val="C89800"/>
              </a:solidFill>
              <a:ln>
                <a:noFill/>
              </a:ln>
            </c:spPr>
            <c:extLst>
              <c:ext xmlns:c16="http://schemas.microsoft.com/office/drawing/2014/chart" uri="{C3380CC4-5D6E-409C-BE32-E72D297353CC}">
                <c16:uniqueId val="{00000005-2BF5-4460-A596-482585189B4C}"/>
              </c:ext>
            </c:extLst>
          </c:dPt>
          <c:dPt>
            <c:idx val="3"/>
            <c:bubble3D val="0"/>
            <c:spPr>
              <a:solidFill>
                <a:srgbClr val="663300"/>
              </a:solidFill>
              <a:ln>
                <a:noFill/>
              </a:ln>
            </c:spPr>
            <c:extLst>
              <c:ext xmlns:c16="http://schemas.microsoft.com/office/drawing/2014/chart" uri="{C3380CC4-5D6E-409C-BE32-E72D297353CC}">
                <c16:uniqueId val="{00000007-2BF5-4460-A596-482585189B4C}"/>
              </c:ext>
            </c:extLst>
          </c:dPt>
          <c:dPt>
            <c:idx val="4"/>
            <c:bubble3D val="0"/>
            <c:spPr>
              <a:solidFill>
                <a:srgbClr val="8A5C00"/>
              </a:solidFill>
              <a:ln>
                <a:noFill/>
              </a:ln>
            </c:spPr>
            <c:extLst>
              <c:ext xmlns:c16="http://schemas.microsoft.com/office/drawing/2014/chart" uri="{C3380CC4-5D6E-409C-BE32-E72D297353CC}">
                <c16:uniqueId val="{00000009-2BF5-4460-A596-482585189B4C}"/>
              </c:ext>
            </c:extLst>
          </c:dPt>
          <c:dPt>
            <c:idx val="5"/>
            <c:bubble3D val="0"/>
            <c:spPr>
              <a:solidFill>
                <a:srgbClr val="ED7D31"/>
              </a:solidFill>
              <a:ln>
                <a:noFill/>
              </a:ln>
            </c:spPr>
            <c:extLst>
              <c:ext xmlns:c16="http://schemas.microsoft.com/office/drawing/2014/chart" uri="{C3380CC4-5D6E-409C-BE32-E72D297353CC}">
                <c16:uniqueId val="{0000000B-2BF5-4460-A596-482585189B4C}"/>
              </c:ext>
            </c:extLst>
          </c:dPt>
          <c:dPt>
            <c:idx val="6"/>
            <c:bubble3D val="0"/>
            <c:spPr>
              <a:solidFill>
                <a:srgbClr val="FBBB27"/>
              </a:solidFill>
              <a:ln>
                <a:noFill/>
              </a:ln>
            </c:spPr>
            <c:extLst>
              <c:ext xmlns:c16="http://schemas.microsoft.com/office/drawing/2014/chart" uri="{C3380CC4-5D6E-409C-BE32-E72D297353CC}">
                <c16:uniqueId val="{0000000D-2BF5-4460-A596-482585189B4C}"/>
              </c:ext>
            </c:extLst>
          </c:dPt>
          <c:dPt>
            <c:idx val="7"/>
            <c:bubble3D val="0"/>
            <c:spPr>
              <a:solidFill>
                <a:srgbClr val="FFD581"/>
              </a:solidFill>
              <a:ln>
                <a:noFill/>
              </a:ln>
            </c:spPr>
            <c:extLst>
              <c:ext xmlns:c16="http://schemas.microsoft.com/office/drawing/2014/chart" uri="{C3380CC4-5D6E-409C-BE32-E72D297353CC}">
                <c16:uniqueId val="{0000000F-2BF5-4460-A596-482585189B4C}"/>
              </c:ext>
            </c:extLst>
          </c:dPt>
          <c:dPt>
            <c:idx val="8"/>
            <c:bubble3D val="0"/>
            <c:spPr>
              <a:solidFill>
                <a:srgbClr val="7C878E"/>
              </a:solidFill>
              <a:ln>
                <a:noFill/>
              </a:ln>
            </c:spPr>
            <c:extLst>
              <c:ext xmlns:c16="http://schemas.microsoft.com/office/drawing/2014/chart" uri="{C3380CC4-5D6E-409C-BE32-E72D297353CC}">
                <c16:uniqueId val="{00000011-2BF5-4460-A596-482585189B4C}"/>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BF5-4460-A596-482585189B4C}"/>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BF5-4460-A596-482585189B4C}"/>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BF5-4460-A596-482585189B4C}"/>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BF5-4460-A596-482585189B4C}"/>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BF5-4460-A596-482585189B4C}"/>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BF5-4460-A596-482585189B4C}"/>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BF5-4460-A596-482585189B4C}"/>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BF5-4460-A596-482585189B4C}"/>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BF5-4460-A596-482585189B4C}"/>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'F71'!$A$6:$A$14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'F71'!$B$6:$B$14</c:f>
              <c:numCache>
                <c:formatCode>0.00%</c:formatCode>
                <c:ptCount val="9"/>
                <c:pt idx="0">
                  <c:v>0.19901243072620528</c:v>
                </c:pt>
                <c:pt idx="1">
                  <c:v>0.17129263101615275</c:v>
                </c:pt>
                <c:pt idx="2">
                  <c:v>0.15182399572276087</c:v>
                </c:pt>
                <c:pt idx="3">
                  <c:v>0.12299375893233531</c:v>
                </c:pt>
                <c:pt idx="4">
                  <c:v>0.11686579134064713</c:v>
                </c:pt>
                <c:pt idx="5">
                  <c:v>8.4429204495213808E-2</c:v>
                </c:pt>
                <c:pt idx="6">
                  <c:v>5.8449603635653255E-2</c:v>
                </c:pt>
                <c:pt idx="7">
                  <c:v>5.1954060806711978E-2</c:v>
                </c:pt>
                <c:pt idx="8">
                  <c:v>4.3178523324319602E-2</c:v>
                </c:pt>
              </c:numCache>
            </c:numRef>
          </c:val>
          <c:extLst>
            <c:ext xmlns:c16="http://schemas.microsoft.com/office/drawing/2014/chart" uri="{C3380CC4-5D6E-409C-BE32-E72D297353CC}">
              <c16:uniqueId val="{00000012-2BF5-4460-A596-482585189B4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0588-454C-B8BB-8FB84CF05657}"/>
              </c:ext>
            </c:extLst>
          </c:dPt>
          <c:dPt>
            <c:idx val="5"/>
            <c:invertIfNegative val="0"/>
            <c:bubble3D val="0"/>
            <c:extLst>
              <c:ext xmlns:c16="http://schemas.microsoft.com/office/drawing/2014/chart" uri="{C3380CC4-5D6E-409C-BE32-E72D297353CC}">
                <c16:uniqueId val="{00000001-0588-454C-B8BB-8FB84CF05657}"/>
              </c:ext>
            </c:extLst>
          </c:dPt>
          <c:dPt>
            <c:idx val="6"/>
            <c:invertIfNegative val="0"/>
            <c:bubble3D val="0"/>
            <c:spPr>
              <a:solidFill>
                <a:srgbClr val="7C878E"/>
              </a:solidFill>
              <a:ln>
                <a:noFill/>
              </a:ln>
              <a:effectLst/>
            </c:spPr>
            <c:extLst>
              <c:ext xmlns:c16="http://schemas.microsoft.com/office/drawing/2014/chart" uri="{C3380CC4-5D6E-409C-BE32-E72D297353CC}">
                <c16:uniqueId val="{00000003-0588-454C-B8BB-8FB84CF05657}"/>
              </c:ext>
            </c:extLst>
          </c:dPt>
          <c:dPt>
            <c:idx val="7"/>
            <c:invertIfNegative val="0"/>
            <c:bubble3D val="0"/>
            <c:spPr>
              <a:solidFill>
                <a:srgbClr val="7C878E"/>
              </a:solidFill>
              <a:ln>
                <a:noFill/>
              </a:ln>
              <a:effectLst/>
            </c:spPr>
            <c:extLst>
              <c:ext xmlns:c16="http://schemas.microsoft.com/office/drawing/2014/chart" uri="{C3380CC4-5D6E-409C-BE32-E72D297353CC}">
                <c16:uniqueId val="{00000005-0588-454C-B8BB-8FB84CF05657}"/>
              </c:ext>
            </c:extLst>
          </c:dPt>
          <c:dPt>
            <c:idx val="8"/>
            <c:invertIfNegative val="0"/>
            <c:bubble3D val="0"/>
            <c:spPr>
              <a:solidFill>
                <a:srgbClr val="7C878E"/>
              </a:solidFill>
              <a:ln>
                <a:noFill/>
              </a:ln>
              <a:effectLst/>
            </c:spPr>
            <c:extLst>
              <c:ext xmlns:c16="http://schemas.microsoft.com/office/drawing/2014/chart" uri="{C3380CC4-5D6E-409C-BE32-E72D297353CC}">
                <c16:uniqueId val="{0000000C-698A-45B0-8355-0F02627B0D92}"/>
              </c:ext>
            </c:extLst>
          </c:dPt>
          <c:dPt>
            <c:idx val="9"/>
            <c:invertIfNegative val="0"/>
            <c:bubble3D val="0"/>
            <c:spPr>
              <a:solidFill>
                <a:srgbClr val="FFC000"/>
              </a:solidFill>
              <a:ln>
                <a:noFill/>
              </a:ln>
              <a:effectLst/>
            </c:spPr>
            <c:extLst>
              <c:ext xmlns:c16="http://schemas.microsoft.com/office/drawing/2014/chart" uri="{C3380CC4-5D6E-409C-BE32-E72D297353CC}">
                <c16:uniqueId val="{00000014-35DB-4D31-BC9A-9F690035AE5C}"/>
              </c:ext>
            </c:extLst>
          </c:dPt>
          <c:dPt>
            <c:idx val="17"/>
            <c:invertIfNegative val="0"/>
            <c:bubble3D val="0"/>
            <c:extLst>
              <c:ext xmlns:c16="http://schemas.microsoft.com/office/drawing/2014/chart" uri="{C3380CC4-5D6E-409C-BE32-E72D297353CC}">
                <c16:uniqueId val="{00000006-0588-454C-B8BB-8FB84CF05657}"/>
              </c:ext>
            </c:extLst>
          </c:dPt>
          <c:dPt>
            <c:idx val="18"/>
            <c:invertIfNegative val="0"/>
            <c:bubble3D val="0"/>
            <c:extLst>
              <c:ext xmlns:c16="http://schemas.microsoft.com/office/drawing/2014/chart" uri="{C3380CC4-5D6E-409C-BE32-E72D297353CC}">
                <c16:uniqueId val="{00000007-0588-454C-B8BB-8FB84CF0565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54C-B8BB-8FB84CF0565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3A-4EAD-A39D-2D5610C26EA1}"/>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6C-43E3-B733-BE879489586A}"/>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86C-43E3-B733-BE879489586A}"/>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86C-43E3-B733-BE879489586A}"/>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88-454C-B8BB-8FB84CF0565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88-454C-B8BB-8FB84CF0565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88-454C-B8BB-8FB84CF05657}"/>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8A-45B0-8355-0F02627B0D92}"/>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'F72'!$A$6:$A$15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44621</c:v>
                </c:pt>
              </c:numCache>
            </c:numRef>
          </c:cat>
          <c:val>
            <c:numRef>
              <c:f>'F72'!$B$6:$B$15</c:f>
              <c:numCache>
                <c:formatCode>#,##0</c:formatCode>
                <c:ptCount val="10"/>
                <c:pt idx="0">
                  <c:v>523456</c:v>
                </c:pt>
                <c:pt idx="1">
                  <c:v>540644</c:v>
                </c:pt>
                <c:pt idx="2">
                  <c:v>551836</c:v>
                </c:pt>
                <c:pt idx="3">
                  <c:v>575641</c:v>
                </c:pt>
                <c:pt idx="4">
                  <c:v>605107</c:v>
                </c:pt>
                <c:pt idx="5">
                  <c:v>614655</c:v>
                </c:pt>
                <c:pt idx="6">
                  <c:v>640252</c:v>
                </c:pt>
                <c:pt idx="7">
                  <c:v>614772</c:v>
                </c:pt>
                <c:pt idx="8">
                  <c:v>620320</c:v>
                </c:pt>
                <c:pt idx="9">
                  <c:v>630046</c:v>
                </c:pt>
              </c:numCache>
            </c:numRef>
          </c:val>
          <c:extLst>
            <c:ext xmlns:c16="http://schemas.microsoft.com/office/drawing/2014/chart" uri="{C3380CC4-5D6E-409C-BE32-E72D297353CC}">
              <c16:uniqueId val="{00000008-0588-454C-B8BB-8FB84CF0565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EE87-4837-BCDC-C8822D6A6C32}"/>
              </c:ext>
            </c:extLst>
          </c:dPt>
          <c:dPt>
            <c:idx val="1"/>
            <c:bubble3D val="0"/>
            <c:spPr>
              <a:solidFill>
                <a:srgbClr val="FBBB27"/>
              </a:solidFill>
            </c:spPr>
            <c:extLst>
              <c:ext xmlns:c16="http://schemas.microsoft.com/office/drawing/2014/chart" uri="{C3380CC4-5D6E-409C-BE32-E72D297353CC}">
                <c16:uniqueId val="{00000003-EE87-4837-BCDC-C8822D6A6C32}"/>
              </c:ext>
            </c:extLst>
          </c:dPt>
          <c:dPt>
            <c:idx val="2"/>
            <c:bubble3D val="0"/>
            <c:spPr>
              <a:solidFill>
                <a:srgbClr val="FAD496"/>
              </a:solidFill>
            </c:spPr>
            <c:extLst>
              <c:ext xmlns:c16="http://schemas.microsoft.com/office/drawing/2014/chart" uri="{C3380CC4-5D6E-409C-BE32-E72D297353CC}">
                <c16:uniqueId val="{00000005-EE87-4837-BCDC-C8822D6A6C32}"/>
              </c:ext>
            </c:extLst>
          </c:dPt>
          <c:dPt>
            <c:idx val="3"/>
            <c:bubble3D val="0"/>
            <c:spPr>
              <a:solidFill>
                <a:srgbClr val="663300"/>
              </a:solidFill>
            </c:spPr>
            <c:extLst>
              <c:ext xmlns:c16="http://schemas.microsoft.com/office/drawing/2014/chart" uri="{C3380CC4-5D6E-409C-BE32-E72D297353CC}">
                <c16:uniqueId val="{00000007-EE87-4837-BCDC-C8822D6A6C32}"/>
              </c:ext>
            </c:extLst>
          </c:dPt>
          <c:dPt>
            <c:idx val="4"/>
            <c:bubble3D val="0"/>
            <c:spPr>
              <a:solidFill>
                <a:srgbClr val="95682B"/>
              </a:solidFill>
            </c:spPr>
            <c:extLst>
              <c:ext xmlns:c16="http://schemas.microsoft.com/office/drawing/2014/chart" uri="{C3380CC4-5D6E-409C-BE32-E72D297353CC}">
                <c16:uniqueId val="{00000009-EE87-4837-BCDC-C8822D6A6C32}"/>
              </c:ext>
            </c:extLst>
          </c:dPt>
          <c:dPt>
            <c:idx val="5"/>
            <c:bubble3D val="0"/>
            <c:spPr>
              <a:solidFill>
                <a:srgbClr val="B5B367"/>
              </a:solidFill>
            </c:spPr>
            <c:extLst>
              <c:ext xmlns:c16="http://schemas.microsoft.com/office/drawing/2014/chart" uri="{C3380CC4-5D6E-409C-BE32-E72D297353CC}">
                <c16:uniqueId val="{0000000B-EE87-4837-BCDC-C8822D6A6C32}"/>
              </c:ext>
            </c:extLst>
          </c:dPt>
          <c:dPt>
            <c:idx val="6"/>
            <c:bubble3D val="0"/>
            <c:spPr>
              <a:solidFill>
                <a:srgbClr val="FFF915"/>
              </a:solidFill>
            </c:spPr>
            <c:extLst>
              <c:ext xmlns:c16="http://schemas.microsoft.com/office/drawing/2014/chart" uri="{C3380CC4-5D6E-409C-BE32-E72D297353CC}">
                <c16:uniqueId val="{0000000D-EE87-4837-BCDC-C8822D6A6C32}"/>
              </c:ext>
            </c:extLst>
          </c:dPt>
          <c:dPt>
            <c:idx val="7"/>
            <c:bubble3D val="0"/>
            <c:spPr>
              <a:solidFill>
                <a:srgbClr val="CC9900"/>
              </a:solidFill>
            </c:spPr>
            <c:extLst>
              <c:ext xmlns:c16="http://schemas.microsoft.com/office/drawing/2014/chart" uri="{C3380CC4-5D6E-409C-BE32-E72D297353CC}">
                <c16:uniqueId val="{0000000F-EE87-4837-BCDC-C8822D6A6C32}"/>
              </c:ext>
            </c:extLst>
          </c:dPt>
          <c:dPt>
            <c:idx val="8"/>
            <c:bubble3D val="0"/>
            <c:spPr>
              <a:solidFill>
                <a:srgbClr val="9D9139"/>
              </a:solidFill>
            </c:spPr>
            <c:extLst>
              <c:ext xmlns:c16="http://schemas.microsoft.com/office/drawing/2014/chart" uri="{C3380CC4-5D6E-409C-BE32-E72D297353CC}">
                <c16:uniqueId val="{00000011-EE87-4837-BCDC-C8822D6A6C32}"/>
              </c:ext>
            </c:extLst>
          </c:dPt>
          <c:dPt>
            <c:idx val="9"/>
            <c:bubble3D val="0"/>
            <c:explosion val="1"/>
            <c:spPr>
              <a:solidFill>
                <a:srgbClr val="ED7D31"/>
              </a:solidFill>
            </c:spPr>
            <c:extLst>
              <c:ext xmlns:c16="http://schemas.microsoft.com/office/drawing/2014/chart" uri="{C3380CC4-5D6E-409C-BE32-E72D297353CC}">
                <c16:uniqueId val="{00000013-EE87-4837-BCDC-C8822D6A6C32}"/>
              </c:ext>
            </c:extLst>
          </c:dPt>
          <c:dPt>
            <c:idx val="10"/>
            <c:bubble3D val="0"/>
            <c:spPr>
              <a:solidFill>
                <a:srgbClr val="393D3F"/>
              </a:solidFill>
            </c:spPr>
            <c:extLst>
              <c:ext xmlns:c16="http://schemas.microsoft.com/office/drawing/2014/chart" uri="{C3380CC4-5D6E-409C-BE32-E72D297353CC}">
                <c16:uniqueId val="{00000015-EE87-4837-BCDC-C8822D6A6C32}"/>
              </c:ext>
            </c:extLst>
          </c:dPt>
          <c:dPt>
            <c:idx val="11"/>
            <c:bubble3D val="0"/>
            <c:spPr>
              <a:solidFill>
                <a:schemeClr val="bg1">
                  <a:lumMod val="65000"/>
                </a:schemeClr>
              </a:solidFill>
            </c:spPr>
            <c:extLst>
              <c:ext xmlns:c16="http://schemas.microsoft.com/office/drawing/2014/chart" uri="{C3380CC4-5D6E-409C-BE32-E72D297353CC}">
                <c16:uniqueId val="{00000017-EE87-4837-BCDC-C8822D6A6C32}"/>
              </c:ext>
            </c:extLst>
          </c:dPt>
          <c:dPt>
            <c:idx val="12"/>
            <c:bubble3D val="0"/>
            <c:spPr>
              <a:solidFill>
                <a:schemeClr val="bg1">
                  <a:lumMod val="50000"/>
                </a:schemeClr>
              </a:solidFill>
            </c:spPr>
            <c:extLst>
              <c:ext xmlns:c16="http://schemas.microsoft.com/office/drawing/2014/chart" uri="{C3380CC4-5D6E-409C-BE32-E72D297353CC}">
                <c16:uniqueId val="{00000019-EE87-4837-BCDC-C8822D6A6C32}"/>
              </c:ext>
            </c:extLst>
          </c:dPt>
          <c:dPt>
            <c:idx val="13"/>
            <c:bubble3D val="0"/>
            <c:spPr>
              <a:solidFill>
                <a:schemeClr val="bg2">
                  <a:lumMod val="75000"/>
                </a:schemeClr>
              </a:solidFill>
            </c:spPr>
            <c:extLst>
              <c:ext xmlns:c16="http://schemas.microsoft.com/office/drawing/2014/chart" uri="{C3380CC4-5D6E-409C-BE32-E72D297353CC}">
                <c16:uniqueId val="{0000001B-EE87-4837-BCDC-C8822D6A6C32}"/>
              </c:ext>
            </c:extLst>
          </c:dPt>
          <c:dLbls>
            <c:dLbl>
              <c:idx val="0"/>
              <c:layout>
                <c:manualLayout>
                  <c:x val="5.2982273114914262E-2"/>
                  <c:y val="-6.658841494777240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E87-4837-BCDC-C8822D6A6C32}"/>
                </c:ext>
              </c:extLst>
            </c:dLbl>
            <c:dLbl>
              <c:idx val="1"/>
              <c:layout>
                <c:manualLayout>
                  <c:x val="-1.2857913817682812E-2"/>
                  <c:y val="1.24888573412819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E87-4837-BCDC-C8822D6A6C32}"/>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E87-4837-BCDC-C8822D6A6C32}"/>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E87-4837-BCDC-C8822D6A6C32}"/>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E87-4837-BCDC-C8822D6A6C32}"/>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E87-4837-BCDC-C8822D6A6C32}"/>
                </c:ext>
              </c:extLst>
            </c:dLbl>
            <c:dLbl>
              <c:idx val="6"/>
              <c:layout>
                <c:manualLayout>
                  <c:x val="6.528959409317886E-2"/>
                  <c:y val="-5.990785641677923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E87-4837-BCDC-C8822D6A6C32}"/>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E87-4837-BCDC-C8822D6A6C32}"/>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EE87-4837-BCDC-C8822D6A6C32}"/>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EE87-4837-BCDC-C8822D6A6C3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'F73'!$A$6:$A$15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médicos, asistencia social y veterinarios.</c:v>
                </c:pt>
                <c:pt idx="6">
                  <c:v>Servicios de alojamiento temporal.</c:v>
                </c:pt>
                <c:pt idx="7">
                  <c:v>Servicios financieros y de seguros (bancos, financieras).</c:v>
                </c:pt>
                <c:pt idx="8">
                  <c:v>Servicios recreativos y de esparcimiento.</c:v>
                </c:pt>
                <c:pt idx="9">
                  <c:v>Otros</c:v>
                </c:pt>
              </c:strCache>
            </c:strRef>
          </c:cat>
          <c:val>
            <c:numRef>
              <c:f>'F73'!$B$6:$B$15</c:f>
              <c:numCache>
                <c:formatCode>0.00%</c:formatCode>
                <c:ptCount val="10"/>
                <c:pt idx="0">
                  <c:v>0.30012570510724612</c:v>
                </c:pt>
                <c:pt idx="1">
                  <c:v>0.25920329626725669</c:v>
                </c:pt>
                <c:pt idx="2">
                  <c:v>8.214638296251385E-2</c:v>
                </c:pt>
                <c:pt idx="3">
                  <c:v>7.7122940229761003E-2</c:v>
                </c:pt>
                <c:pt idx="4">
                  <c:v>7.6818200575830969E-2</c:v>
                </c:pt>
                <c:pt idx="5">
                  <c:v>5.3723061490748292E-2</c:v>
                </c:pt>
                <c:pt idx="6">
                  <c:v>5.0277281341362376E-2</c:v>
                </c:pt>
                <c:pt idx="7">
                  <c:v>3.1292953212940004E-2</c:v>
                </c:pt>
                <c:pt idx="8">
                  <c:v>2.8596324712798746E-2</c:v>
                </c:pt>
                <c:pt idx="9">
                  <c:v>4.0693854099541939E-2</c:v>
                </c:pt>
              </c:numCache>
            </c:numRef>
          </c:val>
          <c:extLst>
            <c:ext xmlns:c16="http://schemas.microsoft.com/office/drawing/2014/chart" uri="{C3380CC4-5D6E-409C-BE32-E72D297353CC}">
              <c16:uniqueId val="{0000001C-EE87-4837-BCDC-C8822D6A6C32}"/>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13"/>
            <c:invertIfNegative val="0"/>
            <c:bubble3D val="0"/>
            <c:spPr>
              <a:solidFill>
                <a:srgbClr val="7C878E"/>
              </a:solidFill>
              <a:ln>
                <a:noFill/>
              </a:ln>
              <a:effectLst/>
            </c:spPr>
            <c:extLst>
              <c:ext xmlns:c16="http://schemas.microsoft.com/office/drawing/2014/chart" uri="{C3380CC4-5D6E-409C-BE32-E72D297353CC}">
                <c16:uniqueId val="{00000008-872E-4FF0-9360-4E2563079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1-6993-4262-9A99-3271196C5243}"/>
              </c:ext>
            </c:extLst>
          </c:dPt>
          <c:dPt>
            <c:idx val="15"/>
            <c:invertIfNegative val="0"/>
            <c:bubble3D val="0"/>
            <c:spPr>
              <a:solidFill>
                <a:srgbClr val="7C878E"/>
              </a:solidFill>
              <a:ln>
                <a:noFill/>
              </a:ln>
              <a:effectLst/>
            </c:spPr>
            <c:extLst>
              <c:ext xmlns:c16="http://schemas.microsoft.com/office/drawing/2014/chart" uri="{C3380CC4-5D6E-409C-BE32-E72D297353CC}">
                <c16:uniqueId val="{00000003-6993-4262-9A99-3271196C5243}"/>
              </c:ext>
            </c:extLst>
          </c:dPt>
          <c:dPt>
            <c:idx val="16"/>
            <c:invertIfNegative val="0"/>
            <c:bubble3D val="0"/>
            <c:spPr>
              <a:solidFill>
                <a:srgbClr val="7C878E"/>
              </a:solidFill>
              <a:ln>
                <a:noFill/>
              </a:ln>
              <a:effectLst/>
            </c:spPr>
            <c:extLst>
              <c:ext xmlns:c16="http://schemas.microsoft.com/office/drawing/2014/chart" uri="{C3380CC4-5D6E-409C-BE32-E72D297353CC}">
                <c16:uniqueId val="{00000006-5E7D-4C36-95BD-BA498A08BB0E}"/>
              </c:ext>
            </c:extLst>
          </c:dPt>
          <c:dPt>
            <c:idx val="27"/>
            <c:invertIfNegative val="0"/>
            <c:bubble3D val="0"/>
            <c:spPr>
              <a:solidFill>
                <a:srgbClr val="7C878E"/>
              </a:solidFill>
              <a:ln>
                <a:noFill/>
              </a:ln>
              <a:effectLst/>
            </c:spPr>
            <c:extLst>
              <c:ext xmlns:c16="http://schemas.microsoft.com/office/drawing/2014/chart" uri="{C3380CC4-5D6E-409C-BE32-E72D297353CC}">
                <c16:uniqueId val="{00000005-6993-4262-9A99-3271196C524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'F20'!$A$6:$A$38</c:f>
              <c:strCache>
                <c:ptCount val="33"/>
                <c:pt idx="0">
                  <c:v>Tabasco</c:v>
                </c:pt>
                <c:pt idx="1">
                  <c:v>Guerrero</c:v>
                </c:pt>
                <c:pt idx="2">
                  <c:v>Sonora</c:v>
                </c:pt>
                <c:pt idx="3">
                  <c:v>Veracruz</c:v>
                </c:pt>
                <c:pt idx="4">
                  <c:v>Ciudad de México</c:v>
                </c:pt>
                <c:pt idx="5">
                  <c:v>Tamaulipas</c:v>
                </c:pt>
                <c:pt idx="6">
                  <c:v>México</c:v>
                </c:pt>
                <c:pt idx="7">
                  <c:v>Oaxaca</c:v>
                </c:pt>
                <c:pt idx="8">
                  <c:v>Campeche</c:v>
                </c:pt>
                <c:pt idx="9">
                  <c:v>Morelos</c:v>
                </c:pt>
                <c:pt idx="10">
                  <c:v>Quintana Roo</c:v>
                </c:pt>
                <c:pt idx="11">
                  <c:v>Coahuila</c:v>
                </c:pt>
                <c:pt idx="12">
                  <c:v>Tlaxcala</c:v>
                </c:pt>
                <c:pt idx="13">
                  <c:v>Nacional</c:v>
                </c:pt>
                <c:pt idx="14">
                  <c:v>Yucatán</c:v>
                </c:pt>
                <c:pt idx="15">
                  <c:v>Durango</c:v>
                </c:pt>
                <c:pt idx="16">
                  <c:v>Puebla</c:v>
                </c:pt>
                <c:pt idx="17">
                  <c:v>Baja California Sur</c:v>
                </c:pt>
                <c:pt idx="18">
                  <c:v>Sinaloa</c:v>
                </c:pt>
                <c:pt idx="19">
                  <c:v>Hidalgo</c:v>
                </c:pt>
                <c:pt idx="20">
                  <c:v>Baja California</c:v>
                </c:pt>
                <c:pt idx="21">
                  <c:v>Nuevo León</c:v>
                </c:pt>
                <c:pt idx="22">
                  <c:v>Chiapas</c:v>
                </c:pt>
                <c:pt idx="23">
                  <c:v>Chihuahua</c:v>
                </c:pt>
                <c:pt idx="24">
                  <c:v>Colima</c:v>
                </c:pt>
                <c:pt idx="25">
                  <c:v>Michoacán</c:v>
                </c:pt>
                <c:pt idx="26">
                  <c:v>Jalisco</c:v>
                </c:pt>
                <c:pt idx="27">
                  <c:v>Nayarit</c:v>
                </c:pt>
                <c:pt idx="28">
                  <c:v>Guanajuato</c:v>
                </c:pt>
                <c:pt idx="29">
                  <c:v>Querétaro</c:v>
                </c:pt>
                <c:pt idx="30">
                  <c:v>Aguascalientes</c:v>
                </c:pt>
                <c:pt idx="31">
                  <c:v>San Luis Potosí</c:v>
                </c:pt>
                <c:pt idx="32">
                  <c:v>Zacatecas</c:v>
                </c:pt>
              </c:strCache>
            </c:strRef>
          </c:cat>
          <c:val>
            <c:numRef>
              <c:f>'F20'!$B$6:$B$38</c:f>
              <c:numCache>
                <c:formatCode>0.00%</c:formatCode>
                <c:ptCount val="33"/>
                <c:pt idx="0">
                  <c:v>0.26999982511465626</c:v>
                </c:pt>
                <c:pt idx="1">
                  <c:v>0.22223491464541079</c:v>
                </c:pt>
                <c:pt idx="2">
                  <c:v>0.21879744079422078</c:v>
                </c:pt>
                <c:pt idx="3">
                  <c:v>0.21604808646798071</c:v>
                </c:pt>
                <c:pt idx="4">
                  <c:v>0.21504808008341383</c:v>
                </c:pt>
                <c:pt idx="5">
                  <c:v>0.20815375305530834</c:v>
                </c:pt>
                <c:pt idx="6">
                  <c:v>0.2027384978918618</c:v>
                </c:pt>
                <c:pt idx="7">
                  <c:v>0.19729740361211512</c:v>
                </c:pt>
                <c:pt idx="8">
                  <c:v>0.19035332543819605</c:v>
                </c:pt>
                <c:pt idx="9">
                  <c:v>0.18905656172021781</c:v>
                </c:pt>
                <c:pt idx="10">
                  <c:v>0.18417003863737244</c:v>
                </c:pt>
                <c:pt idx="11">
                  <c:v>0.17874804241381592</c:v>
                </c:pt>
                <c:pt idx="12">
                  <c:v>0.17625151588146004</c:v>
                </c:pt>
                <c:pt idx="13">
                  <c:v>0.17429460481217657</c:v>
                </c:pt>
                <c:pt idx="14">
                  <c:v>0.1737163487639613</c:v>
                </c:pt>
                <c:pt idx="15">
                  <c:v>0.1708464638731606</c:v>
                </c:pt>
                <c:pt idx="16">
                  <c:v>0.17064019725905971</c:v>
                </c:pt>
                <c:pt idx="17">
                  <c:v>0.16912755555354586</c:v>
                </c:pt>
                <c:pt idx="18">
                  <c:v>0.16871436031294024</c:v>
                </c:pt>
                <c:pt idx="19">
                  <c:v>0.16701079802818411</c:v>
                </c:pt>
                <c:pt idx="20">
                  <c:v>0.16568404166676065</c:v>
                </c:pt>
                <c:pt idx="21">
                  <c:v>0.16439287751466267</c:v>
                </c:pt>
                <c:pt idx="22">
                  <c:v>0.16379719618318461</c:v>
                </c:pt>
                <c:pt idx="23">
                  <c:v>0.16037299641788361</c:v>
                </c:pt>
                <c:pt idx="24">
                  <c:v>0.15923826863561227</c:v>
                </c:pt>
                <c:pt idx="25">
                  <c:v>0.15451846093543428</c:v>
                </c:pt>
                <c:pt idx="26">
                  <c:v>0.15024801026790502</c:v>
                </c:pt>
                <c:pt idx="27">
                  <c:v>0.14947652903619424</c:v>
                </c:pt>
                <c:pt idx="28">
                  <c:v>0.14433448891677916</c:v>
                </c:pt>
                <c:pt idx="29">
                  <c:v>0.13359199692754894</c:v>
                </c:pt>
                <c:pt idx="30">
                  <c:v>0.11833794027654464</c:v>
                </c:pt>
                <c:pt idx="31">
                  <c:v>0.11080800166631774</c:v>
                </c:pt>
                <c:pt idx="32">
                  <c:v>0.10746234997313914</c:v>
                </c:pt>
              </c:numCache>
            </c:numRef>
          </c:val>
          <c:extLst>
            <c:ext xmlns:c16="http://schemas.microsoft.com/office/drawing/2014/chart" uri="{C3380CC4-5D6E-409C-BE32-E72D297353CC}">
              <c16:uniqueId val="{00000006-6993-4262-9A99-3271196C5243}"/>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1-E60B-47DF-8A6B-7845BE0D5E7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60B-47DF-8A6B-7845BE0D5E7E}"/>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E60B-47DF-8A6B-7845BE0D5E7E}"/>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E60B-47DF-8A6B-7845BE0D5E7E}"/>
              </c:ext>
            </c:extLst>
          </c:dPt>
          <c:dPt>
            <c:idx val="4"/>
            <c:bubble3D val="0"/>
            <c:spPr>
              <a:solidFill>
                <a:srgbClr val="A99C3D"/>
              </a:solidFill>
              <a:ln w="19050">
                <a:solidFill>
                  <a:schemeClr val="lt1"/>
                </a:solidFill>
              </a:ln>
              <a:effectLst/>
            </c:spPr>
            <c:extLst>
              <c:ext xmlns:c16="http://schemas.microsoft.com/office/drawing/2014/chart" uri="{C3380CC4-5D6E-409C-BE32-E72D297353CC}">
                <c16:uniqueId val="{00000009-E60B-47DF-8A6B-7845BE0D5E7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60B-47DF-8A6B-7845BE0D5E7E}"/>
              </c:ext>
            </c:extLst>
          </c:dPt>
          <c:dPt>
            <c:idx val="6"/>
            <c:bubble3D val="0"/>
            <c:spPr>
              <a:solidFill>
                <a:srgbClr val="FFCC66"/>
              </a:solidFill>
              <a:ln w="19050">
                <a:solidFill>
                  <a:schemeClr val="lt1"/>
                </a:solidFill>
              </a:ln>
              <a:effectLst/>
            </c:spPr>
            <c:extLst>
              <c:ext xmlns:c16="http://schemas.microsoft.com/office/drawing/2014/chart" uri="{C3380CC4-5D6E-409C-BE32-E72D297353CC}">
                <c16:uniqueId val="{0000000D-E60B-47DF-8A6B-7845BE0D5E7E}"/>
              </c:ext>
            </c:extLst>
          </c:dPt>
          <c:dPt>
            <c:idx val="7"/>
            <c:bubble3D val="0"/>
            <c:spPr>
              <a:solidFill>
                <a:srgbClr val="C8BC66"/>
              </a:solidFill>
              <a:ln w="19050">
                <a:solidFill>
                  <a:schemeClr val="lt1"/>
                </a:solidFill>
              </a:ln>
              <a:effectLst/>
            </c:spPr>
            <c:extLst>
              <c:ext xmlns:c16="http://schemas.microsoft.com/office/drawing/2014/chart" uri="{C3380CC4-5D6E-409C-BE32-E72D297353CC}">
                <c16:uniqueId val="{0000000F-E60B-47DF-8A6B-7845BE0D5E7E}"/>
              </c:ext>
            </c:extLst>
          </c:dPt>
          <c:dLbls>
            <c:dLbl>
              <c:idx val="0"/>
              <c:layout>
                <c:manualLayout>
                  <c:x val="7.9347748310703778E-2"/>
                  <c:y val="1.748754107631867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60B-47DF-8A6B-7845BE0D5E7E}"/>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60B-47DF-8A6B-7845BE0D5E7E}"/>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60B-47DF-8A6B-7845BE0D5E7E}"/>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60B-47DF-8A6B-7845BE0D5E7E}"/>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60B-47DF-8A6B-7845BE0D5E7E}"/>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60B-47DF-8A6B-7845BE0D5E7E}"/>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60B-47DF-8A6B-7845BE0D5E7E}"/>
                </c:ext>
              </c:extLst>
            </c:dLbl>
            <c:dLbl>
              <c:idx val="7"/>
              <c:layout>
                <c:manualLayout>
                  <c:x val="-0.14314520585305474"/>
                  <c:y val="1.90790956208217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60B-47DF-8A6B-7845BE0D5E7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'F74'!$B$17:$B$24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'F74'!$C$17:$C$24</c:f>
              <c:numCache>
                <c:formatCode>0.00%</c:formatCode>
                <c:ptCount val="8"/>
                <c:pt idx="0">
                  <c:v>7.7612417704081949E-2</c:v>
                </c:pt>
                <c:pt idx="1">
                  <c:v>0.19980225122576847</c:v>
                </c:pt>
                <c:pt idx="2">
                  <c:v>0.10265971217745434</c:v>
                </c:pt>
                <c:pt idx="3">
                  <c:v>6.4290441524061642E-3</c:v>
                </c:pt>
                <c:pt idx="4">
                  <c:v>0.26033740995052745</c:v>
                </c:pt>
                <c:pt idx="5">
                  <c:v>1.9686517827873741E-3</c:v>
                </c:pt>
                <c:pt idx="6">
                  <c:v>0.28462746269236988</c:v>
                </c:pt>
                <c:pt idx="7">
                  <c:v>6.6563050314604341E-2</c:v>
                </c:pt>
              </c:numCache>
            </c:numRef>
          </c:val>
          <c:extLst>
            <c:ext xmlns:c16="http://schemas.microsoft.com/office/drawing/2014/chart" uri="{C3380CC4-5D6E-409C-BE32-E72D297353CC}">
              <c16:uniqueId val="{00000010-E60B-47DF-8A6B-7845BE0D5E7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7717374892363"/>
          <c:y val="0.11345537221860007"/>
          <c:w val="0.67901535271111468"/>
          <c:h val="0.79290524990108713"/>
        </c:manualLayout>
      </c:layout>
      <c:pieChart>
        <c:varyColors val="1"/>
        <c:ser>
          <c:idx val="0"/>
          <c:order val="0"/>
          <c:tx>
            <c:strRef>
              <c:f>'F75'!$C$6</c:f>
              <c:strCache>
                <c:ptCount val="1"/>
                <c:pt idx="0">
                  <c:v>Mujeres</c:v>
                </c:pt>
              </c:strCache>
            </c:strRef>
          </c:tx>
          <c:spPr>
            <a:ln w="22225"/>
          </c:spPr>
          <c:dPt>
            <c:idx val="0"/>
            <c:bubble3D val="0"/>
            <c:spPr>
              <a:solidFill>
                <a:schemeClr val="accent2">
                  <a:lumMod val="50000"/>
                </a:schemeClr>
              </a:solidFill>
              <a:ln w="22225">
                <a:solidFill>
                  <a:schemeClr val="lt1"/>
                </a:solidFill>
              </a:ln>
              <a:effectLst/>
            </c:spPr>
            <c:extLst>
              <c:ext xmlns:c16="http://schemas.microsoft.com/office/drawing/2014/chart" uri="{C3380CC4-5D6E-409C-BE32-E72D297353CC}">
                <c16:uniqueId val="{00000001-EB8B-4E1B-80D5-4B6233DCE422}"/>
              </c:ext>
            </c:extLst>
          </c:dPt>
          <c:dPt>
            <c:idx val="1"/>
            <c:bubble3D val="0"/>
            <c:spPr>
              <a:solidFill>
                <a:schemeClr val="accent2"/>
              </a:solidFill>
              <a:ln w="22225">
                <a:solidFill>
                  <a:schemeClr val="lt1"/>
                </a:solidFill>
              </a:ln>
              <a:effectLst/>
            </c:spPr>
            <c:extLst>
              <c:ext xmlns:c16="http://schemas.microsoft.com/office/drawing/2014/chart" uri="{C3380CC4-5D6E-409C-BE32-E72D297353CC}">
                <c16:uniqueId val="{00000003-EB8B-4E1B-80D5-4B6233DCE422}"/>
              </c:ext>
            </c:extLst>
          </c:dPt>
          <c:dPt>
            <c:idx val="2"/>
            <c:bubble3D val="0"/>
            <c:spPr>
              <a:solidFill>
                <a:srgbClr val="DAA600"/>
              </a:solidFill>
              <a:ln w="22225">
                <a:solidFill>
                  <a:schemeClr val="lt1"/>
                </a:solidFill>
              </a:ln>
              <a:effectLst/>
            </c:spPr>
            <c:extLst>
              <c:ext xmlns:c16="http://schemas.microsoft.com/office/drawing/2014/chart" uri="{C3380CC4-5D6E-409C-BE32-E72D297353CC}">
                <c16:uniqueId val="{00000005-EB8B-4E1B-80D5-4B6233DCE422}"/>
              </c:ext>
            </c:extLst>
          </c:dPt>
          <c:dPt>
            <c:idx val="3"/>
            <c:bubble3D val="0"/>
            <c:spPr>
              <a:solidFill>
                <a:srgbClr val="FF0000"/>
              </a:solidFill>
              <a:ln w="22225">
                <a:solidFill>
                  <a:schemeClr val="lt1"/>
                </a:solidFill>
              </a:ln>
              <a:effectLst/>
            </c:spPr>
            <c:extLst>
              <c:ext xmlns:c16="http://schemas.microsoft.com/office/drawing/2014/chart" uri="{C3380CC4-5D6E-409C-BE32-E72D297353CC}">
                <c16:uniqueId val="{00000007-EB8B-4E1B-80D5-4B6233DCE422}"/>
              </c:ext>
            </c:extLst>
          </c:dPt>
          <c:dPt>
            <c:idx val="4"/>
            <c:bubble3D val="0"/>
            <c:spPr>
              <a:solidFill>
                <a:schemeClr val="accent4">
                  <a:lumMod val="60000"/>
                </a:schemeClr>
              </a:solidFill>
              <a:ln w="22225">
                <a:solidFill>
                  <a:schemeClr val="lt1"/>
                </a:solidFill>
              </a:ln>
              <a:effectLst/>
            </c:spPr>
            <c:extLst>
              <c:ext xmlns:c16="http://schemas.microsoft.com/office/drawing/2014/chart" uri="{C3380CC4-5D6E-409C-BE32-E72D297353CC}">
                <c16:uniqueId val="{00000009-EB8B-4E1B-80D5-4B6233DCE422}"/>
              </c:ext>
            </c:extLst>
          </c:dPt>
          <c:dPt>
            <c:idx val="5"/>
            <c:bubble3D val="0"/>
            <c:spPr>
              <a:solidFill>
                <a:schemeClr val="accent6">
                  <a:lumMod val="60000"/>
                </a:schemeClr>
              </a:solidFill>
              <a:ln w="22225">
                <a:solidFill>
                  <a:schemeClr val="lt1"/>
                </a:solidFill>
              </a:ln>
              <a:effectLst/>
            </c:spPr>
            <c:extLst>
              <c:ext xmlns:c16="http://schemas.microsoft.com/office/drawing/2014/chart" uri="{C3380CC4-5D6E-409C-BE32-E72D297353CC}">
                <c16:uniqueId val="{0000000B-EB8B-4E1B-80D5-4B6233DCE422}"/>
              </c:ext>
            </c:extLst>
          </c:dPt>
          <c:dPt>
            <c:idx val="6"/>
            <c:bubble3D val="0"/>
            <c:spPr>
              <a:solidFill>
                <a:srgbClr val="FFCC66"/>
              </a:solidFill>
              <a:ln w="22225">
                <a:solidFill>
                  <a:schemeClr val="lt1"/>
                </a:solidFill>
              </a:ln>
              <a:effectLst/>
            </c:spPr>
            <c:extLst>
              <c:ext xmlns:c16="http://schemas.microsoft.com/office/drawing/2014/chart" uri="{C3380CC4-5D6E-409C-BE32-E72D297353CC}">
                <c16:uniqueId val="{0000000D-EB8B-4E1B-80D5-4B6233DCE422}"/>
              </c:ext>
            </c:extLst>
          </c:dPt>
          <c:dPt>
            <c:idx val="7"/>
            <c:bubble3D val="0"/>
            <c:spPr>
              <a:solidFill>
                <a:srgbClr val="C8BC66"/>
              </a:solidFill>
              <a:ln w="22225">
                <a:solidFill>
                  <a:schemeClr val="lt1"/>
                </a:solidFill>
              </a:ln>
              <a:effectLst/>
            </c:spPr>
            <c:extLst>
              <c:ext xmlns:c16="http://schemas.microsoft.com/office/drawing/2014/chart" uri="{C3380CC4-5D6E-409C-BE32-E72D297353CC}">
                <c16:uniqueId val="{0000000F-EB8B-4E1B-80D5-4B6233DCE422}"/>
              </c:ext>
            </c:extLst>
          </c:dPt>
          <c:dLbls>
            <c:dLbl>
              <c:idx val="0"/>
              <c:layout>
                <c:manualLayout>
                  <c:x val="0.17384493893484884"/>
                  <c:y val="2.05961515957002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B8B-4E1B-80D5-4B6233DCE422}"/>
                </c:ext>
              </c:extLst>
            </c:dLbl>
            <c:dLbl>
              <c:idx val="1"/>
              <c:layout>
                <c:manualLayout>
                  <c:x val="3.4826062481710808E-2"/>
                  <c:y val="3.78353979637893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B8B-4E1B-80D5-4B6233DCE422}"/>
                </c:ext>
              </c:extLst>
            </c:dLbl>
            <c:dLbl>
              <c:idx val="2"/>
              <c:layout>
                <c:manualLayout>
                  <c:x val="0"/>
                  <c:y val="-0.150032265075145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B8B-4E1B-80D5-4B6233DCE422}"/>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B8B-4E1B-80D5-4B6233DCE422}"/>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B8B-4E1B-80D5-4B6233DCE422}"/>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B-EB8B-4E1B-80D5-4B6233DCE422}"/>
                </c:ext>
              </c:extLst>
            </c:dLbl>
            <c:dLbl>
              <c:idx val="6"/>
              <c:layout>
                <c:manualLayout>
                  <c:x val="1.8515870869171246E-4"/>
                  <c:y val="-0.113084463168218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B8B-4E1B-80D5-4B6233DCE422}"/>
                </c:ext>
              </c:extLst>
            </c:dLbl>
            <c:dLbl>
              <c:idx val="7"/>
              <c:layout>
                <c:manualLayout>
                  <c:x val="-0.17496791695880062"/>
                  <c:y val="7.900986898930637E-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1910307212657068"/>
                      <c:h val="0.13389950460014155"/>
                    </c:manualLayout>
                  </c15:layout>
                </c:ext>
                <c:ext xmlns:c16="http://schemas.microsoft.com/office/drawing/2014/chart" uri="{C3380CC4-5D6E-409C-BE32-E72D297353CC}">
                  <c16:uniqueId val="{0000000F-EB8B-4E1B-80D5-4B6233DCE4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'F75'!$A$7:$A$14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'F75'!$C$7:$C$14</c:f>
              <c:numCache>
                <c:formatCode>0.00%</c:formatCode>
                <c:ptCount val="8"/>
                <c:pt idx="0">
                  <c:v>4.9110176057597175E-2</c:v>
                </c:pt>
                <c:pt idx="1">
                  <c:v>0.21576690943622631</c:v>
                </c:pt>
                <c:pt idx="2">
                  <c:v>2.8025116649912522E-2</c:v>
                </c:pt>
                <c:pt idx="3">
                  <c:v>3.1031591829274591E-3</c:v>
                </c:pt>
                <c:pt idx="4">
                  <c:v>0.26327054170855202</c:v>
                </c:pt>
                <c:pt idx="5">
                  <c:v>4.6222900334685587E-4</c:v>
                </c:pt>
                <c:pt idx="6">
                  <c:v>0.40782372254604743</c:v>
                </c:pt>
                <c:pt idx="7">
                  <c:v>3.2438145415390238E-2</c:v>
                </c:pt>
              </c:numCache>
            </c:numRef>
          </c:val>
          <c:extLst>
            <c:ext xmlns:c16="http://schemas.microsoft.com/office/drawing/2014/chart" uri="{C3380CC4-5D6E-409C-BE32-E72D297353CC}">
              <c16:uniqueId val="{00000010-EB8B-4E1B-80D5-4B6233DCE422}"/>
            </c:ext>
          </c:extLst>
        </c:ser>
        <c:dLbls>
          <c:showLegendKey val="0"/>
          <c:showVal val="0"/>
          <c:showCatName val="0"/>
          <c:showSerName val="0"/>
          <c:showPercent val="0"/>
          <c:showBubbleSize val="0"/>
          <c:showLeaderLines val="1"/>
        </c:dLbls>
        <c:firstSliceAng val="0"/>
      </c:pieChart>
      <c:spPr>
        <a:noFill/>
        <a:ln>
          <a:gradFill>
            <a:gsLst>
              <a:gs pos="10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5F35-4FD6-8708-E76E848C91B4}"/>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5F35-4FD6-8708-E76E848C91B4}"/>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5F35-4FD6-8708-E76E848C91B4}"/>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5F35-4FD6-8708-E76E848C91B4}"/>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5F35-4FD6-8708-E76E848C91B4}"/>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5F35-4FD6-8708-E76E848C91B4}"/>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5F35-4FD6-8708-E76E848C91B4}"/>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5F35-4FD6-8708-E76E848C91B4}"/>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5F35-4FD6-8708-E76E848C91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F35-4FD6-8708-E76E848C91B4}"/>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5F35-4FD6-8708-E76E848C91B4}"/>
              </c:ext>
            </c:extLst>
          </c:dPt>
          <c:dLbls>
            <c:dLbl>
              <c:idx val="0"/>
              <c:layout>
                <c:manualLayout>
                  <c:x val="-0.23666342801809728"/>
                  <c:y val="1.420701477507163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35-4FD6-8708-E76E848C91B4}"/>
                </c:ext>
              </c:extLst>
            </c:dLbl>
            <c:dLbl>
              <c:idx val="1"/>
              <c:layout>
                <c:manualLayout>
                  <c:x val="0.13862476926261333"/>
                  <c:y val="4.8617075757843528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35-4FD6-8708-E76E848C91B4}"/>
                </c:ext>
              </c:extLst>
            </c:dLbl>
            <c:dLbl>
              <c:idx val="2"/>
              <c:layout>
                <c:manualLayout>
                  <c:x val="0.10158321596497036"/>
                  <c:y val="0.1217013157485541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35-4FD6-8708-E76E848C91B4}"/>
                </c:ext>
              </c:extLst>
            </c:dLbl>
            <c:dLbl>
              <c:idx val="3"/>
              <c:layout>
                <c:manualLayout>
                  <c:x val="3.6107503543902734E-3"/>
                  <c:y val="3.7302474951466824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5094336121699173"/>
                      <c:h val="0.17986080705240687"/>
                    </c:manualLayout>
                  </c15:layout>
                </c:ext>
                <c:ext xmlns:c16="http://schemas.microsoft.com/office/drawing/2014/chart" uri="{C3380CC4-5D6E-409C-BE32-E72D297353CC}">
                  <c16:uniqueId val="{00000007-5F35-4FD6-8708-E76E848C91B4}"/>
                </c:ext>
              </c:extLst>
            </c:dLbl>
            <c:dLbl>
              <c:idx val="4"/>
              <c:layout>
                <c:manualLayout>
                  <c:x val="3.1504862336279582E-2"/>
                  <c:y val="2.281982171650718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35-4FD6-8708-E76E848C91B4}"/>
                </c:ext>
              </c:extLst>
            </c:dLbl>
            <c:dLbl>
              <c:idx val="5"/>
              <c:layout>
                <c:manualLayout>
                  <c:x val="-0.10531106351661335"/>
                  <c:y val="-2.841402955014326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35-4FD6-8708-E76E848C91B4}"/>
                </c:ext>
              </c:extLst>
            </c:dLbl>
            <c:dLbl>
              <c:idx val="6"/>
              <c:layout>
                <c:manualLayout>
                  <c:x val="-7.1182187610222991E-2"/>
                  <c:y val="7.31359222019396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35-4FD6-8708-E76E848C91B4}"/>
                </c:ext>
              </c:extLst>
            </c:dLbl>
            <c:dLbl>
              <c:idx val="7"/>
              <c:layout>
                <c:manualLayout>
                  <c:x val="-3.0468272017749883E-2"/>
                  <c:y val="1.351120664986733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35-4FD6-8708-E76E848C91B4}"/>
                </c:ext>
              </c:extLst>
            </c:dLbl>
            <c:dLbl>
              <c:idx val="8"/>
              <c:layout>
                <c:manualLayout>
                  <c:x val="-0.11188404462805493"/>
                  <c:y val="8.965006668347641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35-4FD6-8708-E76E848C91B4}"/>
                </c:ext>
              </c:extLst>
            </c:dLbl>
            <c:dLbl>
              <c:idx val="9"/>
              <c:layout>
                <c:manualLayout>
                  <c:x val="-5.0176868414846719E-2"/>
                  <c:y val="8.6514036377858758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35-4FD6-8708-E76E848C91B4}"/>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5F35-4FD6-8708-E76E848C91B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'F76'!$B$18:$B$26</c:f>
              <c:strCache>
                <c:ptCount val="9"/>
                <c:pt idx="0">
                  <c:v>Menores de 15 años de edad</c:v>
                </c:pt>
                <c:pt idx="1">
                  <c:v>Mayor o igual a 15 y menor a 20 años de edad</c:v>
                </c:pt>
                <c:pt idx="2">
                  <c:v>Mayor o igual a 20 y menor a 25 años de edad</c:v>
                </c:pt>
                <c:pt idx="3">
                  <c:v>Mayor o igual a 25 y menor a 30 años de edad</c:v>
                </c:pt>
                <c:pt idx="4">
                  <c:v>Mayor o igual a 30 y menor a 35 años de edad</c:v>
                </c:pt>
                <c:pt idx="5">
                  <c:v>Mayor o igual a 35 y menor a 40 años de edad</c:v>
                </c:pt>
                <c:pt idx="6">
                  <c:v>Mayor o igual a 40 y menor a 45 años de edad</c:v>
                </c:pt>
                <c:pt idx="7">
                  <c:v>Mayor o igual a 45 y menor a 50 años de edad</c:v>
                </c:pt>
                <c:pt idx="8">
                  <c:v>50 o más años</c:v>
                </c:pt>
              </c:strCache>
            </c:strRef>
          </c:cat>
          <c:val>
            <c:numRef>
              <c:f>'F76'!$C$18:$C$26</c:f>
              <c:numCache>
                <c:formatCode>0.00%</c:formatCode>
                <c:ptCount val="9"/>
                <c:pt idx="0">
                  <c:v>2.3320203352173232E-5</c:v>
                </c:pt>
                <c:pt idx="1">
                  <c:v>2.6041777084296176E-2</c:v>
                </c:pt>
                <c:pt idx="2">
                  <c:v>0.1235297671795698</c:v>
                </c:pt>
                <c:pt idx="3">
                  <c:v>0.16021244705253829</c:v>
                </c:pt>
                <c:pt idx="4">
                  <c:v>0.15208694619817084</c:v>
                </c:pt>
                <c:pt idx="5">
                  <c:v>0.13660339118157111</c:v>
                </c:pt>
                <c:pt idx="6">
                  <c:v>0.11986160519319729</c:v>
                </c:pt>
                <c:pt idx="7">
                  <c:v>0.10548310981271757</c:v>
                </c:pt>
                <c:pt idx="8">
                  <c:v>0.17615763609458673</c:v>
                </c:pt>
              </c:numCache>
            </c:numRef>
          </c:val>
          <c:extLst>
            <c:ext xmlns:c16="http://schemas.microsoft.com/office/drawing/2014/chart" uri="{C3380CC4-5D6E-409C-BE32-E72D297353CC}">
              <c16:uniqueId val="{00000016-5F35-4FD6-8708-E76E848C91B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EBD7C3">
          <a:alpha val="52000"/>
        </a:srgbClr>
      </a:solidFill>
      <a:round/>
    </a:ln>
    <a:effectLst/>
  </c:spPr>
  <c:txPr>
    <a:bodyPr/>
    <a:lstStyle/>
    <a:p>
      <a:pPr>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'F77-78'!$AL$6</c:f>
              <c:strCache>
                <c:ptCount val="1"/>
                <c:pt idx="0">
                  <c:v>Nacional</c:v>
                </c:pt>
              </c:strCache>
            </c:strRef>
          </c:tx>
          <c:spPr>
            <a:ln w="19050">
              <a:solidFill>
                <a:sysClr val="window" lastClr="FFFFFF">
                  <a:lumMod val="50000"/>
                </a:sysClr>
              </a:solidFill>
            </a:ln>
          </c:spPr>
          <c:marker>
            <c:symbol val="none"/>
          </c:marker>
          <c:dLbls>
            <c:dLbl>
              <c:idx val="267"/>
              <c:layout>
                <c:manualLayout>
                  <c:x val="0"/>
                  <c:y val="-9.71358145728057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6AF-424D-9108-4B1D205A53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'F77-78'!$B$7:$B$274</c:f>
              <c:numCache>
                <c:formatCode>m/d/yyyy</c:formatCode>
                <c:ptCount val="26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numCache>
            </c:numRef>
          </c:cat>
          <c:val>
            <c:numRef>
              <c:f>'F77-78'!$AN$7:$AN$274</c:f>
              <c:numCache>
                <c:formatCode>0.00</c:formatCode>
                <c:ptCount val="268"/>
                <c:pt idx="0">
                  <c:v>331.51410149788023</c:v>
                </c:pt>
                <c:pt idx="1">
                  <c:v>348.83708846248942</c:v>
                </c:pt>
                <c:pt idx="2">
                  <c:v>342.69507794315729</c:v>
                </c:pt>
                <c:pt idx="3">
                  <c:v>345.39265122614938</c:v>
                </c:pt>
                <c:pt idx="4">
                  <c:v>347.39672605784085</c:v>
                </c:pt>
                <c:pt idx="5">
                  <c:v>351.74376503834674</c:v>
                </c:pt>
                <c:pt idx="6">
                  <c:v>352.68404372406212</c:v>
                </c:pt>
                <c:pt idx="7">
                  <c:v>348.80516751982572</c:v>
                </c:pt>
                <c:pt idx="8">
                  <c:v>347.15617279998241</c:v>
                </c:pt>
                <c:pt idx="9">
                  <c:v>346.83440057084391</c:v>
                </c:pt>
                <c:pt idx="10">
                  <c:v>347.86038559810618</c:v>
                </c:pt>
                <c:pt idx="11">
                  <c:v>346.06790416222572</c:v>
                </c:pt>
                <c:pt idx="12">
                  <c:v>349.74894415394249</c:v>
                </c:pt>
                <c:pt idx="13">
                  <c:v>366.86786556740992</c:v>
                </c:pt>
                <c:pt idx="14">
                  <c:v>361.46715594617928</c:v>
                </c:pt>
                <c:pt idx="15">
                  <c:v>364.33219309186001</c:v>
                </c:pt>
                <c:pt idx="16">
                  <c:v>367.39832757559191</c:v>
                </c:pt>
                <c:pt idx="17">
                  <c:v>366.8990485037134</c:v>
                </c:pt>
                <c:pt idx="18">
                  <c:v>372.46433138093988</c:v>
                </c:pt>
                <c:pt idx="19">
                  <c:v>368.91626574625246</c:v>
                </c:pt>
                <c:pt idx="20">
                  <c:v>368.10307142535027</c:v>
                </c:pt>
                <c:pt idx="21">
                  <c:v>366.63250146357387</c:v>
                </c:pt>
                <c:pt idx="22">
                  <c:v>366.39583469824152</c:v>
                </c:pt>
                <c:pt idx="23">
                  <c:v>365.28323431123891</c:v>
                </c:pt>
                <c:pt idx="24">
                  <c:v>370.56743069194084</c:v>
                </c:pt>
                <c:pt idx="25">
                  <c:v>384.71769429293551</c:v>
                </c:pt>
                <c:pt idx="26">
                  <c:v>383.5006208821448</c:v>
                </c:pt>
                <c:pt idx="27">
                  <c:v>378.79923230294918</c:v>
                </c:pt>
                <c:pt idx="28">
                  <c:v>375.26872356190358</c:v>
                </c:pt>
                <c:pt idx="29">
                  <c:v>381.20440595406927</c:v>
                </c:pt>
                <c:pt idx="30">
                  <c:v>379.44762019527491</c:v>
                </c:pt>
                <c:pt idx="31">
                  <c:v>379.88916002049126</c:v>
                </c:pt>
                <c:pt idx="32">
                  <c:v>378.03513177319644</c:v>
                </c:pt>
                <c:pt idx="33">
                  <c:v>374.88097766531388</c:v>
                </c:pt>
                <c:pt idx="34">
                  <c:v>371.88948815339916</c:v>
                </c:pt>
                <c:pt idx="35">
                  <c:v>372.30156612477259</c:v>
                </c:pt>
                <c:pt idx="36">
                  <c:v>372.80669236329231</c:v>
                </c:pt>
                <c:pt idx="37">
                  <c:v>387.35665112537237</c:v>
                </c:pt>
                <c:pt idx="38">
                  <c:v>385.97022629257577</c:v>
                </c:pt>
                <c:pt idx="39">
                  <c:v>382.90399950423938</c:v>
                </c:pt>
                <c:pt idx="40">
                  <c:v>382.73998464276713</c:v>
                </c:pt>
                <c:pt idx="41">
                  <c:v>390.39572569871893</c:v>
                </c:pt>
                <c:pt idx="42">
                  <c:v>390.18479061718426</c:v>
                </c:pt>
                <c:pt idx="43">
                  <c:v>393.42139321868331</c:v>
                </c:pt>
                <c:pt idx="44">
                  <c:v>392.22255973528928</c:v>
                </c:pt>
                <c:pt idx="45">
                  <c:v>386.81696256123541</c:v>
                </c:pt>
                <c:pt idx="46">
                  <c:v>383.95504152194854</c:v>
                </c:pt>
                <c:pt idx="47">
                  <c:v>383.92940483716262</c:v>
                </c:pt>
                <c:pt idx="48">
                  <c:v>384.7572381586433</c:v>
                </c:pt>
                <c:pt idx="49">
                  <c:v>397.59058476793058</c:v>
                </c:pt>
                <c:pt idx="50">
                  <c:v>394.69105125363433</c:v>
                </c:pt>
                <c:pt idx="51">
                  <c:v>390.32736921182612</c:v>
                </c:pt>
                <c:pt idx="52">
                  <c:v>390.12280429521286</c:v>
                </c:pt>
                <c:pt idx="53">
                  <c:v>398.58151025424945</c:v>
                </c:pt>
                <c:pt idx="54">
                  <c:v>397.62374457017057</c:v>
                </c:pt>
                <c:pt idx="55">
                  <c:v>399.77552198070134</c:v>
                </c:pt>
                <c:pt idx="56">
                  <c:v>396.70963684941103</c:v>
                </c:pt>
                <c:pt idx="57">
                  <c:v>390.41560639299195</c:v>
                </c:pt>
                <c:pt idx="58">
                  <c:v>386.68895568679301</c:v>
                </c:pt>
                <c:pt idx="59">
                  <c:v>385.40074144056257</c:v>
                </c:pt>
                <c:pt idx="60">
                  <c:v>386.68771626343857</c:v>
                </c:pt>
                <c:pt idx="61">
                  <c:v>402.17060732600419</c:v>
                </c:pt>
                <c:pt idx="62">
                  <c:v>399.74657509354557</c:v>
                </c:pt>
                <c:pt idx="63">
                  <c:v>397.584859724718</c:v>
                </c:pt>
                <c:pt idx="64">
                  <c:v>395.92943035020551</c:v>
                </c:pt>
                <c:pt idx="65">
                  <c:v>402.52316770344447</c:v>
                </c:pt>
                <c:pt idx="66">
                  <c:v>402.54190212562844</c:v>
                </c:pt>
                <c:pt idx="67">
                  <c:v>404.86238126987479</c:v>
                </c:pt>
                <c:pt idx="68">
                  <c:v>402.95563043240571</c:v>
                </c:pt>
                <c:pt idx="69">
                  <c:v>398.28786906149003</c:v>
                </c:pt>
                <c:pt idx="70">
                  <c:v>395.55437957639049</c:v>
                </c:pt>
                <c:pt idx="71">
                  <c:v>396.31957124102479</c:v>
                </c:pt>
                <c:pt idx="72">
                  <c:v>396.35312603885831</c:v>
                </c:pt>
                <c:pt idx="73">
                  <c:v>410.02301160703138</c:v>
                </c:pt>
                <c:pt idx="74">
                  <c:v>408.50572552200606</c:v>
                </c:pt>
                <c:pt idx="75">
                  <c:v>405.08735260241747</c:v>
                </c:pt>
                <c:pt idx="76">
                  <c:v>405.10631030443034</c:v>
                </c:pt>
                <c:pt idx="77">
                  <c:v>411.85580654596811</c:v>
                </c:pt>
                <c:pt idx="78">
                  <c:v>410.33141672155955</c:v>
                </c:pt>
                <c:pt idx="79">
                  <c:v>413.29959460557745</c:v>
                </c:pt>
                <c:pt idx="80">
                  <c:v>410.19855828431008</c:v>
                </c:pt>
                <c:pt idx="81">
                  <c:v>403.10165445383126</c:v>
                </c:pt>
                <c:pt idx="82">
                  <c:v>399.29288789297834</c:v>
                </c:pt>
                <c:pt idx="83">
                  <c:v>400.48593656357338</c:v>
                </c:pt>
                <c:pt idx="84">
                  <c:v>400.75090224694219</c:v>
                </c:pt>
                <c:pt idx="85">
                  <c:v>414.9186258139585</c:v>
                </c:pt>
                <c:pt idx="86">
                  <c:v>412.73530628094926</c:v>
                </c:pt>
                <c:pt idx="87">
                  <c:v>409.24455473682298</c:v>
                </c:pt>
                <c:pt idx="88">
                  <c:v>409.56502813070608</c:v>
                </c:pt>
                <c:pt idx="89">
                  <c:v>416.24699428646602</c:v>
                </c:pt>
                <c:pt idx="90">
                  <c:v>415.27133928986501</c:v>
                </c:pt>
                <c:pt idx="91">
                  <c:v>416.70271270015104</c:v>
                </c:pt>
                <c:pt idx="92">
                  <c:v>414.01036889591421</c:v>
                </c:pt>
                <c:pt idx="93">
                  <c:v>407.78266204133826</c:v>
                </c:pt>
                <c:pt idx="94">
                  <c:v>404.35050493397034</c:v>
                </c:pt>
                <c:pt idx="95">
                  <c:v>404.80095391443871</c:v>
                </c:pt>
                <c:pt idx="96">
                  <c:v>404.81517486061392</c:v>
                </c:pt>
                <c:pt idx="97">
                  <c:v>418.92563764273922</c:v>
                </c:pt>
                <c:pt idx="98">
                  <c:v>416.98734053835875</c:v>
                </c:pt>
                <c:pt idx="99">
                  <c:v>413.82303929448784</c:v>
                </c:pt>
                <c:pt idx="100">
                  <c:v>411.97551985672516</c:v>
                </c:pt>
                <c:pt idx="101">
                  <c:v>417.65658578918192</c:v>
                </c:pt>
                <c:pt idx="102">
                  <c:v>415.51895121232286</c:v>
                </c:pt>
                <c:pt idx="103">
                  <c:v>418.02303491241111</c:v>
                </c:pt>
                <c:pt idx="104">
                  <c:v>415.13952538977861</c:v>
                </c:pt>
                <c:pt idx="105">
                  <c:v>408.77389843936965</c:v>
                </c:pt>
                <c:pt idx="106">
                  <c:v>405.15958816582025</c:v>
                </c:pt>
                <c:pt idx="107">
                  <c:v>402.91074118059464</c:v>
                </c:pt>
                <c:pt idx="108">
                  <c:v>402.34173506330922</c:v>
                </c:pt>
                <c:pt idx="109">
                  <c:v>417.13711927834339</c:v>
                </c:pt>
                <c:pt idx="110">
                  <c:v>416.8568879781979</c:v>
                </c:pt>
                <c:pt idx="111">
                  <c:v>408.63700424581117</c:v>
                </c:pt>
                <c:pt idx="112">
                  <c:v>407.46828208345983</c:v>
                </c:pt>
                <c:pt idx="113">
                  <c:v>413.94177721388382</c:v>
                </c:pt>
                <c:pt idx="114">
                  <c:v>412.46180512576507</c:v>
                </c:pt>
                <c:pt idx="115">
                  <c:v>413.66357401754573</c:v>
                </c:pt>
                <c:pt idx="116">
                  <c:v>411.46676376296301</c:v>
                </c:pt>
                <c:pt idx="117">
                  <c:v>406.20965900749326</c:v>
                </c:pt>
                <c:pt idx="118">
                  <c:v>401.85825843464113</c:v>
                </c:pt>
                <c:pt idx="119">
                  <c:v>400.82673932809627</c:v>
                </c:pt>
                <c:pt idx="120">
                  <c:v>400.04529603296487</c:v>
                </c:pt>
                <c:pt idx="121">
                  <c:v>412.93450883312266</c:v>
                </c:pt>
                <c:pt idx="122">
                  <c:v>409.52253238426027</c:v>
                </c:pt>
                <c:pt idx="123">
                  <c:v>401.10921196779691</c:v>
                </c:pt>
                <c:pt idx="124">
                  <c:v>402.12891108577418</c:v>
                </c:pt>
                <c:pt idx="125">
                  <c:v>411.5291024901274</c:v>
                </c:pt>
                <c:pt idx="126">
                  <c:v>410.43612736455134</c:v>
                </c:pt>
                <c:pt idx="127">
                  <c:v>414.76981519918036</c:v>
                </c:pt>
                <c:pt idx="128">
                  <c:v>413.35810269209543</c:v>
                </c:pt>
                <c:pt idx="129">
                  <c:v>406.2991151644423</c:v>
                </c:pt>
                <c:pt idx="130">
                  <c:v>402.91292898992157</c:v>
                </c:pt>
                <c:pt idx="131">
                  <c:v>400.2905183886985</c:v>
                </c:pt>
                <c:pt idx="132">
                  <c:v>399.76051726051577</c:v>
                </c:pt>
                <c:pt idx="133">
                  <c:v>416.31804508830299</c:v>
                </c:pt>
                <c:pt idx="134">
                  <c:v>412.52038781079915</c:v>
                </c:pt>
                <c:pt idx="135">
                  <c:v>409.54071598328511</c:v>
                </c:pt>
                <c:pt idx="136">
                  <c:v>410.25560675908673</c:v>
                </c:pt>
                <c:pt idx="137">
                  <c:v>416.80361228771579</c:v>
                </c:pt>
                <c:pt idx="138">
                  <c:v>415.51342385133313</c:v>
                </c:pt>
                <c:pt idx="139">
                  <c:v>418.0641325945744</c:v>
                </c:pt>
                <c:pt idx="140">
                  <c:v>415.98999493194293</c:v>
                </c:pt>
                <c:pt idx="141">
                  <c:v>411.23188062935793</c:v>
                </c:pt>
                <c:pt idx="142">
                  <c:v>407.07471885568083</c:v>
                </c:pt>
                <c:pt idx="143">
                  <c:v>404.71222969252761</c:v>
                </c:pt>
                <c:pt idx="144">
                  <c:v>402.43303654009327</c:v>
                </c:pt>
                <c:pt idx="145">
                  <c:v>415.69346602664257</c:v>
                </c:pt>
                <c:pt idx="146">
                  <c:v>414.14601735000008</c:v>
                </c:pt>
                <c:pt idx="147">
                  <c:v>410.63466167522097</c:v>
                </c:pt>
                <c:pt idx="148">
                  <c:v>412.43331812930091</c:v>
                </c:pt>
                <c:pt idx="149">
                  <c:v>418.15748986968492</c:v>
                </c:pt>
                <c:pt idx="150">
                  <c:v>414.76744940326142</c:v>
                </c:pt>
                <c:pt idx="151">
                  <c:v>417.87665070860851</c:v>
                </c:pt>
                <c:pt idx="152">
                  <c:v>415.86671359851846</c:v>
                </c:pt>
                <c:pt idx="153">
                  <c:v>408.5814333560578</c:v>
                </c:pt>
                <c:pt idx="154">
                  <c:v>405.75710892987092</c:v>
                </c:pt>
                <c:pt idx="155">
                  <c:v>403.81145260122634</c:v>
                </c:pt>
                <c:pt idx="156">
                  <c:v>404.03356661649661</c:v>
                </c:pt>
                <c:pt idx="157">
                  <c:v>419.70277944430637</c:v>
                </c:pt>
                <c:pt idx="158">
                  <c:v>417.10017602408715</c:v>
                </c:pt>
                <c:pt idx="159">
                  <c:v>410.8043487319203</c:v>
                </c:pt>
                <c:pt idx="160">
                  <c:v>410.44519186599905</c:v>
                </c:pt>
                <c:pt idx="161">
                  <c:v>415.02314616190063</c:v>
                </c:pt>
                <c:pt idx="162">
                  <c:v>414.61278034672955</c:v>
                </c:pt>
                <c:pt idx="163">
                  <c:v>418.26990926793934</c:v>
                </c:pt>
                <c:pt idx="164">
                  <c:v>416.56930405308219</c:v>
                </c:pt>
                <c:pt idx="165">
                  <c:v>410.6034854212354</c:v>
                </c:pt>
                <c:pt idx="166">
                  <c:v>406.99984851177612</c:v>
                </c:pt>
                <c:pt idx="167">
                  <c:v>404.59691035172801</c:v>
                </c:pt>
                <c:pt idx="168">
                  <c:v>404.01050957969676</c:v>
                </c:pt>
                <c:pt idx="169">
                  <c:v>417.83159442435431</c:v>
                </c:pt>
                <c:pt idx="170">
                  <c:v>416.73326668383339</c:v>
                </c:pt>
                <c:pt idx="171">
                  <c:v>412.44100710042704</c:v>
                </c:pt>
                <c:pt idx="172">
                  <c:v>414.21787219357248</c:v>
                </c:pt>
                <c:pt idx="173">
                  <c:v>418.78752784496504</c:v>
                </c:pt>
                <c:pt idx="174">
                  <c:v>417.39615605838065</c:v>
                </c:pt>
                <c:pt idx="175">
                  <c:v>421.28899280184004</c:v>
                </c:pt>
                <c:pt idx="176">
                  <c:v>418.54039133330292</c:v>
                </c:pt>
                <c:pt idx="177">
                  <c:v>411.89908132977826</c:v>
                </c:pt>
                <c:pt idx="178">
                  <c:v>407.56792218204947</c:v>
                </c:pt>
                <c:pt idx="179">
                  <c:v>407.20161842676526</c:v>
                </c:pt>
                <c:pt idx="180">
                  <c:v>406.13912207735729</c:v>
                </c:pt>
                <c:pt idx="181">
                  <c:v>422.96304329967404</c:v>
                </c:pt>
                <c:pt idx="182">
                  <c:v>421.48745123014794</c:v>
                </c:pt>
                <c:pt idx="183">
                  <c:v>416.54230700954525</c:v>
                </c:pt>
                <c:pt idx="184">
                  <c:v>417.96722676318211</c:v>
                </c:pt>
                <c:pt idx="185">
                  <c:v>424.81783113193734</c:v>
                </c:pt>
                <c:pt idx="186">
                  <c:v>422.47947590009511</c:v>
                </c:pt>
                <c:pt idx="187">
                  <c:v>427.53558818297756</c:v>
                </c:pt>
                <c:pt idx="188">
                  <c:v>425.87956362789288</c:v>
                </c:pt>
                <c:pt idx="189">
                  <c:v>418.01855642854929</c:v>
                </c:pt>
                <c:pt idx="190">
                  <c:v>414.48926487369744</c:v>
                </c:pt>
                <c:pt idx="191">
                  <c:v>414.52841068755021</c:v>
                </c:pt>
                <c:pt idx="192">
                  <c:v>413.84481393763036</c:v>
                </c:pt>
                <c:pt idx="193">
                  <c:v>427.7855079716465</c:v>
                </c:pt>
                <c:pt idx="194">
                  <c:v>425.19777427333776</c:v>
                </c:pt>
                <c:pt idx="195">
                  <c:v>421.71251469860744</c:v>
                </c:pt>
                <c:pt idx="196">
                  <c:v>421.99307717943395</c:v>
                </c:pt>
                <c:pt idx="197">
                  <c:v>430.38778736959819</c:v>
                </c:pt>
                <c:pt idx="198">
                  <c:v>428.85089383524132</c:v>
                </c:pt>
                <c:pt idx="199">
                  <c:v>431.72056178290273</c:v>
                </c:pt>
                <c:pt idx="200">
                  <c:v>429.2762639503124</c:v>
                </c:pt>
                <c:pt idx="201">
                  <c:v>420.97924325253859</c:v>
                </c:pt>
                <c:pt idx="202">
                  <c:v>416.72126883718772</c:v>
                </c:pt>
                <c:pt idx="203">
                  <c:v>416.26918731077717</c:v>
                </c:pt>
                <c:pt idx="204">
                  <c:v>416.00463796834669</c:v>
                </c:pt>
                <c:pt idx="205">
                  <c:v>425.08334292052183</c:v>
                </c:pt>
                <c:pt idx="206">
                  <c:v>423.01120920501768</c:v>
                </c:pt>
                <c:pt idx="207">
                  <c:v>418.2747661013301</c:v>
                </c:pt>
                <c:pt idx="208">
                  <c:v>418.22999058322887</c:v>
                </c:pt>
                <c:pt idx="209">
                  <c:v>425.69488920832754</c:v>
                </c:pt>
                <c:pt idx="210">
                  <c:v>422.88121581558761</c:v>
                </c:pt>
                <c:pt idx="211">
                  <c:v>425.27148968956072</c:v>
                </c:pt>
                <c:pt idx="212">
                  <c:v>421.76295127884401</c:v>
                </c:pt>
                <c:pt idx="213">
                  <c:v>415.63314561035077</c:v>
                </c:pt>
                <c:pt idx="214">
                  <c:v>411.66688369386492</c:v>
                </c:pt>
                <c:pt idx="215">
                  <c:v>409.58162984159804</c:v>
                </c:pt>
                <c:pt idx="216">
                  <c:v>411.14765449443735</c:v>
                </c:pt>
                <c:pt idx="217">
                  <c:v>423.3873132975088</c:v>
                </c:pt>
                <c:pt idx="218">
                  <c:v>423.31924549228017</c:v>
                </c:pt>
                <c:pt idx="219">
                  <c:v>421.86983943055355</c:v>
                </c:pt>
                <c:pt idx="220">
                  <c:v>423.37768733064325</c:v>
                </c:pt>
                <c:pt idx="221">
                  <c:v>429.47880212294183</c:v>
                </c:pt>
                <c:pt idx="222">
                  <c:v>427.36676716315134</c:v>
                </c:pt>
                <c:pt idx="223">
                  <c:v>429.87507399173177</c:v>
                </c:pt>
                <c:pt idx="224">
                  <c:v>425.8510911316323</c:v>
                </c:pt>
                <c:pt idx="225">
                  <c:v>418.87824846160709</c:v>
                </c:pt>
                <c:pt idx="226">
                  <c:v>415.32086533911672</c:v>
                </c:pt>
                <c:pt idx="227">
                  <c:v>414.26037652854757</c:v>
                </c:pt>
                <c:pt idx="228">
                  <c:v>413.30170500873623</c:v>
                </c:pt>
                <c:pt idx="229">
                  <c:v>433.83239835900218</c:v>
                </c:pt>
                <c:pt idx="230">
                  <c:v>435.50483027580793</c:v>
                </c:pt>
                <c:pt idx="231">
                  <c:v>432.93981184042678</c:v>
                </c:pt>
                <c:pt idx="232">
                  <c:v>433.71954583651274</c:v>
                </c:pt>
                <c:pt idx="233">
                  <c:v>439.38295806573484</c:v>
                </c:pt>
                <c:pt idx="234">
                  <c:v>438.10186129584991</c:v>
                </c:pt>
                <c:pt idx="235">
                  <c:v>441.20221898598675</c:v>
                </c:pt>
                <c:pt idx="236">
                  <c:v>440.05756274717857</c:v>
                </c:pt>
                <c:pt idx="237">
                  <c:v>432.883138096246</c:v>
                </c:pt>
                <c:pt idx="238">
                  <c:v>429.13353664488102</c:v>
                </c:pt>
                <c:pt idx="239">
                  <c:v>428.61949214967819</c:v>
                </c:pt>
                <c:pt idx="240">
                  <c:v>428.90594775992599</c:v>
                </c:pt>
                <c:pt idx="241">
                  <c:v>447.21403722040077</c:v>
                </c:pt>
                <c:pt idx="242">
                  <c:v>446.98352103584097</c:v>
                </c:pt>
                <c:pt idx="243">
                  <c:v>449.06386791216607</c:v>
                </c:pt>
                <c:pt idx="244">
                  <c:v>458.59368899815615</c:v>
                </c:pt>
                <c:pt idx="245">
                  <c:v>461.81567020214385</c:v>
                </c:pt>
                <c:pt idx="246">
                  <c:v>458.46900986481552</c:v>
                </c:pt>
                <c:pt idx="247">
                  <c:v>453.15165853840136</c:v>
                </c:pt>
                <c:pt idx="248">
                  <c:v>450.18269415113053</c:v>
                </c:pt>
                <c:pt idx="249">
                  <c:v>447.69824796048619</c:v>
                </c:pt>
                <c:pt idx="250">
                  <c:v>443.89920900215122</c:v>
                </c:pt>
                <c:pt idx="251">
                  <c:v>447.71524215477336</c:v>
                </c:pt>
                <c:pt idx="252">
                  <c:v>448.66500343183463</c:v>
                </c:pt>
                <c:pt idx="253">
                  <c:v>467.47640350240454</c:v>
                </c:pt>
                <c:pt idx="254">
                  <c:v>465.56777732694968</c:v>
                </c:pt>
                <c:pt idx="255">
                  <c:v>459.31074322149095</c:v>
                </c:pt>
                <c:pt idx="256">
                  <c:v>458.03723986095019</c:v>
                </c:pt>
                <c:pt idx="257">
                  <c:v>462.95081498679053</c:v>
                </c:pt>
                <c:pt idx="258">
                  <c:v>459.26386265904551</c:v>
                </c:pt>
                <c:pt idx="259">
                  <c:v>460.20679263207893</c:v>
                </c:pt>
                <c:pt idx="260">
                  <c:v>458.09570382531894</c:v>
                </c:pt>
                <c:pt idx="261">
                  <c:v>452.9933801624768</c:v>
                </c:pt>
                <c:pt idx="262">
                  <c:v>449.14704476423702</c:v>
                </c:pt>
                <c:pt idx="263">
                  <c:v>447.90797970637556</c:v>
                </c:pt>
                <c:pt idx="264">
                  <c:v>449.21856173492006</c:v>
                </c:pt>
                <c:pt idx="265">
                  <c:v>475.28188717140392</c:v>
                </c:pt>
                <c:pt idx="266">
                  <c:v>475.08760533194379</c:v>
                </c:pt>
                <c:pt idx="267">
                  <c:v>472.49</c:v>
                </c:pt>
              </c:numCache>
            </c:numRef>
          </c:val>
          <c:smooth val="0"/>
          <c:extLst>
            <c:ext xmlns:c16="http://schemas.microsoft.com/office/drawing/2014/chart" uri="{C3380CC4-5D6E-409C-BE32-E72D297353CC}">
              <c16:uniqueId val="{00000001-D6AF-424D-9108-4B1D205A53E8}"/>
            </c:ext>
          </c:extLst>
        </c:ser>
        <c:ser>
          <c:idx val="0"/>
          <c:order val="0"/>
          <c:tx>
            <c:strRef>
              <c:f>'F77-78'!$S$6</c:f>
              <c:strCache>
                <c:ptCount val="1"/>
                <c:pt idx="0">
                  <c:v>Jalisco</c:v>
                </c:pt>
              </c:strCache>
            </c:strRef>
          </c:tx>
          <c:spPr>
            <a:ln w="19050">
              <a:solidFill>
                <a:srgbClr val="FFC000"/>
              </a:solidFill>
            </a:ln>
          </c:spPr>
          <c:marker>
            <c:symbol val="none"/>
          </c:marker>
          <c:dLbls>
            <c:dLbl>
              <c:idx val="267"/>
              <c:layout>
                <c:manualLayout>
                  <c:x val="0"/>
                  <c:y val="-7.064422878022240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6AF-424D-9108-4B1D205A53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'F77-78'!$B$7:$B$274</c:f>
              <c:numCache>
                <c:formatCode>m/d/yyyy</c:formatCode>
                <c:ptCount val="26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numCache>
            </c:numRef>
          </c:cat>
          <c:val>
            <c:numRef>
              <c:f>'F77-78'!$AM$7:$AM$274</c:f>
              <c:numCache>
                <c:formatCode>0.00</c:formatCode>
                <c:ptCount val="268"/>
                <c:pt idx="0">
                  <c:v>287.63564087614475</c:v>
                </c:pt>
                <c:pt idx="1">
                  <c:v>304.09587035471992</c:v>
                </c:pt>
                <c:pt idx="2">
                  <c:v>306.82979016027582</c:v>
                </c:pt>
                <c:pt idx="3">
                  <c:v>306.58804257060882</c:v>
                </c:pt>
                <c:pt idx="4">
                  <c:v>309.67667106672695</c:v>
                </c:pt>
                <c:pt idx="5">
                  <c:v>313.48519975650123</c:v>
                </c:pt>
                <c:pt idx="6">
                  <c:v>316.64978147238764</c:v>
                </c:pt>
                <c:pt idx="7">
                  <c:v>318.52263110481118</c:v>
                </c:pt>
                <c:pt idx="8">
                  <c:v>317.27059917473576</c:v>
                </c:pt>
                <c:pt idx="9">
                  <c:v>316.80810087478142</c:v>
                </c:pt>
                <c:pt idx="10">
                  <c:v>319.83984863310343</c:v>
                </c:pt>
                <c:pt idx="11">
                  <c:v>316.72605265413813</c:v>
                </c:pt>
                <c:pt idx="12">
                  <c:v>319.32842223514069</c:v>
                </c:pt>
                <c:pt idx="13">
                  <c:v>335.40296603253398</c:v>
                </c:pt>
                <c:pt idx="14">
                  <c:v>333.10028881515672</c:v>
                </c:pt>
                <c:pt idx="15">
                  <c:v>333.06928346319717</c:v>
                </c:pt>
                <c:pt idx="16">
                  <c:v>336.87969484932205</c:v>
                </c:pt>
                <c:pt idx="17">
                  <c:v>335.86426275579521</c:v>
                </c:pt>
                <c:pt idx="18">
                  <c:v>341.3322571163983</c:v>
                </c:pt>
                <c:pt idx="19">
                  <c:v>339.55927458921866</c:v>
                </c:pt>
                <c:pt idx="20">
                  <c:v>339.5988167024849</c:v>
                </c:pt>
                <c:pt idx="21">
                  <c:v>337.28458126243487</c:v>
                </c:pt>
                <c:pt idx="22">
                  <c:v>336.86864096079495</c:v>
                </c:pt>
                <c:pt idx="23">
                  <c:v>337.2505910929184</c:v>
                </c:pt>
                <c:pt idx="24">
                  <c:v>338.52337808292322</c:v>
                </c:pt>
                <c:pt idx="25">
                  <c:v>351.64476739200882</c:v>
                </c:pt>
                <c:pt idx="26">
                  <c:v>350.76074650317025</c:v>
                </c:pt>
                <c:pt idx="27">
                  <c:v>347.04853352882805</c:v>
                </c:pt>
                <c:pt idx="28">
                  <c:v>344.95271394123785</c:v>
                </c:pt>
                <c:pt idx="29">
                  <c:v>350.85641108525004</c:v>
                </c:pt>
                <c:pt idx="30">
                  <c:v>349.24687665715834</c:v>
                </c:pt>
                <c:pt idx="31">
                  <c:v>351.99698125954239</c:v>
                </c:pt>
                <c:pt idx="32">
                  <c:v>350.73285069356581</c:v>
                </c:pt>
                <c:pt idx="33">
                  <c:v>347.00844517732713</c:v>
                </c:pt>
                <c:pt idx="34">
                  <c:v>344.09362434811931</c:v>
                </c:pt>
                <c:pt idx="35">
                  <c:v>344.72870296412725</c:v>
                </c:pt>
                <c:pt idx="36">
                  <c:v>345.10539702384335</c:v>
                </c:pt>
                <c:pt idx="37">
                  <c:v>356.53424127343749</c:v>
                </c:pt>
                <c:pt idx="38">
                  <c:v>355.74809268692775</c:v>
                </c:pt>
                <c:pt idx="39">
                  <c:v>353.38310667701847</c:v>
                </c:pt>
                <c:pt idx="40">
                  <c:v>353.80240776046901</c:v>
                </c:pt>
                <c:pt idx="41">
                  <c:v>362.9463743654909</c:v>
                </c:pt>
                <c:pt idx="42">
                  <c:v>369.16953173987372</c:v>
                </c:pt>
                <c:pt idx="43">
                  <c:v>371.72519705067367</c:v>
                </c:pt>
                <c:pt idx="44">
                  <c:v>370.45827462142512</c:v>
                </c:pt>
                <c:pt idx="45">
                  <c:v>365.11537868455849</c:v>
                </c:pt>
                <c:pt idx="46">
                  <c:v>362.48639875661405</c:v>
                </c:pt>
                <c:pt idx="47">
                  <c:v>362.8334256317637</c:v>
                </c:pt>
                <c:pt idx="48">
                  <c:v>362.71103210718456</c:v>
                </c:pt>
                <c:pt idx="49">
                  <c:v>374.45255778116507</c:v>
                </c:pt>
                <c:pt idx="50">
                  <c:v>371.90476375857912</c:v>
                </c:pt>
                <c:pt idx="51">
                  <c:v>370.92625489568712</c:v>
                </c:pt>
                <c:pt idx="52">
                  <c:v>371.75255097376231</c:v>
                </c:pt>
                <c:pt idx="53">
                  <c:v>378.94726883467104</c:v>
                </c:pt>
                <c:pt idx="54">
                  <c:v>379.02345996820776</c:v>
                </c:pt>
                <c:pt idx="55">
                  <c:v>380.6707154914954</c:v>
                </c:pt>
                <c:pt idx="56">
                  <c:v>378.46209305871486</c:v>
                </c:pt>
                <c:pt idx="57">
                  <c:v>373.59692903750079</c:v>
                </c:pt>
                <c:pt idx="58">
                  <c:v>370.19422563326043</c:v>
                </c:pt>
                <c:pt idx="59">
                  <c:v>369.1074774960411</c:v>
                </c:pt>
                <c:pt idx="60">
                  <c:v>369.3564239282461</c:v>
                </c:pt>
                <c:pt idx="61">
                  <c:v>381.29548818164869</c:v>
                </c:pt>
                <c:pt idx="62">
                  <c:v>379.37209004536197</c:v>
                </c:pt>
                <c:pt idx="63">
                  <c:v>381.04353025609902</c:v>
                </c:pt>
                <c:pt idx="64">
                  <c:v>380.40438398953773</c:v>
                </c:pt>
                <c:pt idx="65">
                  <c:v>383.56840545506594</c:v>
                </c:pt>
                <c:pt idx="66">
                  <c:v>385.02052419268801</c:v>
                </c:pt>
                <c:pt idx="67">
                  <c:v>387.73515477852845</c:v>
                </c:pt>
                <c:pt idx="68">
                  <c:v>387.82191064231432</c:v>
                </c:pt>
                <c:pt idx="69">
                  <c:v>383.61975688892176</c:v>
                </c:pt>
                <c:pt idx="70">
                  <c:v>380.90197179012011</c:v>
                </c:pt>
                <c:pt idx="71">
                  <c:v>380.14653825939013</c:v>
                </c:pt>
                <c:pt idx="72">
                  <c:v>378.64347645032524</c:v>
                </c:pt>
                <c:pt idx="73">
                  <c:v>388.05466069501051</c:v>
                </c:pt>
                <c:pt idx="74">
                  <c:v>387.06585633177917</c:v>
                </c:pt>
                <c:pt idx="75">
                  <c:v>386.71922733066594</c:v>
                </c:pt>
                <c:pt idx="76">
                  <c:v>388.87757659078727</c:v>
                </c:pt>
                <c:pt idx="77">
                  <c:v>394.16631408453691</c:v>
                </c:pt>
                <c:pt idx="78">
                  <c:v>393.21198342939539</c:v>
                </c:pt>
                <c:pt idx="79">
                  <c:v>395.9700983123526</c:v>
                </c:pt>
                <c:pt idx="80">
                  <c:v>393.42887842729994</c:v>
                </c:pt>
                <c:pt idx="81">
                  <c:v>386.28547805249326</c:v>
                </c:pt>
                <c:pt idx="82">
                  <c:v>383.20877738818956</c:v>
                </c:pt>
                <c:pt idx="83">
                  <c:v>383.96528926465726</c:v>
                </c:pt>
                <c:pt idx="84">
                  <c:v>383.29028375983307</c:v>
                </c:pt>
                <c:pt idx="85">
                  <c:v>392.81886996293014</c:v>
                </c:pt>
                <c:pt idx="86">
                  <c:v>391.85705297327019</c:v>
                </c:pt>
                <c:pt idx="87">
                  <c:v>389.45494601177751</c:v>
                </c:pt>
                <c:pt idx="88">
                  <c:v>391.18747529936491</c:v>
                </c:pt>
                <c:pt idx="89">
                  <c:v>397.1497699175618</c:v>
                </c:pt>
                <c:pt idx="90">
                  <c:v>397.37844764607183</c:v>
                </c:pt>
                <c:pt idx="91">
                  <c:v>401.01066118141216</c:v>
                </c:pt>
                <c:pt idx="92">
                  <c:v>398.89222506184763</c:v>
                </c:pt>
                <c:pt idx="93">
                  <c:v>391.61837184177818</c:v>
                </c:pt>
                <c:pt idx="94">
                  <c:v>388.49179108498703</c:v>
                </c:pt>
                <c:pt idx="95">
                  <c:v>389.14607831400861</c:v>
                </c:pt>
                <c:pt idx="96">
                  <c:v>388.52281874712719</c:v>
                </c:pt>
                <c:pt idx="97">
                  <c:v>398.55302499754276</c:v>
                </c:pt>
                <c:pt idx="98">
                  <c:v>397.35340746368269</c:v>
                </c:pt>
                <c:pt idx="99">
                  <c:v>397.71566410094334</c:v>
                </c:pt>
                <c:pt idx="100">
                  <c:v>395.92287474924751</c:v>
                </c:pt>
                <c:pt idx="101">
                  <c:v>401.22300348000152</c:v>
                </c:pt>
                <c:pt idx="102">
                  <c:v>399.73241733914642</c:v>
                </c:pt>
                <c:pt idx="103">
                  <c:v>400.66767052740039</c:v>
                </c:pt>
                <c:pt idx="104">
                  <c:v>397.97331269364219</c:v>
                </c:pt>
                <c:pt idx="105">
                  <c:v>392.61282181787584</c:v>
                </c:pt>
                <c:pt idx="106">
                  <c:v>389.47872544392135</c:v>
                </c:pt>
                <c:pt idx="107">
                  <c:v>388.78546861970449</c:v>
                </c:pt>
                <c:pt idx="108">
                  <c:v>386.85704905669218</c:v>
                </c:pt>
                <c:pt idx="109">
                  <c:v>394.97584481767819</c:v>
                </c:pt>
                <c:pt idx="110">
                  <c:v>395.31407476867406</c:v>
                </c:pt>
                <c:pt idx="111">
                  <c:v>391.02763105264046</c:v>
                </c:pt>
                <c:pt idx="112">
                  <c:v>390.63866532850165</c:v>
                </c:pt>
                <c:pt idx="113">
                  <c:v>395.94803760268854</c:v>
                </c:pt>
                <c:pt idx="114">
                  <c:v>394.53538296027421</c:v>
                </c:pt>
                <c:pt idx="115">
                  <c:v>394.96624001485389</c:v>
                </c:pt>
                <c:pt idx="116">
                  <c:v>393.87019299222646</c:v>
                </c:pt>
                <c:pt idx="117">
                  <c:v>391.37892164491473</c:v>
                </c:pt>
                <c:pt idx="118">
                  <c:v>387.74818544389535</c:v>
                </c:pt>
                <c:pt idx="119">
                  <c:v>388.62189041008264</c:v>
                </c:pt>
                <c:pt idx="120">
                  <c:v>386.484438540322</c:v>
                </c:pt>
                <c:pt idx="121">
                  <c:v>395.3459134622978</c:v>
                </c:pt>
                <c:pt idx="122">
                  <c:v>393.28653652857554</c:v>
                </c:pt>
                <c:pt idx="123">
                  <c:v>386.93337278729473</c:v>
                </c:pt>
                <c:pt idx="124">
                  <c:v>388.02257793461717</c:v>
                </c:pt>
                <c:pt idx="125">
                  <c:v>397.56441512473299</c:v>
                </c:pt>
                <c:pt idx="126">
                  <c:v>396.3349706372984</c:v>
                </c:pt>
                <c:pt idx="127">
                  <c:v>410.53545266219015</c:v>
                </c:pt>
                <c:pt idx="128">
                  <c:v>418.46798304574997</c:v>
                </c:pt>
                <c:pt idx="129">
                  <c:v>411.56214175881638</c:v>
                </c:pt>
                <c:pt idx="130">
                  <c:v>403.82262233441361</c:v>
                </c:pt>
                <c:pt idx="131">
                  <c:v>400.90290373830078</c:v>
                </c:pt>
                <c:pt idx="132">
                  <c:v>398.76628756537548</c:v>
                </c:pt>
                <c:pt idx="133">
                  <c:v>409.75921664107466</c:v>
                </c:pt>
                <c:pt idx="134">
                  <c:v>406.92408856582273</c:v>
                </c:pt>
                <c:pt idx="135">
                  <c:v>413.42840924594179</c:v>
                </c:pt>
                <c:pt idx="136">
                  <c:v>414.1436086025023</c:v>
                </c:pt>
                <c:pt idx="137">
                  <c:v>410.84036778680229</c:v>
                </c:pt>
                <c:pt idx="138">
                  <c:v>411.48443532501295</c:v>
                </c:pt>
                <c:pt idx="139">
                  <c:v>416.15472801547156</c:v>
                </c:pt>
                <c:pt idx="140">
                  <c:v>414.21069840979749</c:v>
                </c:pt>
                <c:pt idx="141">
                  <c:v>420.05904766895685</c:v>
                </c:pt>
                <c:pt idx="142">
                  <c:v>415.26028938178109</c:v>
                </c:pt>
                <c:pt idx="143">
                  <c:v>412.24958228492352</c:v>
                </c:pt>
                <c:pt idx="144">
                  <c:v>409.98618595546537</c:v>
                </c:pt>
                <c:pt idx="145">
                  <c:v>413.59222244306699</c:v>
                </c:pt>
                <c:pt idx="146">
                  <c:v>411.66637604421231</c:v>
                </c:pt>
                <c:pt idx="147">
                  <c:v>414.7497279491335</c:v>
                </c:pt>
                <c:pt idx="148">
                  <c:v>416.53064272896319</c:v>
                </c:pt>
                <c:pt idx="149">
                  <c:v>414.40126163538815</c:v>
                </c:pt>
                <c:pt idx="150">
                  <c:v>412.23903365155121</c:v>
                </c:pt>
                <c:pt idx="151">
                  <c:v>415.80425802741496</c:v>
                </c:pt>
                <c:pt idx="152">
                  <c:v>419.77120873587347</c:v>
                </c:pt>
                <c:pt idx="153">
                  <c:v>410.3662922756497</c:v>
                </c:pt>
                <c:pt idx="154">
                  <c:v>411.61147321063646</c:v>
                </c:pt>
                <c:pt idx="155">
                  <c:v>409.88043349099081</c:v>
                </c:pt>
                <c:pt idx="156">
                  <c:v>404.03356661649661</c:v>
                </c:pt>
                <c:pt idx="157">
                  <c:v>416.44973011858337</c:v>
                </c:pt>
                <c:pt idx="158">
                  <c:v>414.26215654018944</c:v>
                </c:pt>
                <c:pt idx="159">
                  <c:v>413.26952699263478</c:v>
                </c:pt>
                <c:pt idx="160">
                  <c:v>413.02605480877924</c:v>
                </c:pt>
                <c:pt idx="161">
                  <c:v>410.31499929676284</c:v>
                </c:pt>
                <c:pt idx="162">
                  <c:v>411.99228271147348</c:v>
                </c:pt>
                <c:pt idx="163">
                  <c:v>412.74736803931188</c:v>
                </c:pt>
                <c:pt idx="164">
                  <c:v>412.26659999246408</c:v>
                </c:pt>
                <c:pt idx="165">
                  <c:v>414.10003758455309</c:v>
                </c:pt>
                <c:pt idx="166">
                  <c:v>405.87867691992557</c:v>
                </c:pt>
                <c:pt idx="167">
                  <c:v>405.24608887864196</c:v>
                </c:pt>
                <c:pt idx="168">
                  <c:v>404.44082681634342</c:v>
                </c:pt>
                <c:pt idx="169">
                  <c:v>413.05475142583163</c:v>
                </c:pt>
                <c:pt idx="170">
                  <c:v>411.61397212253536</c:v>
                </c:pt>
                <c:pt idx="171">
                  <c:v>412.66728114080587</c:v>
                </c:pt>
                <c:pt idx="172">
                  <c:v>414.60042333259162</c:v>
                </c:pt>
                <c:pt idx="173">
                  <c:v>411.58102217285432</c:v>
                </c:pt>
                <c:pt idx="174">
                  <c:v>412.4440463743864</c:v>
                </c:pt>
                <c:pt idx="175">
                  <c:v>412.81283712911727</c:v>
                </c:pt>
                <c:pt idx="176">
                  <c:v>412.26595142819178</c:v>
                </c:pt>
                <c:pt idx="177">
                  <c:v>413.87842051822815</c:v>
                </c:pt>
                <c:pt idx="178">
                  <c:v>406.32542217950777</c:v>
                </c:pt>
                <c:pt idx="179">
                  <c:v>404.6672547165283</c:v>
                </c:pt>
                <c:pt idx="180">
                  <c:v>402.66619846814478</c:v>
                </c:pt>
                <c:pt idx="181">
                  <c:v>415.04533182806284</c:v>
                </c:pt>
                <c:pt idx="182">
                  <c:v>414.94774588833309</c:v>
                </c:pt>
                <c:pt idx="183">
                  <c:v>415.1848217111733</c:v>
                </c:pt>
                <c:pt idx="184">
                  <c:v>415.94633466917207</c:v>
                </c:pt>
                <c:pt idx="185">
                  <c:v>414.74555745010872</c:v>
                </c:pt>
                <c:pt idx="186">
                  <c:v>414.94825405669656</c:v>
                </c:pt>
                <c:pt idx="187">
                  <c:v>421.03461213122773</c:v>
                </c:pt>
                <c:pt idx="188">
                  <c:v>424.80751154104797</c:v>
                </c:pt>
                <c:pt idx="189">
                  <c:v>414.95133431639022</c:v>
                </c:pt>
                <c:pt idx="190">
                  <c:v>411.94178927613672</c:v>
                </c:pt>
                <c:pt idx="191">
                  <c:v>412.07606088090051</c:v>
                </c:pt>
                <c:pt idx="192">
                  <c:v>406.30171664097463</c:v>
                </c:pt>
                <c:pt idx="193">
                  <c:v>416.74909085054782</c:v>
                </c:pt>
                <c:pt idx="194">
                  <c:v>415.97616621282816</c:v>
                </c:pt>
                <c:pt idx="195">
                  <c:v>419.45393713612714</c:v>
                </c:pt>
                <c:pt idx="196">
                  <c:v>418.77544029663233</c:v>
                </c:pt>
                <c:pt idx="197">
                  <c:v>420.59737085413468</c:v>
                </c:pt>
                <c:pt idx="198">
                  <c:v>421.35811002513373</c:v>
                </c:pt>
                <c:pt idx="199">
                  <c:v>421.8858608540757</c:v>
                </c:pt>
                <c:pt idx="200">
                  <c:v>423.67031866138672</c:v>
                </c:pt>
                <c:pt idx="201">
                  <c:v>418.55898162724367</c:v>
                </c:pt>
                <c:pt idx="202">
                  <c:v>413.04668791490724</c:v>
                </c:pt>
                <c:pt idx="203">
                  <c:v>413.92153349280477</c:v>
                </c:pt>
                <c:pt idx="204">
                  <c:v>412.80610866339629</c:v>
                </c:pt>
                <c:pt idx="205">
                  <c:v>417.48385814040023</c:v>
                </c:pt>
                <c:pt idx="206">
                  <c:v>415.95315173615921</c:v>
                </c:pt>
                <c:pt idx="207">
                  <c:v>413.99979578694717</c:v>
                </c:pt>
                <c:pt idx="208">
                  <c:v>415.04987159999979</c:v>
                </c:pt>
                <c:pt idx="209">
                  <c:v>416.56171121643285</c:v>
                </c:pt>
                <c:pt idx="210">
                  <c:v>414.0619642245681</c:v>
                </c:pt>
                <c:pt idx="211">
                  <c:v>416.71236049908106</c:v>
                </c:pt>
                <c:pt idx="212">
                  <c:v>413.39643068334703</c:v>
                </c:pt>
                <c:pt idx="213">
                  <c:v>413.79500149034959</c:v>
                </c:pt>
                <c:pt idx="214">
                  <c:v>409.41774529703463</c:v>
                </c:pt>
                <c:pt idx="215">
                  <c:v>408.78217018754253</c:v>
                </c:pt>
                <c:pt idx="216">
                  <c:v>408.75114761639924</c:v>
                </c:pt>
                <c:pt idx="217">
                  <c:v>416.46687489395009</c:v>
                </c:pt>
                <c:pt idx="218">
                  <c:v>415.83137286894083</c:v>
                </c:pt>
                <c:pt idx="219">
                  <c:v>419.40608381966825</c:v>
                </c:pt>
                <c:pt idx="220">
                  <c:v>421.31757321534405</c:v>
                </c:pt>
                <c:pt idx="221">
                  <c:v>420.25392323722173</c:v>
                </c:pt>
                <c:pt idx="222">
                  <c:v>418.34666224580207</c:v>
                </c:pt>
                <c:pt idx="223">
                  <c:v>421.80506938527873</c:v>
                </c:pt>
                <c:pt idx="224">
                  <c:v>417.94746706205473</c:v>
                </c:pt>
                <c:pt idx="225">
                  <c:v>411.31748417015962</c:v>
                </c:pt>
                <c:pt idx="226">
                  <c:v>407.89384513012624</c:v>
                </c:pt>
                <c:pt idx="227">
                  <c:v>406.98997184833291</c:v>
                </c:pt>
                <c:pt idx="228">
                  <c:v>405.1488083867211</c:v>
                </c:pt>
                <c:pt idx="229">
                  <c:v>421.71254732901423</c:v>
                </c:pt>
                <c:pt idx="230">
                  <c:v>423.42819740199269</c:v>
                </c:pt>
                <c:pt idx="231">
                  <c:v>425.48474225907466</c:v>
                </c:pt>
                <c:pt idx="232">
                  <c:v>425.93186011919136</c:v>
                </c:pt>
                <c:pt idx="233">
                  <c:v>427.32434076312808</c:v>
                </c:pt>
                <c:pt idx="234">
                  <c:v>427.35374989109283</c:v>
                </c:pt>
                <c:pt idx="235">
                  <c:v>428.98780580014858</c:v>
                </c:pt>
                <c:pt idx="236">
                  <c:v>429.12769518664999</c:v>
                </c:pt>
                <c:pt idx="237">
                  <c:v>420.73337101460436</c:v>
                </c:pt>
                <c:pt idx="238">
                  <c:v>417.09498531142646</c:v>
                </c:pt>
                <c:pt idx="239">
                  <c:v>419.31209139407287</c:v>
                </c:pt>
                <c:pt idx="240">
                  <c:v>419.55946636585043</c:v>
                </c:pt>
                <c:pt idx="241">
                  <c:v>436.45642761186321</c:v>
                </c:pt>
                <c:pt idx="242">
                  <c:v>435.43852641525331</c:v>
                </c:pt>
                <c:pt idx="243">
                  <c:v>443.59790318051631</c:v>
                </c:pt>
                <c:pt idx="244">
                  <c:v>451.5492390903504</c:v>
                </c:pt>
                <c:pt idx="245">
                  <c:v>446.9432181006386</c:v>
                </c:pt>
                <c:pt idx="246">
                  <c:v>445.25346729996352</c:v>
                </c:pt>
                <c:pt idx="247">
                  <c:v>445.20025604035584</c:v>
                </c:pt>
                <c:pt idx="248">
                  <c:v>442.10651932472393</c:v>
                </c:pt>
                <c:pt idx="249">
                  <c:v>435.67278983295409</c:v>
                </c:pt>
                <c:pt idx="250">
                  <c:v>431.52694357107396</c:v>
                </c:pt>
                <c:pt idx="251">
                  <c:v>437.31712188579411</c:v>
                </c:pt>
                <c:pt idx="252">
                  <c:v>438.03146360882573</c:v>
                </c:pt>
                <c:pt idx="253">
                  <c:v>453.15021477179931</c:v>
                </c:pt>
                <c:pt idx="254">
                  <c:v>450.87658524709894</c:v>
                </c:pt>
                <c:pt idx="255">
                  <c:v>452.68085133781659</c:v>
                </c:pt>
                <c:pt idx="256">
                  <c:v>451.02198493626884</c:v>
                </c:pt>
                <c:pt idx="257">
                  <c:v>448.14724841886158</c:v>
                </c:pt>
                <c:pt idx="258">
                  <c:v>444.92150206161853</c:v>
                </c:pt>
                <c:pt idx="259">
                  <c:v>447.0580271283053</c:v>
                </c:pt>
                <c:pt idx="260">
                  <c:v>445.9953014512858</c:v>
                </c:pt>
                <c:pt idx="261">
                  <c:v>442.33014834076494</c:v>
                </c:pt>
                <c:pt idx="262">
                  <c:v>438.48921253710159</c:v>
                </c:pt>
                <c:pt idx="263">
                  <c:v>438.08011584134698</c:v>
                </c:pt>
                <c:pt idx="264">
                  <c:v>439.35451861765608</c:v>
                </c:pt>
                <c:pt idx="265">
                  <c:v>461.67767503940615</c:v>
                </c:pt>
                <c:pt idx="266">
                  <c:v>461.34285625435996</c:v>
                </c:pt>
                <c:pt idx="267">
                  <c:v>460.63</c:v>
                </c:pt>
              </c:numCache>
            </c:numRef>
          </c:val>
          <c:smooth val="0"/>
          <c:extLst>
            <c:ext xmlns:c16="http://schemas.microsoft.com/office/drawing/2014/chart" uri="{C3380CC4-5D6E-409C-BE32-E72D297353CC}">
              <c16:uniqueId val="{00000003-D6AF-424D-9108-4B1D205A53E8}"/>
            </c:ext>
          </c:extLst>
        </c:ser>
        <c:dLbls>
          <c:showLegendKey val="0"/>
          <c:showVal val="0"/>
          <c:showCatName val="0"/>
          <c:showSerName val="0"/>
          <c:showPercent val="0"/>
          <c:showBubbleSize val="0"/>
        </c:dLbls>
        <c:smooth val="0"/>
        <c:axId val="183674368"/>
        <c:axId val="183675904"/>
      </c:lineChart>
      <c:dateAx>
        <c:axId val="183674368"/>
        <c:scaling>
          <c:orientation val="minMax"/>
        </c:scaling>
        <c:delete val="0"/>
        <c:axPos val="b"/>
        <c:numFmt formatCode="mm\ yyyy" sourceLinked="0"/>
        <c:majorTickMark val="none"/>
        <c:minorTickMark val="none"/>
        <c:tickLblPos val="nextTo"/>
        <c:txPr>
          <a:bodyPr rot="-5400000" vert="horz"/>
          <a:lstStyle/>
          <a:p>
            <a:pPr>
              <a:defRPr/>
            </a:pPr>
            <a:endParaRPr lang="es-MX"/>
          </a:p>
        </c:txPr>
        <c:crossAx val="183675904"/>
        <c:crosses val="autoZero"/>
        <c:auto val="1"/>
        <c:lblOffset val="100"/>
        <c:baseTimeUnit val="months"/>
        <c:majorUnit val="7"/>
        <c:majorTimeUnit val="months"/>
      </c:dateAx>
      <c:valAx>
        <c:axId val="183675904"/>
        <c:scaling>
          <c:orientation val="minMax"/>
          <c:max val="500"/>
          <c:min val="280"/>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'F77-78'!$S$6</c:f>
              <c:strCache>
                <c:ptCount val="1"/>
                <c:pt idx="0">
                  <c:v>Jalisco</c:v>
                </c:pt>
              </c:strCache>
            </c:strRef>
          </c:tx>
          <c:spPr>
            <a:ln w="19050" cap="rnd">
              <a:solidFill>
                <a:srgbClr val="FFC000"/>
              </a:solidFill>
              <a:round/>
            </a:ln>
            <a:effectLst/>
          </c:spPr>
          <c:marker>
            <c:symbol val="none"/>
          </c:marker>
          <c:dLbls>
            <c:dLbl>
              <c:idx val="255"/>
              <c:layout>
                <c:manualLayout>
                  <c:x val="0"/>
                  <c:y val="-0.32906272316706631"/>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8344-4853-9757-3273F0C431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'F77-78'!$B$19:$B$274</c:f>
              <c:numCache>
                <c:formatCode>m/d/yyyy</c:formatCode>
                <c:ptCount val="256"/>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numCache>
            </c:numRef>
          </c:cat>
          <c:val>
            <c:numRef>
              <c:f>'F77-78'!$AO$19:$AO$274</c:f>
              <c:numCache>
                <c:formatCode>0.00%</c:formatCode>
                <c:ptCount val="256"/>
                <c:pt idx="0">
                  <c:v>0.11018377716495431</c:v>
                </c:pt>
                <c:pt idx="1">
                  <c:v>0.10295140029785732</c:v>
                </c:pt>
                <c:pt idx="2">
                  <c:v>8.561912662117388E-2</c:v>
                </c:pt>
                <c:pt idx="3">
                  <c:v>8.637401729876526E-2</c:v>
                </c:pt>
                <c:pt idx="4">
                  <c:v>8.7843309891217469E-2</c:v>
                </c:pt>
                <c:pt idx="5">
                  <c:v>7.1387941174501535E-2</c:v>
                </c:pt>
                <c:pt idx="6">
                  <c:v>7.7948816289213241E-2</c:v>
                </c:pt>
                <c:pt idx="7">
                  <c:v>6.6044423315984924E-2</c:v>
                </c:pt>
                <c:pt idx="8">
                  <c:v>7.0375942762512134E-2</c:v>
                </c:pt>
                <c:pt idx="9">
                  <c:v>6.4633702014289085E-2</c:v>
                </c:pt>
                <c:pt idx="10">
                  <c:v>5.3241622019480461E-2</c:v>
                </c:pt>
                <c:pt idx="11">
                  <c:v>6.4802179254868086E-2</c:v>
                </c:pt>
                <c:pt idx="12">
                  <c:v>6.0110389527582075E-2</c:v>
                </c:pt>
                <c:pt idx="13">
                  <c:v>4.8424739803581085E-2</c:v>
                </c:pt>
                <c:pt idx="14">
                  <c:v>5.3018440034477532E-2</c:v>
                </c:pt>
                <c:pt idx="15">
                  <c:v>4.197099750621569E-2</c:v>
                </c:pt>
                <c:pt idx="16">
                  <c:v>2.3964101177207153E-2</c:v>
                </c:pt>
                <c:pt idx="17">
                  <c:v>4.463752173703428E-2</c:v>
                </c:pt>
                <c:pt idx="18">
                  <c:v>2.3187435045323168E-2</c:v>
                </c:pt>
                <c:pt idx="19">
                  <c:v>3.6628970554169804E-2</c:v>
                </c:pt>
                <c:pt idx="20">
                  <c:v>3.278584448318389E-2</c:v>
                </c:pt>
                <c:pt idx="21">
                  <c:v>2.8829850088303743E-2</c:v>
                </c:pt>
                <c:pt idx="22">
                  <c:v>2.1447479844718398E-2</c:v>
                </c:pt>
                <c:pt idx="23">
                  <c:v>2.2173754675936186E-2</c:v>
                </c:pt>
                <c:pt idx="24">
                  <c:v>1.9443321693746851E-2</c:v>
                </c:pt>
                <c:pt idx="25">
                  <c:v>1.3904583075959653E-2</c:v>
                </c:pt>
                <c:pt idx="26">
                  <c:v>1.4218655403940517E-2</c:v>
                </c:pt>
                <c:pt idx="27">
                  <c:v>1.825270109566457E-2</c:v>
                </c:pt>
                <c:pt idx="28">
                  <c:v>2.565480270649112E-2</c:v>
                </c:pt>
                <c:pt idx="29">
                  <c:v>3.4458436266975534E-2</c:v>
                </c:pt>
                <c:pt idx="30">
                  <c:v>5.7044619191462864E-2</c:v>
                </c:pt>
                <c:pt idx="31">
                  <c:v>5.6046548241801109E-2</c:v>
                </c:pt>
                <c:pt idx="32">
                  <c:v>5.6240594198270211E-2</c:v>
                </c:pt>
                <c:pt idx="33">
                  <c:v>5.2180094631352203E-2</c:v>
                </c:pt>
                <c:pt idx="34">
                  <c:v>5.3452819543923891E-2</c:v>
                </c:pt>
                <c:pt idx="35">
                  <c:v>5.2518756088379526E-2</c:v>
                </c:pt>
                <c:pt idx="36">
                  <c:v>5.1015241242734932E-2</c:v>
                </c:pt>
                <c:pt idx="37">
                  <c:v>5.0256930284531709E-2</c:v>
                </c:pt>
                <c:pt idx="38">
                  <c:v>4.5416044115997201E-2</c:v>
                </c:pt>
                <c:pt idx="39">
                  <c:v>4.964342631891161E-2</c:v>
                </c:pt>
                <c:pt idx="40">
                  <c:v>5.0734937975452921E-2</c:v>
                </c:pt>
                <c:pt idx="41">
                  <c:v>4.4086111886785462E-2</c:v>
                </c:pt>
                <c:pt idx="42">
                  <c:v>2.6692149219067707E-2</c:v>
                </c:pt>
                <c:pt idx="43">
                  <c:v>2.4064869725799909E-2</c:v>
                </c:pt>
                <c:pt idx="44">
                  <c:v>2.1605181974863275E-2</c:v>
                </c:pt>
                <c:pt idx="45">
                  <c:v>2.3229781181772546E-2</c:v>
                </c:pt>
                <c:pt idx="46">
                  <c:v>2.1263768525068727E-2</c:v>
                </c:pt>
                <c:pt idx="47">
                  <c:v>1.7291824349846108E-2</c:v>
                </c:pt>
                <c:pt idx="48">
                  <c:v>1.8321449398588374E-2</c:v>
                </c:pt>
                <c:pt idx="49">
                  <c:v>1.827449234432188E-2</c:v>
                </c:pt>
                <c:pt idx="50">
                  <c:v>2.0078598110214729E-2</c:v>
                </c:pt>
                <c:pt idx="51">
                  <c:v>2.7275705687797913E-2</c:v>
                </c:pt>
                <c:pt idx="52">
                  <c:v>2.3273096561443829E-2</c:v>
                </c:pt>
                <c:pt idx="53">
                  <c:v>1.2194669286325066E-2</c:v>
                </c:pt>
                <c:pt idx="54">
                  <c:v>1.5822409053474651E-2</c:v>
                </c:pt>
                <c:pt idx="55">
                  <c:v>1.8557874298031907E-2</c:v>
                </c:pt>
                <c:pt idx="56">
                  <c:v>2.4731189081458105E-2</c:v>
                </c:pt>
                <c:pt idx="57">
                  <c:v>2.682791819847874E-2</c:v>
                </c:pt>
                <c:pt idx="58">
                  <c:v>2.8924670930625229E-2</c:v>
                </c:pt>
                <c:pt idx="59">
                  <c:v>2.9907442781262672E-2</c:v>
                </c:pt>
                <c:pt idx="60">
                  <c:v>2.5143877080322063E-2</c:v>
                </c:pt>
                <c:pt idx="61">
                  <c:v>1.7726862034469493E-2</c:v>
                </c:pt>
                <c:pt idx="62">
                  <c:v>2.0280264385019064E-2</c:v>
                </c:pt>
                <c:pt idx="63">
                  <c:v>1.4895140906217019E-2</c:v>
                </c:pt>
                <c:pt idx="64">
                  <c:v>2.2274171796828224E-2</c:v>
                </c:pt>
                <c:pt idx="65">
                  <c:v>2.7629774712277344E-2</c:v>
                </c:pt>
                <c:pt idx="66">
                  <c:v>2.1275383315949803E-2</c:v>
                </c:pt>
                <c:pt idx="67">
                  <c:v>2.123857853056399E-2</c:v>
                </c:pt>
                <c:pt idx="68">
                  <c:v>1.4457583831968934E-2</c:v>
                </c:pt>
                <c:pt idx="69">
                  <c:v>6.9488630752232439E-3</c:v>
                </c:pt>
                <c:pt idx="70">
                  <c:v>6.0561660713600585E-3</c:v>
                </c:pt>
                <c:pt idx="71">
                  <c:v>1.0045470945894586E-2</c:v>
                </c:pt>
                <c:pt idx="72">
                  <c:v>1.2272249750795439E-2</c:v>
                </c:pt>
                <c:pt idx="73">
                  <c:v>1.227716028300474E-2</c:v>
                </c:pt>
                <c:pt idx="74">
                  <c:v>1.2378246655226022E-2</c:v>
                </c:pt>
                <c:pt idx="75">
                  <c:v>7.0741729083265703E-3</c:v>
                </c:pt>
                <c:pt idx="76">
                  <c:v>5.9399123210652771E-3</c:v>
                </c:pt>
                <c:pt idx="77">
                  <c:v>7.5690279113629355E-3</c:v>
                </c:pt>
                <c:pt idx="78">
                  <c:v>1.0595974670809083E-2</c:v>
                </c:pt>
                <c:pt idx="79">
                  <c:v>1.2729655321305211E-2</c:v>
                </c:pt>
                <c:pt idx="80">
                  <c:v>1.3886491140119084E-2</c:v>
                </c:pt>
                <c:pt idx="81">
                  <c:v>1.380557668429927E-2</c:v>
                </c:pt>
                <c:pt idx="82">
                  <c:v>1.3786254408900911E-2</c:v>
                </c:pt>
                <c:pt idx="83">
                  <c:v>1.3492857803040437E-2</c:v>
                </c:pt>
                <c:pt idx="84">
                  <c:v>1.3651624392787332E-2</c:v>
                </c:pt>
                <c:pt idx="85">
                  <c:v>1.459745310899585E-2</c:v>
                </c:pt>
                <c:pt idx="86">
                  <c:v>1.4026427363519778E-2</c:v>
                </c:pt>
                <c:pt idx="87">
                  <c:v>2.1210972344195111E-2</c:v>
                </c:pt>
                <c:pt idx="88">
                  <c:v>1.2105191880846133E-2</c:v>
                </c:pt>
                <c:pt idx="89">
                  <c:v>1.0256164980997573E-2</c:v>
                </c:pt>
                <c:pt idx="90">
                  <c:v>5.9237477699625174E-3</c:v>
                </c:pt>
                <c:pt idx="91">
                  <c:v>-8.553155494701592E-4</c:v>
                </c:pt>
                <c:pt idx="92">
                  <c:v>-2.3036607646663709E-3</c:v>
                </c:pt>
                <c:pt idx="93">
                  <c:v>2.5393343305646354E-3</c:v>
                </c:pt>
                <c:pt idx="94">
                  <c:v>2.540425258865886E-3</c:v>
                </c:pt>
                <c:pt idx="95">
                  <c:v>-9.2666922371786864E-4</c:v>
                </c:pt>
                <c:pt idx="96">
                  <c:v>-4.2874436456695753E-3</c:v>
                </c:pt>
                <c:pt idx="97">
                  <c:v>-8.9754184650502333E-3</c:v>
                </c:pt>
                <c:pt idx="98">
                  <c:v>-5.1322894348024839E-3</c:v>
                </c:pt>
                <c:pt idx="99">
                  <c:v>-1.6816116768801459E-2</c:v>
                </c:pt>
                <c:pt idx="100">
                  <c:v>-1.3346562570027198E-2</c:v>
                </c:pt>
                <c:pt idx="101">
                  <c:v>-1.3147216963037112E-2</c:v>
                </c:pt>
                <c:pt idx="102">
                  <c:v>-1.3001283242091599E-2</c:v>
                </c:pt>
                <c:pt idx="103">
                  <c:v>-1.422982419580221E-2</c:v>
                </c:pt>
                <c:pt idx="104">
                  <c:v>-1.0310037307889264E-2</c:v>
                </c:pt>
                <c:pt idx="105">
                  <c:v>-3.1427913312863653E-3</c:v>
                </c:pt>
                <c:pt idx="106">
                  <c:v>-4.4432208666944639E-3</c:v>
                </c:pt>
                <c:pt idx="107">
                  <c:v>-4.207415729877706E-4</c:v>
                </c:pt>
                <c:pt idx="108">
                  <c:v>-9.6317365103915087E-4</c:v>
                </c:pt>
                <c:pt idx="109">
                  <c:v>9.3693994069554698E-4</c:v>
                </c:pt>
                <c:pt idx="110">
                  <c:v>-5.1289300571576435E-3</c:v>
                </c:pt>
                <c:pt idx="111">
                  <c:v>-1.0470508834181436E-2</c:v>
                </c:pt>
                <c:pt idx="112">
                  <c:v>-6.6969494473479996E-3</c:v>
                </c:pt>
                <c:pt idx="113">
                  <c:v>4.0822970908782619E-3</c:v>
                </c:pt>
                <c:pt idx="114">
                  <c:v>4.5612833594836921E-3</c:v>
                </c:pt>
                <c:pt idx="115">
                  <c:v>3.9419097305001927E-2</c:v>
                </c:pt>
                <c:pt idx="116">
                  <c:v>6.2451514461285829E-2</c:v>
                </c:pt>
                <c:pt idx="117">
                  <c:v>5.1569512300443376E-2</c:v>
                </c:pt>
                <c:pt idx="118">
                  <c:v>4.1455866188299995E-2</c:v>
                </c:pt>
                <c:pt idx="119">
                  <c:v>3.1601445083957902E-2</c:v>
                </c:pt>
                <c:pt idx="120">
                  <c:v>3.1778379153995617E-2</c:v>
                </c:pt>
                <c:pt idx="121">
                  <c:v>3.6457448244627821E-2</c:v>
                </c:pt>
                <c:pt idx="122">
                  <c:v>3.4675868026456946E-2</c:v>
                </c:pt>
                <c:pt idx="123">
                  <c:v>6.8474415292195445E-2</c:v>
                </c:pt>
                <c:pt idx="124">
                  <c:v>6.7318326698727837E-2</c:v>
                </c:pt>
                <c:pt idx="125">
                  <c:v>3.3393211658302224E-2</c:v>
                </c:pt>
                <c:pt idx="126">
                  <c:v>3.8223890925785708E-2</c:v>
                </c:pt>
                <c:pt idx="127">
                  <c:v>1.3687673785155896E-2</c:v>
                </c:pt>
                <c:pt idx="128">
                  <c:v>-1.0173501458741296E-2</c:v>
                </c:pt>
                <c:pt idx="129">
                  <c:v>2.0645499301342074E-2</c:v>
                </c:pt>
                <c:pt idx="130">
                  <c:v>2.8323492580105469E-2</c:v>
                </c:pt>
                <c:pt idx="131">
                  <c:v>2.8302809585109889E-2</c:v>
                </c:pt>
                <c:pt idx="132">
                  <c:v>2.8136526933085992E-2</c:v>
                </c:pt>
                <c:pt idx="133">
                  <c:v>9.3542881924968402E-3</c:v>
                </c:pt>
                <c:pt idx="134">
                  <c:v>1.1653985624452634E-2</c:v>
                </c:pt>
                <c:pt idx="135">
                  <c:v>3.1960036457139296E-3</c:v>
                </c:pt>
                <c:pt idx="136">
                  <c:v>5.7637835689792194E-3</c:v>
                </c:pt>
                <c:pt idx="137">
                  <c:v>8.667341692269348E-3</c:v>
                </c:pt>
                <c:pt idx="138">
                  <c:v>1.8338441548639839E-3</c:v>
                </c:pt>
                <c:pt idx="139">
                  <c:v>-8.4216269686010481E-4</c:v>
                </c:pt>
                <c:pt idx="140">
                  <c:v>1.3424352261840244E-2</c:v>
                </c:pt>
                <c:pt idx="141">
                  <c:v>-2.3074744960489224E-2</c:v>
                </c:pt>
                <c:pt idx="142">
                  <c:v>-8.7868170023597258E-3</c:v>
                </c:pt>
                <c:pt idx="143">
                  <c:v>-5.7468797925798176E-3</c:v>
                </c:pt>
                <c:pt idx="144">
                  <c:v>-1.4519072941680422E-2</c:v>
                </c:pt>
                <c:pt idx="145">
                  <c:v>6.9089976079270699E-3</c:v>
                </c:pt>
                <c:pt idx="146">
                  <c:v>6.3055441178376803E-3</c:v>
                </c:pt>
                <c:pt idx="147">
                  <c:v>-3.5689015730475671E-3</c:v>
                </c:pt>
                <c:pt idx="148">
                  <c:v>-8.4137577423430976E-3</c:v>
                </c:pt>
                <c:pt idx="149">
                  <c:v>-9.8606416459722235E-3</c:v>
                </c:pt>
                <c:pt idx="150">
                  <c:v>-5.985627753201106E-4</c:v>
                </c:pt>
                <c:pt idx="151">
                  <c:v>-7.3517524871078432E-3</c:v>
                </c:pt>
                <c:pt idx="152">
                  <c:v>-1.787785485814819E-2</c:v>
                </c:pt>
                <c:pt idx="153">
                  <c:v>9.0985672536558759E-3</c:v>
                </c:pt>
                <c:pt idx="154">
                  <c:v>-1.3927688278448924E-2</c:v>
                </c:pt>
                <c:pt idx="155">
                  <c:v>-1.1306576829924975E-2</c:v>
                </c:pt>
                <c:pt idx="156">
                  <c:v>1.007986052389942E-3</c:v>
                </c:pt>
                <c:pt idx="157">
                  <c:v>-8.1521932834126565E-3</c:v>
                </c:pt>
                <c:pt idx="158">
                  <c:v>-6.3925327859321035E-3</c:v>
                </c:pt>
                <c:pt idx="159">
                  <c:v>-1.4572713749583244E-3</c:v>
                </c:pt>
                <c:pt idx="160">
                  <c:v>3.8117898507425974E-3</c:v>
                </c:pt>
                <c:pt idx="161">
                  <c:v>3.0854901192043371E-3</c:v>
                </c:pt>
                <c:pt idx="162">
                  <c:v>1.096534284428019E-3</c:v>
                </c:pt>
                <c:pt idx="163">
                  <c:v>1.5861782503034938E-4</c:v>
                </c:pt>
                <c:pt idx="164">
                  <c:v>-1.5731671503260714E-6</c:v>
                </c:pt>
                <c:pt idx="165">
                  <c:v>-5.3517760495180866E-4</c:v>
                </c:pt>
                <c:pt idx="166">
                  <c:v>1.1006866952765204E-3</c:v>
                </c:pt>
                <c:pt idx="167">
                  <c:v>-1.4283522481742805E-3</c:v>
                </c:pt>
                <c:pt idx="168">
                  <c:v>-4.3878565924416746E-3</c:v>
                </c:pt>
                <c:pt idx="169">
                  <c:v>4.8191683919864836E-3</c:v>
                </c:pt>
                <c:pt idx="170">
                  <c:v>8.0992725990489678E-3</c:v>
                </c:pt>
                <c:pt idx="171">
                  <c:v>6.1006546567194953E-3</c:v>
                </c:pt>
                <c:pt idx="172">
                  <c:v>3.2462854855812573E-3</c:v>
                </c:pt>
                <c:pt idx="173">
                  <c:v>7.6887298169092677E-3</c:v>
                </c:pt>
                <c:pt idx="174">
                  <c:v>6.0716300897625253E-3</c:v>
                </c:pt>
                <c:pt idx="175">
                  <c:v>1.991647124950946E-2</c:v>
                </c:pt>
                <c:pt idx="176">
                  <c:v>3.0421042701705314E-2</c:v>
                </c:pt>
                <c:pt idx="177">
                  <c:v>2.5923405158903012E-3</c:v>
                </c:pt>
                <c:pt idx="178">
                  <c:v>1.3822337442001675E-2</c:v>
                </c:pt>
                <c:pt idx="179">
                  <c:v>1.8308390604923286E-2</c:v>
                </c:pt>
                <c:pt idx="180">
                  <c:v>9.0286152318233004E-3</c:v>
                </c:pt>
                <c:pt idx="181">
                  <c:v>4.1049950254368195E-3</c:v>
                </c:pt>
                <c:pt idx="182">
                  <c:v>2.4784333321137275E-3</c:v>
                </c:pt>
                <c:pt idx="183">
                  <c:v>1.0282445796931494E-2</c:v>
                </c:pt>
                <c:pt idx="184">
                  <c:v>6.8016121111162953E-3</c:v>
                </c:pt>
                <c:pt idx="185">
                  <c:v>1.4109405872852365E-2</c:v>
                </c:pt>
                <c:pt idx="186">
                  <c:v>1.5447362184975777E-2</c:v>
                </c:pt>
                <c:pt idx="187">
                  <c:v>2.0218022421933934E-3</c:v>
                </c:pt>
                <c:pt idx="188">
                  <c:v>-2.6769603850363977E-3</c:v>
                </c:pt>
                <c:pt idx="189">
                  <c:v>8.6941455840763293E-3</c:v>
                </c:pt>
                <c:pt idx="190">
                  <c:v>2.6821717716769555E-3</c:v>
                </c:pt>
                <c:pt idx="191">
                  <c:v>4.4784756677180848E-3</c:v>
                </c:pt>
                <c:pt idx="192">
                  <c:v>1.6008773175253843E-2</c:v>
                </c:pt>
                <c:pt idx="193">
                  <c:v>1.7630927240963601E-3</c:v>
                </c:pt>
                <c:pt idx="194">
                  <c:v>-5.5326431027236112E-5</c:v>
                </c:pt>
                <c:pt idx="195">
                  <c:v>-1.3002956621217532E-2</c:v>
                </c:pt>
                <c:pt idx="196">
                  <c:v>-8.8963399906967222E-3</c:v>
                </c:pt>
                <c:pt idx="197">
                  <c:v>-9.5950662494783678E-3</c:v>
                </c:pt>
                <c:pt idx="198">
                  <c:v>-1.7315783479592728E-2</c:v>
                </c:pt>
                <c:pt idx="199">
                  <c:v>-1.2262796256127917E-2</c:v>
                </c:pt>
                <c:pt idx="200">
                  <c:v>-2.4249723252978139E-2</c:v>
                </c:pt>
                <c:pt idx="201">
                  <c:v>-1.1381860970640312E-2</c:v>
                </c:pt>
                <c:pt idx="202">
                  <c:v>-8.7857928027260668E-3</c:v>
                </c:pt>
                <c:pt idx="203">
                  <c:v>-1.2416274316280673E-2</c:v>
                </c:pt>
                <c:pt idx="204">
                  <c:v>-9.8229191911098912E-3</c:v>
                </c:pt>
                <c:pt idx="205">
                  <c:v>-2.4359821981623231E-3</c:v>
                </c:pt>
                <c:pt idx="206">
                  <c:v>-2.9277063224564248E-4</c:v>
                </c:pt>
                <c:pt idx="207">
                  <c:v>1.3058673187131831E-2</c:v>
                </c:pt>
                <c:pt idx="208">
                  <c:v>1.5101080723582738E-2</c:v>
                </c:pt>
                <c:pt idx="209">
                  <c:v>8.8635415146700591E-3</c:v>
                </c:pt>
                <c:pt idx="210">
                  <c:v>1.0347963327803189E-2</c:v>
                </c:pt>
                <c:pt idx="211">
                  <c:v>1.2221161090826049E-2</c:v>
                </c:pt>
                <c:pt idx="212">
                  <c:v>1.100889132299665E-2</c:v>
                </c:pt>
                <c:pt idx="213">
                  <c:v>-5.9873060604086481E-3</c:v>
                </c:pt>
                <c:pt idx="214">
                  <c:v>-3.7221155761160141E-3</c:v>
                </c:pt>
                <c:pt idx="215">
                  <c:v>-4.3842380365742839E-3</c:v>
                </c:pt>
                <c:pt idx="216">
                  <c:v>-8.8130375919062143E-3</c:v>
                </c:pt>
                <c:pt idx="217">
                  <c:v>1.2595653463195466E-2</c:v>
                </c:pt>
                <c:pt idx="218">
                  <c:v>1.8269002842761006E-2</c:v>
                </c:pt>
                <c:pt idx="219">
                  <c:v>1.4493491329563124E-2</c:v>
                </c:pt>
                <c:pt idx="220">
                  <c:v>1.0952039974579497E-2</c:v>
                </c:pt>
                <c:pt idx="221">
                  <c:v>1.6824155908986782E-2</c:v>
                </c:pt>
                <c:pt idx="222">
                  <c:v>2.1530200807479138E-2</c:v>
                </c:pt>
                <c:pt idx="223">
                  <c:v>1.7028568256274523E-2</c:v>
                </c:pt>
                <c:pt idx="224">
                  <c:v>2.6750319132656131E-2</c:v>
                </c:pt>
                <c:pt idx="225">
                  <c:v>2.2892017010756271E-2</c:v>
                </c:pt>
                <c:pt idx="226">
                  <c:v>2.2557683306951848E-2</c:v>
                </c:pt>
                <c:pt idx="227">
                  <c:v>3.027622398109564E-2</c:v>
                </c:pt>
                <c:pt idx="228">
                  <c:v>3.556880257530981E-2</c:v>
                </c:pt>
                <c:pt idx="229">
                  <c:v>3.4961919858044865E-2</c:v>
                </c:pt>
                <c:pt idx="230">
                  <c:v>2.8364499782848274E-2</c:v>
                </c:pt>
                <c:pt idx="231">
                  <c:v>4.2570647363925129E-2</c:v>
                </c:pt>
                <c:pt idx="232">
                  <c:v>6.0144312670083799E-2</c:v>
                </c:pt>
                <c:pt idx="233">
                  <c:v>4.5910975495742967E-2</c:v>
                </c:pt>
                <c:pt idx="234">
                  <c:v>4.1885013091454759E-2</c:v>
                </c:pt>
                <c:pt idx="235">
                  <c:v>3.7792333537238321E-2</c:v>
                </c:pt>
                <c:pt idx="236">
                  <c:v>3.0244666759223771E-2</c:v>
                </c:pt>
                <c:pt idx="237">
                  <c:v>3.5508043448807314E-2</c:v>
                </c:pt>
                <c:pt idx="238">
                  <c:v>3.460113108018259E-2</c:v>
                </c:pt>
                <c:pt idx="239">
                  <c:v>4.2939449782763317E-2</c:v>
                </c:pt>
                <c:pt idx="240">
                  <c:v>4.4027125410794454E-2</c:v>
                </c:pt>
                <c:pt idx="241">
                  <c:v>3.8248462169015784E-2</c:v>
                </c:pt>
                <c:pt idx="242">
                  <c:v>3.5454048953682316E-2</c:v>
                </c:pt>
                <c:pt idx="243">
                  <c:v>2.0475633658719294E-2</c:v>
                </c:pt>
                <c:pt idx="244">
                  <c:v>-1.1676559463231762E-3</c:v>
                </c:pt>
                <c:pt idx="245">
                  <c:v>2.6939223361297504E-3</c:v>
                </c:pt>
                <c:pt idx="246">
                  <c:v>-7.4556463391073358E-4</c:v>
                </c:pt>
                <c:pt idx="247">
                  <c:v>4.1728886332470516E-3</c:v>
                </c:pt>
                <c:pt idx="248">
                  <c:v>8.7960298176592566E-3</c:v>
                </c:pt>
                <c:pt idx="249">
                  <c:v>1.5280638734320284E-2</c:v>
                </c:pt>
                <c:pt idx="250">
                  <c:v>1.6134030724505477E-2</c:v>
                </c:pt>
                <c:pt idx="251">
                  <c:v>1.7447154876137905E-3</c:v>
                </c:pt>
                <c:pt idx="252">
                  <c:v>3.0204565624807334E-3</c:v>
                </c:pt>
                <c:pt idx="253">
                  <c:v>1.8818175495958211E-2</c:v>
                </c:pt>
                <c:pt idx="254">
                  <c:v>2.3213161538484073E-2</c:v>
                </c:pt>
                <c:pt idx="255">
                  <c:v>1.7560161068645108E-2</c:v>
                </c:pt>
              </c:numCache>
            </c:numRef>
          </c:val>
          <c:smooth val="0"/>
          <c:extLst>
            <c:ext xmlns:c16="http://schemas.microsoft.com/office/drawing/2014/chart" uri="{C3380CC4-5D6E-409C-BE32-E72D297353CC}">
              <c16:uniqueId val="{00000001-8344-4853-9757-3273F0C43197}"/>
            </c:ext>
          </c:extLst>
        </c:ser>
        <c:ser>
          <c:idx val="3"/>
          <c:order val="1"/>
          <c:tx>
            <c:strRef>
              <c:f>'F77-78'!$AL$6</c:f>
              <c:strCache>
                <c:ptCount val="1"/>
                <c:pt idx="0">
                  <c:v>Nacional</c:v>
                </c:pt>
              </c:strCache>
            </c:strRef>
          </c:tx>
          <c:spPr>
            <a:ln w="19050" cap="rnd">
              <a:solidFill>
                <a:schemeClr val="bg1">
                  <a:lumMod val="50000"/>
                </a:schemeClr>
              </a:solidFill>
              <a:round/>
            </a:ln>
            <a:effectLst/>
          </c:spPr>
          <c:marker>
            <c:symbol val="none"/>
          </c:marker>
          <c:dLbls>
            <c:dLbl>
              <c:idx val="255"/>
              <c:layout>
                <c:manualLayout>
                  <c:x val="-2.1445486586271867E-3"/>
                  <c:y val="-0.3561089743862772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344-4853-9757-3273F0C431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'F77-78'!$B$19:$B$274</c:f>
              <c:numCache>
                <c:formatCode>m/d/yyyy</c:formatCode>
                <c:ptCount val="256"/>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numCache>
            </c:numRef>
          </c:cat>
          <c:val>
            <c:numRef>
              <c:f>'F77-78'!$AP$19:$AP$274</c:f>
              <c:numCache>
                <c:formatCode>0.00%</c:formatCode>
                <c:ptCount val="256"/>
                <c:pt idx="0">
                  <c:v>5.5004727019670518E-2</c:v>
                </c:pt>
                <c:pt idx="1">
                  <c:v>5.1688245605969518E-2</c:v>
                </c:pt>
                <c:pt idx="2">
                  <c:v>5.4777787051075499E-2</c:v>
                </c:pt>
                <c:pt idx="3">
                  <c:v>5.4834814228024165E-2</c:v>
                </c:pt>
                <c:pt idx="4">
                  <c:v>5.7575676503125228E-2</c:v>
                </c:pt>
                <c:pt idx="5">
                  <c:v>4.3086146711696305E-2</c:v>
                </c:pt>
                <c:pt idx="6">
                  <c:v>5.6085008689402915E-2</c:v>
                </c:pt>
                <c:pt idx="7">
                  <c:v>5.7657110900696917E-2</c:v>
                </c:pt>
                <c:pt idx="8">
                  <c:v>6.033854578019171E-2</c:v>
                </c:pt>
                <c:pt idx="9">
                  <c:v>5.7082287282186783E-2</c:v>
                </c:pt>
                <c:pt idx="10">
                  <c:v>5.3284161886573367E-2</c:v>
                </c:pt>
                <c:pt idx="11">
                  <c:v>5.5524739271994639E-2</c:v>
                </c:pt>
                <c:pt idx="12">
                  <c:v>5.9524086879973792E-2</c:v>
                </c:pt>
                <c:pt idx="13">
                  <c:v>4.8654653080390187E-2</c:v>
                </c:pt>
                <c:pt idx="14">
                  <c:v>6.0955648593550738E-2</c:v>
                </c:pt>
                <c:pt idx="15">
                  <c:v>3.970837462458765E-2</c:v>
                </c:pt>
                <c:pt idx="16">
                  <c:v>2.1421970095093501E-2</c:v>
                </c:pt>
                <c:pt idx="17">
                  <c:v>3.8989900651680509E-2</c:v>
                </c:pt>
                <c:pt idx="18">
                  <c:v>1.8748879358310599E-2</c:v>
                </c:pt>
                <c:pt idx="19">
                  <c:v>2.9743590329481817E-2</c:v>
                </c:pt>
                <c:pt idx="20">
                  <c:v>2.6981737232965042E-2</c:v>
                </c:pt>
                <c:pt idx="21">
                  <c:v>2.249794049576237E-2</c:v>
                </c:pt>
                <c:pt idx="22">
                  <c:v>1.4993766126413899E-2</c:v>
                </c:pt>
                <c:pt idx="23">
                  <c:v>1.9213397041797142E-2</c:v>
                </c:pt>
                <c:pt idx="24">
                  <c:v>6.0427913677416623E-3</c:v>
                </c:pt>
                <c:pt idx="25">
                  <c:v>6.8594631117420146E-3</c:v>
                </c:pt>
                <c:pt idx="26">
                  <c:v>6.4396386236618142E-3</c:v>
                </c:pt>
                <c:pt idx="27">
                  <c:v>1.0836260613134918E-2</c:v>
                </c:pt>
                <c:pt idx="28">
                  <c:v>1.9909096100387158E-2</c:v>
                </c:pt>
                <c:pt idx="29">
                  <c:v>2.4111263146725292E-2</c:v>
                </c:pt>
                <c:pt idx="30">
                  <c:v>2.8296844809261756E-2</c:v>
                </c:pt>
                <c:pt idx="31">
                  <c:v>3.5621530231244591E-2</c:v>
                </c:pt>
                <c:pt idx="32">
                  <c:v>3.7529390180076172E-2</c:v>
                </c:pt>
                <c:pt idx="33">
                  <c:v>3.183939865462504E-2</c:v>
                </c:pt>
                <c:pt idx="34">
                  <c:v>3.2443921522117725E-2</c:v>
                </c:pt>
                <c:pt idx="35">
                  <c:v>3.1232312110374139E-2</c:v>
                </c:pt>
                <c:pt idx="36">
                  <c:v>3.2055609623298897E-2</c:v>
                </c:pt>
                <c:pt idx="37">
                  <c:v>2.6419924926617266E-2</c:v>
                </c:pt>
                <c:pt idx="38">
                  <c:v>2.2594553587270472E-2</c:v>
                </c:pt>
                <c:pt idx="39">
                  <c:v>1.9387025774601607E-2</c:v>
                </c:pt>
                <c:pt idx="40">
                  <c:v>1.9289386917169304E-2</c:v>
                </c:pt>
                <c:pt idx="41">
                  <c:v>2.0967915416798766E-2</c:v>
                </c:pt>
                <c:pt idx="42">
                  <c:v>1.9065207388579974E-2</c:v>
                </c:pt>
                <c:pt idx="43">
                  <c:v>1.6150948757598593E-2</c:v>
                </c:pt>
                <c:pt idx="44">
                  <c:v>1.1440130106616264E-2</c:v>
                </c:pt>
                <c:pt idx="45">
                  <c:v>9.3032213683930109E-3</c:v>
                </c:pt>
                <c:pt idx="46">
                  <c:v>7.1204017897710248E-3</c:v>
                </c:pt>
                <c:pt idx="47">
                  <c:v>3.8323102759580951E-3</c:v>
                </c:pt>
                <c:pt idx="48">
                  <c:v>5.0173925616945336E-3</c:v>
                </c:pt>
                <c:pt idx="49">
                  <c:v>1.1519444206021356E-2</c:v>
                </c:pt>
                <c:pt idx="50">
                  <c:v>1.2808812928120972E-2</c:v>
                </c:pt>
                <c:pt idx="51">
                  <c:v>1.8593342628129506E-2</c:v>
                </c:pt>
                <c:pt idx="52">
                  <c:v>1.4884098009811941E-2</c:v>
                </c:pt>
                <c:pt idx="53">
                  <c:v>9.8892129910408411E-3</c:v>
                </c:pt>
                <c:pt idx="54">
                  <c:v>1.2368872892071225E-2</c:v>
                </c:pt>
                <c:pt idx="55">
                  <c:v>1.2724289030930258E-2</c:v>
                </c:pt>
                <c:pt idx="56">
                  <c:v>1.5744496737208458E-2</c:v>
                </c:pt>
                <c:pt idx="57">
                  <c:v>2.0163801189273745E-2</c:v>
                </c:pt>
                <c:pt idx="58">
                  <c:v>2.2926498828630182E-2</c:v>
                </c:pt>
                <c:pt idx="59">
                  <c:v>2.8331107406927902E-2</c:v>
                </c:pt>
                <c:pt idx="60">
                  <c:v>2.4995388704913024E-2</c:v>
                </c:pt>
                <c:pt idx="61">
                  <c:v>1.9525057619792507E-2</c:v>
                </c:pt>
                <c:pt idx="62">
                  <c:v>2.1911758534543413E-2</c:v>
                </c:pt>
                <c:pt idx="63">
                  <c:v>1.88701674477596E-2</c:v>
                </c:pt>
                <c:pt idx="64">
                  <c:v>2.3178069753763353E-2</c:v>
                </c:pt>
                <c:pt idx="65">
                  <c:v>2.3185345816913117E-2</c:v>
                </c:pt>
                <c:pt idx="66">
                  <c:v>1.9350816784037717E-2</c:v>
                </c:pt>
                <c:pt idx="67">
                  <c:v>2.0839706838750693E-2</c:v>
                </c:pt>
                <c:pt idx="68">
                  <c:v>1.7974504647402689E-2</c:v>
                </c:pt>
                <c:pt idx="69">
                  <c:v>1.2086196357635082E-2</c:v>
                </c:pt>
                <c:pt idx="70">
                  <c:v>9.4513131686002616E-3</c:v>
                </c:pt>
                <c:pt idx="71">
                  <c:v>1.0512640870856238E-2</c:v>
                </c:pt>
                <c:pt idx="72">
                  <c:v>1.1095601167663727E-2</c:v>
                </c:pt>
                <c:pt idx="73">
                  <c:v>1.1939852321311006E-2</c:v>
                </c:pt>
                <c:pt idx="74">
                  <c:v>1.0353785748139721E-2</c:v>
                </c:pt>
                <c:pt idx="75">
                  <c:v>1.0262483159985791E-2</c:v>
                </c:pt>
                <c:pt idx="76">
                  <c:v>1.1006290726315981E-2</c:v>
                </c:pt>
                <c:pt idx="77">
                  <c:v>1.0661954185676503E-2</c:v>
                </c:pt>
                <c:pt idx="78">
                  <c:v>1.2038860216393221E-2</c:v>
                </c:pt>
                <c:pt idx="79">
                  <c:v>8.2340223387378231E-3</c:v>
                </c:pt>
                <c:pt idx="80">
                  <c:v>9.2925987539969057E-3</c:v>
                </c:pt>
                <c:pt idx="81">
                  <c:v>1.1612474262477024E-2</c:v>
                </c:pt>
                <c:pt idx="82">
                  <c:v>1.2666434074697586E-2</c:v>
                </c:pt>
                <c:pt idx="83">
                  <c:v>1.077445412413458E-2</c:v>
                </c:pt>
                <c:pt idx="84">
                  <c:v>1.0141643077742346E-2</c:v>
                </c:pt>
                <c:pt idx="85">
                  <c:v>9.6573438247560262E-3</c:v>
                </c:pt>
                <c:pt idx="86">
                  <c:v>1.0302085120178939E-2</c:v>
                </c:pt>
                <c:pt idx="87">
                  <c:v>1.1187649303261216E-2</c:v>
                </c:pt>
                <c:pt idx="88">
                  <c:v>5.8854920719690895E-3</c:v>
                </c:pt>
                <c:pt idx="89">
                  <c:v>3.3864304657196254E-3</c:v>
                </c:pt>
                <c:pt idx="90">
                  <c:v>5.9626537887558229E-4</c:v>
                </c:pt>
                <c:pt idx="91">
                  <c:v>3.1684992010363455E-3</c:v>
                </c:pt>
                <c:pt idx="92">
                  <c:v>2.7273628360460211E-3</c:v>
                </c:pt>
                <c:pt idx="93">
                  <c:v>2.4307958388158912E-3</c:v>
                </c:pt>
                <c:pt idx="94">
                  <c:v>2.0009452739078171E-3</c:v>
                </c:pt>
                <c:pt idx="95">
                  <c:v>-4.6694868566036218E-3</c:v>
                </c:pt>
                <c:pt idx="96">
                  <c:v>-6.1100471299189163E-3</c:v>
                </c:pt>
                <c:pt idx="97">
                  <c:v>-4.2692979461932401E-3</c:v>
                </c:pt>
                <c:pt idx="98">
                  <c:v>-3.1284537317710637E-4</c:v>
                </c:pt>
                <c:pt idx="99">
                  <c:v>-1.2532011406417021E-2</c:v>
                </c:pt>
                <c:pt idx="100">
                  <c:v>-1.094054757144991E-2</c:v>
                </c:pt>
                <c:pt idx="101">
                  <c:v>-8.8944091909356482E-3</c:v>
                </c:pt>
                <c:pt idx="102">
                  <c:v>-7.3574167378845923E-3</c:v>
                </c:pt>
                <c:pt idx="103">
                  <c:v>-1.0428757582172099E-2</c:v>
                </c:pt>
                <c:pt idx="104">
                  <c:v>-8.8470535860617483E-3</c:v>
                </c:pt>
                <c:pt idx="105">
                  <c:v>-6.2730018762602313E-3</c:v>
                </c:pt>
                <c:pt idx="106">
                  <c:v>-8.1482206705866256E-3</c:v>
                </c:pt>
                <c:pt idx="107">
                  <c:v>-5.1723660838425278E-3</c:v>
                </c:pt>
                <c:pt idx="108">
                  <c:v>-5.707682873075548E-3</c:v>
                </c:pt>
                <c:pt idx="109">
                  <c:v>-1.0074889648975183E-2</c:v>
                </c:pt>
                <c:pt idx="110">
                  <c:v>-1.759442102422748E-2</c:v>
                </c:pt>
                <c:pt idx="111">
                  <c:v>-1.8421709732107328E-2</c:v>
                </c:pt>
                <c:pt idx="112">
                  <c:v>-1.3103770851523588E-2</c:v>
                </c:pt>
                <c:pt idx="113">
                  <c:v>-5.8285364188060962E-3</c:v>
                </c:pt>
                <c:pt idx="114">
                  <c:v>-4.91118871139129E-3</c:v>
                </c:pt>
                <c:pt idx="115">
                  <c:v>2.6742533090131637E-3</c:v>
                </c:pt>
                <c:pt idx="116">
                  <c:v>4.5965776478169573E-3</c:v>
                </c:pt>
                <c:pt idx="117">
                  <c:v>2.2022163915957904E-4</c:v>
                </c:pt>
                <c:pt idx="118">
                  <c:v>2.6244839645419571E-3</c:v>
                </c:pt>
                <c:pt idx="119">
                  <c:v>-1.3377873449675892E-3</c:v>
                </c:pt>
                <c:pt idx="120">
                  <c:v>-7.1186631932207423E-4</c:v>
                </c:pt>
                <c:pt idx="121">
                  <c:v>8.1938810702490983E-3</c:v>
                </c:pt>
                <c:pt idx="122">
                  <c:v>7.320367475472489E-3</c:v>
                </c:pt>
                <c:pt idx="123">
                  <c:v>2.1020469647466289E-2</c:v>
                </c:pt>
                <c:pt idx="124">
                  <c:v>2.0209180313273123E-2</c:v>
                </c:pt>
                <c:pt idx="125">
                  <c:v>1.2816857339305487E-2</c:v>
                </c:pt>
                <c:pt idx="126">
                  <c:v>1.2370491163591346E-2</c:v>
                </c:pt>
                <c:pt idx="127">
                  <c:v>7.9425196209421678E-3</c:v>
                </c:pt>
                <c:pt idx="128">
                  <c:v>6.3670996714633166E-3</c:v>
                </c:pt>
                <c:pt idx="129">
                  <c:v>1.2140724113856916E-2</c:v>
                </c:pt>
                <c:pt idx="130">
                  <c:v>1.0329253707972663E-2</c:v>
                </c:pt>
                <c:pt idx="131">
                  <c:v>1.104625540876647E-2</c:v>
                </c:pt>
                <c:pt idx="132">
                  <c:v>6.6853007342790871E-3</c:v>
                </c:pt>
                <c:pt idx="133">
                  <c:v>-1.5002449906488247E-3</c:v>
                </c:pt>
                <c:pt idx="134">
                  <c:v>3.9407253246996898E-3</c:v>
                </c:pt>
                <c:pt idx="135">
                  <c:v>2.6711524623610483E-3</c:v>
                </c:pt>
                <c:pt idx="136">
                  <c:v>5.30818186110249E-3</c:v>
                </c:pt>
                <c:pt idx="137">
                  <c:v>3.2482385998002794E-3</c:v>
                </c:pt>
                <c:pt idx="138">
                  <c:v>-1.7953076970591564E-3</c:v>
                </c:pt>
                <c:pt idx="139">
                  <c:v>-4.4845245346059048E-4</c:v>
                </c:pt>
                <c:pt idx="140">
                  <c:v>-2.9635648675796489E-4</c:v>
                </c:pt>
                <c:pt idx="141">
                  <c:v>-6.4451405597344413E-3</c:v>
                </c:pt>
                <c:pt idx="142">
                  <c:v>-3.2367766033563061E-3</c:v>
                </c:pt>
                <c:pt idx="143">
                  <c:v>-2.2257224398324338E-3</c:v>
                </c:pt>
                <c:pt idx="144">
                  <c:v>3.9771339106844383E-3</c:v>
                </c:pt>
                <c:pt idx="145">
                  <c:v>9.6448795695212031E-3</c:v>
                </c:pt>
                <c:pt idx="146">
                  <c:v>7.1331331229258499E-3</c:v>
                </c:pt>
                <c:pt idx="147">
                  <c:v>4.132312065598942E-4</c:v>
                </c:pt>
                <c:pt idx="148">
                  <c:v>-4.8204792772793548E-3</c:v>
                </c:pt>
                <c:pt idx="149">
                  <c:v>-7.4956058033567308E-3</c:v>
                </c:pt>
                <c:pt idx="150">
                  <c:v>-3.7290548415602753E-4</c:v>
                </c:pt>
                <c:pt idx="151">
                  <c:v>9.4108765987277465E-4</c:v>
                </c:pt>
                <c:pt idx="152">
                  <c:v>1.6894606651352007E-3</c:v>
                </c:pt>
                <c:pt idx="153">
                  <c:v>4.948957294923062E-3</c:v>
                </c:pt>
                <c:pt idx="154">
                  <c:v>3.0627672431489117E-3</c:v>
                </c:pt>
                <c:pt idx="155">
                  <c:v>1.9451101385115077E-3</c:v>
                </c:pt>
                <c:pt idx="156">
                  <c:v>-5.7067131805310645E-5</c:v>
                </c:pt>
                <c:pt idx="157">
                  <c:v>-4.4583574653223046E-3</c:v>
                </c:pt>
                <c:pt idx="158">
                  <c:v>-8.7966719110799119E-4</c:v>
                </c:pt>
                <c:pt idx="159">
                  <c:v>3.9840336976928459E-3</c:v>
                </c:pt>
                <c:pt idx="160">
                  <c:v>9.1916786999544087E-3</c:v>
                </c:pt>
                <c:pt idx="161">
                  <c:v>9.0702933508097772E-3</c:v>
                </c:pt>
                <c:pt idx="162">
                  <c:v>6.7131932337527456E-3</c:v>
                </c:pt>
                <c:pt idx="163">
                  <c:v>7.2180270849144801E-3</c:v>
                </c:pt>
                <c:pt idx="164">
                  <c:v>4.7317151336949692E-3</c:v>
                </c:pt>
                <c:pt idx="165">
                  <c:v>3.1553456182031869E-3</c:v>
                </c:pt>
                <c:pt idx="166">
                  <c:v>1.3957589231312628E-3</c:v>
                </c:pt>
                <c:pt idx="167">
                  <c:v>6.4377853819321817E-3</c:v>
                </c:pt>
                <c:pt idx="168">
                  <c:v>5.2687057568749918E-3</c:v>
                </c:pt>
                <c:pt idx="169">
                  <c:v>1.2281141358851277E-2</c:v>
                </c:pt>
                <c:pt idx="170">
                  <c:v>1.1408219420892651E-2</c:v>
                </c:pt>
                <c:pt idx="171">
                  <c:v>9.943967351722538E-3</c:v>
                </c:pt>
                <c:pt idx="172">
                  <c:v>9.0516484712603873E-3</c:v>
                </c:pt>
                <c:pt idx="173">
                  <c:v>1.4399433808364837E-2</c:v>
                </c:pt>
                <c:pt idx="174">
                  <c:v>1.2178645557539447E-2</c:v>
                </c:pt>
                <c:pt idx="175">
                  <c:v>1.4827340585363169E-2</c:v>
                </c:pt>
                <c:pt idx="176">
                  <c:v>1.7535158963296826E-2</c:v>
                </c:pt>
                <c:pt idx="177">
                  <c:v>1.4856734030614716E-2</c:v>
                </c:pt>
                <c:pt idx="178">
                  <c:v>1.6982059467762545E-2</c:v>
                </c:pt>
                <c:pt idx="179">
                  <c:v>1.7993033252402535E-2</c:v>
                </c:pt>
                <c:pt idx="180">
                  <c:v>1.8973035202467736E-2</c:v>
                </c:pt>
                <c:pt idx="181">
                  <c:v>1.1401621839938647E-2</c:v>
                </c:pt>
                <c:pt idx="182">
                  <c:v>8.8029264747049307E-3</c:v>
                </c:pt>
                <c:pt idx="183">
                  <c:v>1.2412203039303016E-2</c:v>
                </c:pt>
                <c:pt idx="184">
                  <c:v>9.6319762853867008E-3</c:v>
                </c:pt>
                <c:pt idx="185">
                  <c:v>1.31113993563301E-2</c:v>
                </c:pt>
                <c:pt idx="186">
                  <c:v>1.5081011738077521E-2</c:v>
                </c:pt>
                <c:pt idx="187">
                  <c:v>9.7885970562388014E-3</c:v>
                </c:pt>
                <c:pt idx="188">
                  <c:v>7.975729789625019E-3</c:v>
                </c:pt>
                <c:pt idx="189">
                  <c:v>7.0826684089928538E-3</c:v>
                </c:pt>
                <c:pt idx="190">
                  <c:v>5.3849499918181554E-3</c:v>
                </c:pt>
                <c:pt idx="191">
                  <c:v>4.1994145113954939E-3</c:v>
                </c:pt>
                <c:pt idx="192">
                  <c:v>5.2189225477206058E-3</c:v>
                </c:pt>
                <c:pt idx="193">
                  <c:v>-6.3166353248782503E-3</c:v>
                </c:pt>
                <c:pt idx="194">
                  <c:v>-5.1424659314289745E-3</c:v>
                </c:pt>
                <c:pt idx="195">
                  <c:v>-8.1518771140435264E-3</c:v>
                </c:pt>
                <c:pt idx="196">
                  <c:v>-8.9174131039240212E-3</c:v>
                </c:pt>
                <c:pt idx="197">
                  <c:v>-1.0903883193229658E-2</c:v>
                </c:pt>
                <c:pt idx="198">
                  <c:v>-1.3920171568879147E-2</c:v>
                </c:pt>
                <c:pt idx="199">
                  <c:v>-1.493807028024996E-2</c:v>
                </c:pt>
                <c:pt idx="200">
                  <c:v>-1.7502278375070013E-2</c:v>
                </c:pt>
                <c:pt idx="201">
                  <c:v>-1.2699195335340585E-2</c:v>
                </c:pt>
                <c:pt idx="202">
                  <c:v>-1.2128934905162092E-2</c:v>
                </c:pt>
                <c:pt idx="203">
                  <c:v>-1.6065463582310091E-2</c:v>
                </c:pt>
                <c:pt idx="204">
                  <c:v>-1.1675310875449707E-2</c:v>
                </c:pt>
                <c:pt idx="205">
                  <c:v>-3.9898755179643697E-3</c:v>
                </c:pt>
                <c:pt idx="206">
                  <c:v>7.2819887643493786E-4</c:v>
                </c:pt>
                <c:pt idx="207">
                  <c:v>8.5950040991775722E-3</c:v>
                </c:pt>
                <c:pt idx="208">
                  <c:v>1.230829176127668E-2</c:v>
                </c:pt>
                <c:pt idx="209">
                  <c:v>8.8887910344690457E-3</c:v>
                </c:pt>
                <c:pt idx="210">
                  <c:v>1.0607118925612946E-2</c:v>
                </c:pt>
                <c:pt idx="211">
                  <c:v>1.0825048031156692E-2</c:v>
                </c:pt>
                <c:pt idx="212">
                  <c:v>9.6929800030858271E-3</c:v>
                </c:pt>
                <c:pt idx="213">
                  <c:v>7.8076132414581778E-3</c:v>
                </c:pt>
                <c:pt idx="214">
                  <c:v>8.8760640945049207E-3</c:v>
                </c:pt>
                <c:pt idx="215">
                  <c:v>1.1423233724517923E-2</c:v>
                </c:pt>
                <c:pt idx="216">
                  <c:v>5.2391166306118286E-3</c:v>
                </c:pt>
                <c:pt idx="217">
                  <c:v>2.467028352867473E-2</c:v>
                </c:pt>
                <c:pt idx="218">
                  <c:v>2.8785803889820993E-2</c:v>
                </c:pt>
                <c:pt idx="219">
                  <c:v>2.6240255584081718E-2</c:v>
                </c:pt>
                <c:pt idx="220">
                  <c:v>2.4427027723340711E-2</c:v>
                </c:pt>
                <c:pt idx="221">
                  <c:v>2.3060872606135874E-2</c:v>
                </c:pt>
                <c:pt idx="222">
                  <c:v>2.5119159835374827E-2</c:v>
                </c:pt>
                <c:pt idx="223">
                  <c:v>2.634985296791803E-2</c:v>
                </c:pt>
                <c:pt idx="224">
                  <c:v>3.3360186016653914E-2</c:v>
                </c:pt>
                <c:pt idx="225">
                  <c:v>3.3434272813338772E-2</c:v>
                </c:pt>
                <c:pt idx="226">
                  <c:v>3.3257831374510882E-2</c:v>
                </c:pt>
                <c:pt idx="227">
                  <c:v>3.4662054192723613E-2</c:v>
                </c:pt>
                <c:pt idx="228">
                  <c:v>3.775508922921067E-2</c:v>
                </c:pt>
                <c:pt idx="229">
                  <c:v>3.0845181023859691E-2</c:v>
                </c:pt>
                <c:pt idx="230">
                  <c:v>2.6357206538360378E-2</c:v>
                </c:pt>
                <c:pt idx="231">
                  <c:v>3.7243181686609006E-2</c:v>
                </c:pt>
                <c:pt idx="232">
                  <c:v>5.7350754422812011E-2</c:v>
                </c:pt>
                <c:pt idx="233">
                  <c:v>5.1055034622105033E-2</c:v>
                </c:pt>
                <c:pt idx="234">
                  <c:v>4.6489527592332491E-2</c:v>
                </c:pt>
                <c:pt idx="235">
                  <c:v>2.7083815625129848E-2</c:v>
                </c:pt>
                <c:pt idx="236">
                  <c:v>2.3008652188007073E-2</c:v>
                </c:pt>
                <c:pt idx="237">
                  <c:v>3.4224271080169011E-2</c:v>
                </c:pt>
                <c:pt idx="238">
                  <c:v>3.440810632679403E-2</c:v>
                </c:pt>
                <c:pt idx="239">
                  <c:v>4.4551753606265621E-2</c:v>
                </c:pt>
                <c:pt idx="240">
                  <c:v>4.606850470389956E-2</c:v>
                </c:pt>
                <c:pt idx="241">
                  <c:v>4.530798364009736E-2</c:v>
                </c:pt>
                <c:pt idx="242">
                  <c:v>4.1577050196484944E-2</c:v>
                </c:pt>
                <c:pt idx="243">
                  <c:v>2.2818302788344402E-2</c:v>
                </c:pt>
                <c:pt idx="244">
                  <c:v>-1.2133815849528773E-3</c:v>
                </c:pt>
                <c:pt idx="245">
                  <c:v>2.4580040433661576E-3</c:v>
                </c:pt>
                <c:pt idx="246">
                  <c:v>1.7337110625303964E-3</c:v>
                </c:pt>
                <c:pt idx="247">
                  <c:v>1.556903513590413E-2</c:v>
                </c:pt>
                <c:pt idx="248">
                  <c:v>1.7577329775213313E-2</c:v>
                </c:pt>
                <c:pt idx="249">
                  <c:v>1.1827457949886711E-2</c:v>
                </c:pt>
                <c:pt idx="250">
                  <c:v>1.1822133618761166E-2</c:v>
                </c:pt>
                <c:pt idx="251">
                  <c:v>4.3049137812367633E-4</c:v>
                </c:pt>
                <c:pt idx="252">
                  <c:v>1.2337897960643662E-3</c:v>
                </c:pt>
                <c:pt idx="253">
                  <c:v>1.6697064516025817E-2</c:v>
                </c:pt>
                <c:pt idx="254">
                  <c:v>2.0447781115033425E-2</c:v>
                </c:pt>
                <c:pt idx="255">
                  <c:v>2.8693552182283089E-2</c:v>
                </c:pt>
              </c:numCache>
            </c:numRef>
          </c:val>
          <c:smooth val="0"/>
          <c:extLst>
            <c:ext xmlns:c16="http://schemas.microsoft.com/office/drawing/2014/chart" uri="{C3380CC4-5D6E-409C-BE32-E72D297353CC}">
              <c16:uniqueId val="{00000003-8344-4853-9757-3273F0C43197}"/>
            </c:ext>
          </c:extLst>
        </c:ser>
        <c:dLbls>
          <c:showLegendKey val="0"/>
          <c:showVal val="0"/>
          <c:showCatName val="0"/>
          <c:showSerName val="0"/>
          <c:showPercent val="0"/>
          <c:showBubbleSize val="0"/>
        </c:dLbls>
        <c:smooth val="0"/>
        <c:axId val="2074409871"/>
        <c:axId val="1901754255"/>
      </c:lineChart>
      <c:dateAx>
        <c:axId val="2074409871"/>
        <c:scaling>
          <c:orientation val="minMax"/>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01754255"/>
        <c:crosses val="autoZero"/>
        <c:auto val="1"/>
        <c:lblOffset val="100"/>
        <c:baseTimeUnit val="months"/>
        <c:majorUnit val="8"/>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D2F1-448C-B3F3-26C61C7DF71D}"/>
              </c:ext>
            </c:extLst>
          </c:dPt>
          <c:dPt>
            <c:idx val="19"/>
            <c:invertIfNegative val="0"/>
            <c:bubble3D val="0"/>
            <c:extLst>
              <c:ext xmlns:c16="http://schemas.microsoft.com/office/drawing/2014/chart" uri="{C3380CC4-5D6E-409C-BE32-E72D297353CC}">
                <c16:uniqueId val="{00000001-D2F1-448C-B3F3-26C61C7DF71D}"/>
              </c:ext>
            </c:extLst>
          </c:dPt>
          <c:dPt>
            <c:idx val="22"/>
            <c:invertIfNegative val="0"/>
            <c:bubble3D val="0"/>
            <c:spPr>
              <a:solidFill>
                <a:srgbClr val="FFC000"/>
              </a:solidFill>
              <a:ln>
                <a:noFill/>
              </a:ln>
              <a:effectLst/>
            </c:spPr>
            <c:extLst>
              <c:ext xmlns:c16="http://schemas.microsoft.com/office/drawing/2014/chart" uri="{C3380CC4-5D6E-409C-BE32-E72D297353CC}">
                <c16:uniqueId val="{00000003-D2F1-448C-B3F3-26C61C7DF71D}"/>
              </c:ext>
            </c:extLst>
          </c:dPt>
          <c:dPt>
            <c:idx val="24"/>
            <c:invertIfNegative val="0"/>
            <c:bubble3D val="0"/>
            <c:spPr>
              <a:solidFill>
                <a:srgbClr val="ED7D31">
                  <a:lumMod val="75000"/>
                </a:srgbClr>
              </a:solidFill>
              <a:ln>
                <a:noFill/>
              </a:ln>
              <a:effectLst/>
            </c:spPr>
            <c:extLst>
              <c:ext xmlns:c16="http://schemas.microsoft.com/office/drawing/2014/chart" uri="{C3380CC4-5D6E-409C-BE32-E72D297353CC}">
                <c16:uniqueId val="{00000005-D2F1-448C-B3F3-26C61C7DF71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'F79-80'!$A$8:$A$40</c:f>
              <c:strCache>
                <c:ptCount val="33"/>
                <c:pt idx="0">
                  <c:v>Veracruz</c:v>
                </c:pt>
                <c:pt idx="1">
                  <c:v>Tlaxcala</c:v>
                </c:pt>
                <c:pt idx="2">
                  <c:v>Oaxaca</c:v>
                </c:pt>
                <c:pt idx="3">
                  <c:v>Guerrero</c:v>
                </c:pt>
                <c:pt idx="4">
                  <c:v>Hidalgo</c:v>
                </c:pt>
                <c:pt idx="5">
                  <c:v>Chiapas</c:v>
                </c:pt>
                <c:pt idx="6">
                  <c:v>Estado de México</c:v>
                </c:pt>
                <c:pt idx="7">
                  <c:v>Morelos</c:v>
                </c:pt>
                <c:pt idx="8">
                  <c:v>Aguascalientes</c:v>
                </c:pt>
                <c:pt idx="9">
                  <c:v>Sinaloa</c:v>
                </c:pt>
                <c:pt idx="10">
                  <c:v>Yucatán</c:v>
                </c:pt>
                <c:pt idx="11">
                  <c:v>Zacatecas</c:v>
                </c:pt>
                <c:pt idx="12">
                  <c:v>Coahuila</c:v>
                </c:pt>
                <c:pt idx="13">
                  <c:v>Durango</c:v>
                </c:pt>
                <c:pt idx="14">
                  <c:v>Baja California Sur</c:v>
                </c:pt>
                <c:pt idx="15">
                  <c:v>Colima</c:v>
                </c:pt>
                <c:pt idx="16">
                  <c:v>Puebla</c:v>
                </c:pt>
                <c:pt idx="17">
                  <c:v>Campeche</c:v>
                </c:pt>
                <c:pt idx="18">
                  <c:v>Nayarit</c:v>
                </c:pt>
                <c:pt idx="19">
                  <c:v>Michoacán</c:v>
                </c:pt>
                <c:pt idx="20">
                  <c:v>Guanajuato</c:v>
                </c:pt>
                <c:pt idx="21">
                  <c:v>Nacional</c:v>
                </c:pt>
                <c:pt idx="22">
                  <c:v>Ciudad de México</c:v>
                </c:pt>
                <c:pt idx="23">
                  <c:v>Sonora</c:v>
                </c:pt>
                <c:pt idx="24">
                  <c:v>Jalisco</c:v>
                </c:pt>
                <c:pt idx="25">
                  <c:v>Querétaro</c:v>
                </c:pt>
                <c:pt idx="26">
                  <c:v>Nuevo León</c:v>
                </c:pt>
                <c:pt idx="27">
                  <c:v>San Luis Potosí</c:v>
                </c:pt>
                <c:pt idx="28">
                  <c:v>Baja California</c:v>
                </c:pt>
                <c:pt idx="29">
                  <c:v>Tabasco</c:v>
                </c:pt>
                <c:pt idx="30">
                  <c:v>Quintana Roo</c:v>
                </c:pt>
                <c:pt idx="31">
                  <c:v>Chihuahua</c:v>
                </c:pt>
                <c:pt idx="32">
                  <c:v>Tamaulipas</c:v>
                </c:pt>
              </c:strCache>
            </c:strRef>
          </c:cat>
          <c:val>
            <c:numRef>
              <c:f>'F79-80'!$G$8:$G$40</c:f>
              <c:numCache>
                <c:formatCode>0.00</c:formatCode>
                <c:ptCount val="33"/>
                <c:pt idx="0">
                  <c:v>441.15157931076698</c:v>
                </c:pt>
                <c:pt idx="1">
                  <c:v>376.42</c:v>
                </c:pt>
                <c:pt idx="2">
                  <c:v>368.9</c:v>
                </c:pt>
                <c:pt idx="3">
                  <c:v>384.12</c:v>
                </c:pt>
                <c:pt idx="4">
                  <c:v>390.67</c:v>
                </c:pt>
                <c:pt idx="5">
                  <c:v>394.64</c:v>
                </c:pt>
                <c:pt idx="6">
                  <c:v>435.18735338378201</c:v>
                </c:pt>
                <c:pt idx="7">
                  <c:v>424.4</c:v>
                </c:pt>
                <c:pt idx="8">
                  <c:v>453.21</c:v>
                </c:pt>
                <c:pt idx="9">
                  <c:v>349.97</c:v>
                </c:pt>
                <c:pt idx="10">
                  <c:v>392.38</c:v>
                </c:pt>
                <c:pt idx="11">
                  <c:v>420.35</c:v>
                </c:pt>
                <c:pt idx="12">
                  <c:v>459.97</c:v>
                </c:pt>
                <c:pt idx="13">
                  <c:v>369.39</c:v>
                </c:pt>
                <c:pt idx="14">
                  <c:v>462.4</c:v>
                </c:pt>
                <c:pt idx="15">
                  <c:v>412.75</c:v>
                </c:pt>
                <c:pt idx="16">
                  <c:v>410.25</c:v>
                </c:pt>
                <c:pt idx="17">
                  <c:v>525.73</c:v>
                </c:pt>
                <c:pt idx="18">
                  <c:v>375.32</c:v>
                </c:pt>
                <c:pt idx="19">
                  <c:v>385.33</c:v>
                </c:pt>
                <c:pt idx="20">
                  <c:v>399.22</c:v>
                </c:pt>
                <c:pt idx="21">
                  <c:v>472.49</c:v>
                </c:pt>
                <c:pt idx="22">
                  <c:v>607.03562103696004</c:v>
                </c:pt>
                <c:pt idx="23">
                  <c:v>426.38</c:v>
                </c:pt>
                <c:pt idx="24">
                  <c:v>460.63</c:v>
                </c:pt>
                <c:pt idx="25">
                  <c:v>512.33000000000004</c:v>
                </c:pt>
                <c:pt idx="26">
                  <c:v>510.64</c:v>
                </c:pt>
                <c:pt idx="27">
                  <c:v>478.03</c:v>
                </c:pt>
                <c:pt idx="28">
                  <c:v>509.54</c:v>
                </c:pt>
                <c:pt idx="29">
                  <c:v>455.05</c:v>
                </c:pt>
                <c:pt idx="30">
                  <c:v>402.2</c:v>
                </c:pt>
                <c:pt idx="31">
                  <c:v>477.19</c:v>
                </c:pt>
                <c:pt idx="32">
                  <c:v>488.03</c:v>
                </c:pt>
              </c:numCache>
            </c:numRef>
          </c:val>
          <c:extLst>
            <c:ext xmlns:c16="http://schemas.microsoft.com/office/drawing/2014/chart" uri="{C3380CC4-5D6E-409C-BE32-E72D297353CC}">
              <c16:uniqueId val="{00000006-D2F1-448C-B3F3-26C61C7DF71D}"/>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5"/>
            <c:invertIfNegative val="0"/>
            <c:bubble3D val="0"/>
            <c:spPr>
              <a:solidFill>
                <a:srgbClr val="ED7D31">
                  <a:lumMod val="75000"/>
                </a:srgbClr>
              </a:solidFill>
              <a:ln>
                <a:noFill/>
              </a:ln>
              <a:effectLst/>
            </c:spPr>
            <c:extLst>
              <c:ext xmlns:c16="http://schemas.microsoft.com/office/drawing/2014/chart" uri="{C3380CC4-5D6E-409C-BE32-E72D297353CC}">
                <c16:uniqueId val="{00000001-0DDD-4A1F-A340-18BEE12F2E18}"/>
              </c:ext>
            </c:extLst>
          </c:dPt>
          <c:dPt>
            <c:idx val="16"/>
            <c:invertIfNegative val="0"/>
            <c:bubble3D val="0"/>
            <c:extLst>
              <c:ext xmlns:c16="http://schemas.microsoft.com/office/drawing/2014/chart" uri="{C3380CC4-5D6E-409C-BE32-E72D297353CC}">
                <c16:uniqueId val="{00000002-0DDD-4A1F-A340-18BEE12F2E18}"/>
              </c:ext>
            </c:extLst>
          </c:dPt>
          <c:dPt>
            <c:idx val="19"/>
            <c:invertIfNegative val="0"/>
            <c:bubble3D val="0"/>
            <c:extLst>
              <c:ext xmlns:c16="http://schemas.microsoft.com/office/drawing/2014/chart" uri="{C3380CC4-5D6E-409C-BE32-E72D297353CC}">
                <c16:uniqueId val="{00000003-0DDD-4A1F-A340-18BEE12F2E18}"/>
              </c:ext>
            </c:extLst>
          </c:dPt>
          <c:dPt>
            <c:idx val="22"/>
            <c:invertIfNegative val="0"/>
            <c:bubble3D val="0"/>
            <c:spPr>
              <a:solidFill>
                <a:srgbClr val="FFC000"/>
              </a:solidFill>
              <a:ln>
                <a:noFill/>
              </a:ln>
              <a:effectLst/>
            </c:spPr>
            <c:extLst>
              <c:ext xmlns:c16="http://schemas.microsoft.com/office/drawing/2014/chart" uri="{C3380CC4-5D6E-409C-BE32-E72D297353CC}">
                <c16:uniqueId val="{00000005-0DDD-4A1F-A340-18BEE12F2E18}"/>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'F79-80'!$A$8:$A$40</c:f>
              <c:strCache>
                <c:ptCount val="33"/>
                <c:pt idx="0">
                  <c:v>Veracruz</c:v>
                </c:pt>
                <c:pt idx="1">
                  <c:v>Tlaxcala</c:v>
                </c:pt>
                <c:pt idx="2">
                  <c:v>Oaxaca</c:v>
                </c:pt>
                <c:pt idx="3">
                  <c:v>Guerrero</c:v>
                </c:pt>
                <c:pt idx="4">
                  <c:v>Hidalgo</c:v>
                </c:pt>
                <c:pt idx="5">
                  <c:v>Chiapas</c:v>
                </c:pt>
                <c:pt idx="6">
                  <c:v>Estado de México</c:v>
                </c:pt>
                <c:pt idx="7">
                  <c:v>Morelos</c:v>
                </c:pt>
                <c:pt idx="8">
                  <c:v>Aguascalientes</c:v>
                </c:pt>
                <c:pt idx="9">
                  <c:v>Sinaloa</c:v>
                </c:pt>
                <c:pt idx="10">
                  <c:v>Yucatán</c:v>
                </c:pt>
                <c:pt idx="11">
                  <c:v>Zacatecas</c:v>
                </c:pt>
                <c:pt idx="12">
                  <c:v>Coahuila</c:v>
                </c:pt>
                <c:pt idx="13">
                  <c:v>Durango</c:v>
                </c:pt>
                <c:pt idx="14">
                  <c:v>Baja California Sur</c:v>
                </c:pt>
                <c:pt idx="15">
                  <c:v>Colima</c:v>
                </c:pt>
                <c:pt idx="16">
                  <c:v>Puebla</c:v>
                </c:pt>
                <c:pt idx="17">
                  <c:v>Campeche</c:v>
                </c:pt>
                <c:pt idx="18">
                  <c:v>Nayarit</c:v>
                </c:pt>
                <c:pt idx="19">
                  <c:v>Michoacán</c:v>
                </c:pt>
                <c:pt idx="20">
                  <c:v>Guanajuato</c:v>
                </c:pt>
                <c:pt idx="21">
                  <c:v>Nacional</c:v>
                </c:pt>
                <c:pt idx="22">
                  <c:v>Ciudad de México</c:v>
                </c:pt>
                <c:pt idx="23">
                  <c:v>Sonora</c:v>
                </c:pt>
                <c:pt idx="24">
                  <c:v>Jalisco</c:v>
                </c:pt>
                <c:pt idx="25">
                  <c:v>Querétaro</c:v>
                </c:pt>
                <c:pt idx="26">
                  <c:v>Nuevo León</c:v>
                </c:pt>
                <c:pt idx="27">
                  <c:v>San Luis Potosí</c:v>
                </c:pt>
                <c:pt idx="28">
                  <c:v>Baja California</c:v>
                </c:pt>
                <c:pt idx="29">
                  <c:v>Tabasco</c:v>
                </c:pt>
                <c:pt idx="30">
                  <c:v>Quintana Roo</c:v>
                </c:pt>
                <c:pt idx="31">
                  <c:v>Chihuahua</c:v>
                </c:pt>
                <c:pt idx="32">
                  <c:v>Tamaulipas</c:v>
                </c:pt>
              </c:strCache>
            </c:strRef>
          </c:cat>
          <c:val>
            <c:numRef>
              <c:f>'F79-80'!$H$8:$H$40</c:f>
              <c:numCache>
                <c:formatCode>0.00%</c:formatCode>
                <c:ptCount val="33"/>
                <c:pt idx="0">
                  <c:v>-5.6817819883918652E-3</c:v>
                </c:pt>
                <c:pt idx="1">
                  <c:v>1.970971686206191E-3</c:v>
                </c:pt>
                <c:pt idx="2">
                  <c:v>1.79408368041305E-2</c:v>
                </c:pt>
                <c:pt idx="3">
                  <c:v>9.1606291539214624E-3</c:v>
                </c:pt>
                <c:pt idx="4">
                  <c:v>1.6440547948509465E-2</c:v>
                </c:pt>
                <c:pt idx="5">
                  <c:v>1.205664222517755E-2</c:v>
                </c:pt>
                <c:pt idx="6">
                  <c:v>5.0917821362483906E-3</c:v>
                </c:pt>
                <c:pt idx="7">
                  <c:v>-1.385510935087908E-2</c:v>
                </c:pt>
                <c:pt idx="8">
                  <c:v>7.6508129634844657E-4</c:v>
                </c:pt>
                <c:pt idx="9">
                  <c:v>3.3390973140217106E-2</c:v>
                </c:pt>
                <c:pt idx="10">
                  <c:v>1.284776027702228E-2</c:v>
                </c:pt>
                <c:pt idx="11">
                  <c:v>2.4679320445066377E-2</c:v>
                </c:pt>
                <c:pt idx="12">
                  <c:v>1.5836936078364561E-2</c:v>
                </c:pt>
                <c:pt idx="13">
                  <c:v>1.7121536994430864E-2</c:v>
                </c:pt>
                <c:pt idx="14">
                  <c:v>7.1446271659492355E-2</c:v>
                </c:pt>
                <c:pt idx="15">
                  <c:v>2.0805785377683295E-2</c:v>
                </c:pt>
                <c:pt idx="16">
                  <c:v>9.9259999916043729E-3</c:v>
                </c:pt>
                <c:pt idx="17">
                  <c:v>6.8362154365053662E-3</c:v>
                </c:pt>
                <c:pt idx="18">
                  <c:v>4.3234653045120641E-2</c:v>
                </c:pt>
                <c:pt idx="19">
                  <c:v>2.2937689107649595E-2</c:v>
                </c:pt>
                <c:pt idx="20">
                  <c:v>1.305430735825075E-2</c:v>
                </c:pt>
                <c:pt idx="21">
                  <c:v>2.8693552182283089E-2</c:v>
                </c:pt>
                <c:pt idx="22">
                  <c:v>4.7762011767062074E-2</c:v>
                </c:pt>
                <c:pt idx="23">
                  <c:v>3.8698352538321767E-2</c:v>
                </c:pt>
                <c:pt idx="24">
                  <c:v>1.7560161068645108E-2</c:v>
                </c:pt>
                <c:pt idx="25">
                  <c:v>1.9787613027858253E-2</c:v>
                </c:pt>
                <c:pt idx="26">
                  <c:v>2.1909833450779237E-2</c:v>
                </c:pt>
                <c:pt idx="27">
                  <c:v>6.654377158999969E-3</c:v>
                </c:pt>
                <c:pt idx="28">
                  <c:v>6.1171357728866615E-2</c:v>
                </c:pt>
                <c:pt idx="29">
                  <c:v>0.12184378207197977</c:v>
                </c:pt>
                <c:pt idx="30">
                  <c:v>8.9921451111036221E-2</c:v>
                </c:pt>
                <c:pt idx="31">
                  <c:v>4.6811957412366656E-2</c:v>
                </c:pt>
                <c:pt idx="32">
                  <c:v>5.674190807056001E-2</c:v>
                </c:pt>
              </c:numCache>
            </c:numRef>
          </c:val>
          <c:extLst>
            <c:ext xmlns:c16="http://schemas.microsoft.com/office/drawing/2014/chart" uri="{C3380CC4-5D6E-409C-BE32-E72D297353CC}">
              <c16:uniqueId val="{00000006-0DDD-4A1F-A340-18BEE12F2E1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600"/>
        <c:noMultiLvlLbl val="0"/>
      </c:catAx>
      <c:valAx>
        <c:axId val="49015808"/>
        <c:scaling>
          <c:orientation val="minMax"/>
          <c:max val="0.18000000000000002"/>
        </c:scaling>
        <c:delete val="1"/>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B98B-465B-BF24-980A81B0D0B6}"/>
              </c:ext>
            </c:extLst>
          </c:dPt>
          <c:dPt>
            <c:idx val="19"/>
            <c:invertIfNegative val="0"/>
            <c:bubble3D val="0"/>
            <c:extLst>
              <c:ext xmlns:c16="http://schemas.microsoft.com/office/drawing/2014/chart" uri="{C3380CC4-5D6E-409C-BE32-E72D297353CC}">
                <c16:uniqueId val="{00000001-B98B-465B-BF24-980A81B0D0B6}"/>
              </c:ext>
            </c:extLst>
          </c:dPt>
          <c:dPt>
            <c:idx val="21"/>
            <c:invertIfNegative val="0"/>
            <c:bubble3D val="0"/>
            <c:spPr>
              <a:solidFill>
                <a:srgbClr val="ED7D31">
                  <a:lumMod val="75000"/>
                </a:srgbClr>
              </a:solidFill>
              <a:ln>
                <a:noFill/>
              </a:ln>
              <a:effectLst/>
            </c:spPr>
            <c:extLst>
              <c:ext xmlns:c16="http://schemas.microsoft.com/office/drawing/2014/chart" uri="{C3380CC4-5D6E-409C-BE32-E72D297353CC}">
                <c16:uniqueId val="{00000003-B98B-465B-BF24-980A81B0D0B6}"/>
              </c:ext>
            </c:extLst>
          </c:dPt>
          <c:dPt>
            <c:idx val="24"/>
            <c:invertIfNegative val="0"/>
            <c:bubble3D val="0"/>
            <c:spPr>
              <a:solidFill>
                <a:srgbClr val="FFC000"/>
              </a:solidFill>
              <a:ln>
                <a:noFill/>
              </a:ln>
              <a:effectLst/>
            </c:spPr>
            <c:extLst>
              <c:ext xmlns:c16="http://schemas.microsoft.com/office/drawing/2014/chart" uri="{C3380CC4-5D6E-409C-BE32-E72D297353CC}">
                <c16:uniqueId val="{00000005-B98B-465B-BF24-980A81B0D0B6}"/>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'F79-80'!$A$8:$A$40</c:f>
              <c:strCache>
                <c:ptCount val="33"/>
                <c:pt idx="0">
                  <c:v>Veracruz</c:v>
                </c:pt>
                <c:pt idx="1">
                  <c:v>Tlaxcala</c:v>
                </c:pt>
                <c:pt idx="2">
                  <c:v>Oaxaca</c:v>
                </c:pt>
                <c:pt idx="3">
                  <c:v>Guerrero</c:v>
                </c:pt>
                <c:pt idx="4">
                  <c:v>Hidalgo</c:v>
                </c:pt>
                <c:pt idx="5">
                  <c:v>Chiapas</c:v>
                </c:pt>
                <c:pt idx="6">
                  <c:v>Estado de México</c:v>
                </c:pt>
                <c:pt idx="7">
                  <c:v>Morelos</c:v>
                </c:pt>
                <c:pt idx="8">
                  <c:v>Aguascalientes</c:v>
                </c:pt>
                <c:pt idx="9">
                  <c:v>Sinaloa</c:v>
                </c:pt>
                <c:pt idx="10">
                  <c:v>Yucatán</c:v>
                </c:pt>
                <c:pt idx="11">
                  <c:v>Zacatecas</c:v>
                </c:pt>
                <c:pt idx="12">
                  <c:v>Coahuila</c:v>
                </c:pt>
                <c:pt idx="13">
                  <c:v>Durango</c:v>
                </c:pt>
                <c:pt idx="14">
                  <c:v>Baja California Sur</c:v>
                </c:pt>
                <c:pt idx="15">
                  <c:v>Colima</c:v>
                </c:pt>
                <c:pt idx="16">
                  <c:v>Puebla</c:v>
                </c:pt>
                <c:pt idx="17">
                  <c:v>Campeche</c:v>
                </c:pt>
                <c:pt idx="18">
                  <c:v>Nayarit</c:v>
                </c:pt>
                <c:pt idx="19">
                  <c:v>Michoacán</c:v>
                </c:pt>
                <c:pt idx="20">
                  <c:v>Guanajuato</c:v>
                </c:pt>
                <c:pt idx="21">
                  <c:v>Nacional</c:v>
                </c:pt>
                <c:pt idx="22">
                  <c:v>Ciudad de México</c:v>
                </c:pt>
                <c:pt idx="23">
                  <c:v>Sonora</c:v>
                </c:pt>
                <c:pt idx="24">
                  <c:v>Jalisco</c:v>
                </c:pt>
                <c:pt idx="25">
                  <c:v>Querétaro</c:v>
                </c:pt>
                <c:pt idx="26">
                  <c:v>Nuevo León</c:v>
                </c:pt>
                <c:pt idx="27">
                  <c:v>San Luis Potosí</c:v>
                </c:pt>
                <c:pt idx="28">
                  <c:v>Baja California</c:v>
                </c:pt>
                <c:pt idx="29">
                  <c:v>Tabasco</c:v>
                </c:pt>
                <c:pt idx="30">
                  <c:v>Quintana Roo</c:v>
                </c:pt>
                <c:pt idx="31">
                  <c:v>Chihuahua</c:v>
                </c:pt>
                <c:pt idx="32">
                  <c:v>Tamaulipas</c:v>
                </c:pt>
              </c:strCache>
            </c:strRef>
          </c:cat>
          <c:val>
            <c:numRef>
              <c:f>'F79-80'!$I$8:$I$40</c:f>
              <c:numCache>
                <c:formatCode>0.00%</c:formatCode>
                <c:ptCount val="33"/>
                <c:pt idx="0">
                  <c:v>-6.392707602864256E-2</c:v>
                </c:pt>
                <c:pt idx="1">
                  <c:v>-4.477268072563112E-2</c:v>
                </c:pt>
                <c:pt idx="2">
                  <c:v>-2.3123516084945339E-2</c:v>
                </c:pt>
                <c:pt idx="3">
                  <c:v>-1.8744616713436191E-2</c:v>
                </c:pt>
                <c:pt idx="4">
                  <c:v>-1.8197513802870047E-2</c:v>
                </c:pt>
                <c:pt idx="5">
                  <c:v>-1.7447192704092562E-2</c:v>
                </c:pt>
                <c:pt idx="6">
                  <c:v>-1.7412576540487334E-2</c:v>
                </c:pt>
                <c:pt idx="7">
                  <c:v>-1.4609891508807982E-2</c:v>
                </c:pt>
                <c:pt idx="8">
                  <c:v>-1.3156952963656376E-2</c:v>
                </c:pt>
                <c:pt idx="9">
                  <c:v>-1.2709381105173279E-2</c:v>
                </c:pt>
                <c:pt idx="10">
                  <c:v>-1.2697295506792661E-2</c:v>
                </c:pt>
                <c:pt idx="11">
                  <c:v>-1.1895773290147682E-2</c:v>
                </c:pt>
                <c:pt idx="12">
                  <c:v>-1.1866003981854778E-2</c:v>
                </c:pt>
                <c:pt idx="13">
                  <c:v>-1.0981748833986171E-2</c:v>
                </c:pt>
                <c:pt idx="14">
                  <c:v>-1.0531227363028917E-2</c:v>
                </c:pt>
                <c:pt idx="15">
                  <c:v>-1.0091475760167889E-2</c:v>
                </c:pt>
                <c:pt idx="16">
                  <c:v>-9.5139550998787348E-3</c:v>
                </c:pt>
                <c:pt idx="17">
                  <c:v>-9.3702892509796021E-3</c:v>
                </c:pt>
                <c:pt idx="18">
                  <c:v>-7.7150454560832582E-3</c:v>
                </c:pt>
                <c:pt idx="19">
                  <c:v>-6.839634492644131E-3</c:v>
                </c:pt>
                <c:pt idx="20">
                  <c:v>-6.5187832371583765E-3</c:v>
                </c:pt>
                <c:pt idx="21">
                  <c:v>-5.4676343958265372E-3</c:v>
                </c:pt>
                <c:pt idx="22">
                  <c:v>-4.9851779505637461E-3</c:v>
                </c:pt>
                <c:pt idx="23">
                  <c:v>-2.9286125822199915E-3</c:v>
                </c:pt>
                <c:pt idx="24">
                  <c:v>-1.5451767480429979E-3</c:v>
                </c:pt>
                <c:pt idx="25">
                  <c:v>-9.8997210046669615E-4</c:v>
                </c:pt>
                <c:pt idx="26">
                  <c:v>-6.051103264312907E-4</c:v>
                </c:pt>
                <c:pt idx="27">
                  <c:v>-9.8125474286447911E-5</c:v>
                </c:pt>
                <c:pt idx="28">
                  <c:v>1.8160842799670451E-3</c:v>
                </c:pt>
                <c:pt idx="29">
                  <c:v>5.1280128365001065E-3</c:v>
                </c:pt>
                <c:pt idx="30">
                  <c:v>9.5233490319031056E-3</c:v>
                </c:pt>
                <c:pt idx="31">
                  <c:v>1.4039065755810931E-2</c:v>
                </c:pt>
                <c:pt idx="32">
                  <c:v>4.6325672001252149E-2</c:v>
                </c:pt>
              </c:numCache>
            </c:numRef>
          </c:val>
          <c:extLst>
            <c:ext xmlns:c16="http://schemas.microsoft.com/office/drawing/2014/chart" uri="{C3380CC4-5D6E-409C-BE32-E72D297353CC}">
              <c16:uniqueId val="{00000006-B98B-465B-BF24-980A81B0D0B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6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'F81-82'!$V$7</c:f>
              <c:strCache>
                <c:ptCount val="1"/>
                <c:pt idx="0">
                  <c:v>Jalisco</c:v>
                </c:pt>
              </c:strCache>
            </c:strRef>
          </c:tx>
          <c:spPr>
            <a:ln w="31750" cap="rnd">
              <a:solidFill>
                <a:srgbClr val="FFC000"/>
              </a:solidFill>
              <a:round/>
            </a:ln>
            <a:effectLst/>
          </c:spPr>
          <c:marker>
            <c:symbol val="none"/>
          </c:marker>
          <c:dLbls>
            <c:dLbl>
              <c:idx val="190"/>
              <c:layout>
                <c:manualLayout>
                  <c:x val="5.34835927498147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4E7-4E6E-B372-733E02AD87B5}"/>
                </c:ext>
              </c:extLst>
            </c:dLbl>
            <c:dLbl>
              <c:idx val="267"/>
              <c:layout>
                <c:manualLayout>
                  <c:x val="-2.1409890155462776E-3"/>
                  <c:y val="-0.1414595897789144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B4E7-4E6E-B372-733E02AD87B5}"/>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'F81-82'!$B$8:$B$275</c:f>
              <c:numCache>
                <c:formatCode>m/d/yyyy</c:formatCode>
                <c:ptCount val="26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numCache>
            </c:numRef>
          </c:cat>
          <c:val>
            <c:numRef>
              <c:f>'F81-82'!$V$8:$V$275</c:f>
              <c:numCache>
                <c:formatCode>0.0%</c:formatCode>
                <c:ptCount val="268"/>
                <c:pt idx="0">
                  <c:v>0.27135734072022144</c:v>
                </c:pt>
                <c:pt idx="1">
                  <c:v>0.30592452034577255</c:v>
                </c:pt>
                <c:pt idx="2">
                  <c:v>0.25811983054266685</c:v>
                </c:pt>
                <c:pt idx="3">
                  <c:v>0.27158746208291218</c:v>
                </c:pt>
                <c:pt idx="4">
                  <c:v>0.27961611516545015</c:v>
                </c:pt>
                <c:pt idx="5">
                  <c:v>0.27985441668306121</c:v>
                </c:pt>
                <c:pt idx="6">
                  <c:v>0.28528441079402067</c:v>
                </c:pt>
                <c:pt idx="7">
                  <c:v>0.23166635566336979</c:v>
                </c:pt>
                <c:pt idx="8">
                  <c:v>0.22955243323718233</c:v>
                </c:pt>
                <c:pt idx="9">
                  <c:v>0.22987974098057351</c:v>
                </c:pt>
                <c:pt idx="10">
                  <c:v>0.22522686025408345</c:v>
                </c:pt>
                <c:pt idx="11">
                  <c:v>0.2240377632534496</c:v>
                </c:pt>
                <c:pt idx="12">
                  <c:v>0.2275283406230475</c:v>
                </c:pt>
                <c:pt idx="13">
                  <c:v>0.25629349600481155</c:v>
                </c:pt>
                <c:pt idx="14">
                  <c:v>0.21572444143534186</c:v>
                </c:pt>
                <c:pt idx="15">
                  <c:v>0.22532352194874417</c:v>
                </c:pt>
                <c:pt idx="16">
                  <c:v>0.22674660671163283</c:v>
                </c:pt>
                <c:pt idx="17">
                  <c:v>0.2323831814762185</c:v>
                </c:pt>
                <c:pt idx="18">
                  <c:v>0.24210178998597698</c:v>
                </c:pt>
                <c:pt idx="19">
                  <c:v>0.22600313092197433</c:v>
                </c:pt>
                <c:pt idx="20">
                  <c:v>0.21994613564025123</c:v>
                </c:pt>
                <c:pt idx="21">
                  <c:v>0.21844502277163302</c:v>
                </c:pt>
                <c:pt idx="22">
                  <c:v>0.20971124374899164</c:v>
                </c:pt>
                <c:pt idx="23">
                  <c:v>0.20702091849002158</c:v>
                </c:pt>
                <c:pt idx="24">
                  <c:v>0.20186039115916676</c:v>
                </c:pt>
                <c:pt idx="25">
                  <c:v>0.22357910906298017</c:v>
                </c:pt>
                <c:pt idx="26">
                  <c:v>0.2202399261765613</c:v>
                </c:pt>
                <c:pt idx="27">
                  <c:v>0.19693270257897133</c:v>
                </c:pt>
                <c:pt idx="28">
                  <c:v>0.19426654467825522</c:v>
                </c:pt>
                <c:pt idx="29">
                  <c:v>0.2027809094325439</c:v>
                </c:pt>
                <c:pt idx="30">
                  <c:v>0.20482924627651578</c:v>
                </c:pt>
                <c:pt idx="31">
                  <c:v>0.20246766760814627</c:v>
                </c:pt>
                <c:pt idx="32">
                  <c:v>0.19940652818991089</c:v>
                </c:pt>
                <c:pt idx="33">
                  <c:v>0.19778174780407909</c:v>
                </c:pt>
                <c:pt idx="34">
                  <c:v>0.19540229885057481</c:v>
                </c:pt>
                <c:pt idx="35">
                  <c:v>0.1931365313653135</c:v>
                </c:pt>
                <c:pt idx="36">
                  <c:v>0.19034007622398108</c:v>
                </c:pt>
                <c:pt idx="37">
                  <c:v>0.20210646171363478</c:v>
                </c:pt>
                <c:pt idx="38">
                  <c:v>0.19791370990632973</c:v>
                </c:pt>
                <c:pt idx="39">
                  <c:v>0.18763672288476463</c:v>
                </c:pt>
                <c:pt idx="40">
                  <c:v>0.18468563400070237</c:v>
                </c:pt>
                <c:pt idx="41">
                  <c:v>0.19227319765436368</c:v>
                </c:pt>
                <c:pt idx="42">
                  <c:v>0.18839599675412488</c:v>
                </c:pt>
                <c:pt idx="43">
                  <c:v>0.19836773236206651</c:v>
                </c:pt>
                <c:pt idx="44">
                  <c:v>0.19905501181235219</c:v>
                </c:pt>
                <c:pt idx="45">
                  <c:v>0.19022143969662086</c:v>
                </c:pt>
                <c:pt idx="46">
                  <c:v>0.19186560565870914</c:v>
                </c:pt>
                <c:pt idx="47">
                  <c:v>0.19317645472321487</c:v>
                </c:pt>
                <c:pt idx="48">
                  <c:v>0.18491776975531504</c:v>
                </c:pt>
                <c:pt idx="49">
                  <c:v>0.19916931663313653</c:v>
                </c:pt>
                <c:pt idx="50">
                  <c:v>0.19705519880651257</c:v>
                </c:pt>
                <c:pt idx="51">
                  <c:v>0.18334405144694532</c:v>
                </c:pt>
                <c:pt idx="52">
                  <c:v>0.18122480322518708</c:v>
                </c:pt>
                <c:pt idx="53">
                  <c:v>0.19047317813765186</c:v>
                </c:pt>
                <c:pt idx="54">
                  <c:v>0.19430559949383097</c:v>
                </c:pt>
                <c:pt idx="55">
                  <c:v>0.19866465104560338</c:v>
                </c:pt>
                <c:pt idx="56">
                  <c:v>0.19617706237424559</c:v>
                </c:pt>
                <c:pt idx="57">
                  <c:v>0.19099496221662449</c:v>
                </c:pt>
                <c:pt idx="58">
                  <c:v>0.19137789560058049</c:v>
                </c:pt>
                <c:pt idx="59">
                  <c:v>0.18941626434259207</c:v>
                </c:pt>
                <c:pt idx="60">
                  <c:v>0.18640364567076606</c:v>
                </c:pt>
                <c:pt idx="61">
                  <c:v>0.19841656516443384</c:v>
                </c:pt>
                <c:pt idx="62">
                  <c:v>0.19478779760092579</c:v>
                </c:pt>
                <c:pt idx="63">
                  <c:v>0.18132822324690112</c:v>
                </c:pt>
                <c:pt idx="64">
                  <c:v>0.18123132098027472</c:v>
                </c:pt>
                <c:pt idx="65">
                  <c:v>0.18913432835820898</c:v>
                </c:pt>
                <c:pt idx="66">
                  <c:v>0.18716927284618579</c:v>
                </c:pt>
                <c:pt idx="67">
                  <c:v>0.19413119206471041</c:v>
                </c:pt>
                <c:pt idx="68">
                  <c:v>0.19173242256506895</c:v>
                </c:pt>
                <c:pt idx="69">
                  <c:v>0.18550245170437729</c:v>
                </c:pt>
                <c:pt idx="70">
                  <c:v>0.1870285680346857</c:v>
                </c:pt>
                <c:pt idx="71">
                  <c:v>0.18358684117438973</c:v>
                </c:pt>
                <c:pt idx="72">
                  <c:v>0.17988610344625133</c:v>
                </c:pt>
                <c:pt idx="73">
                  <c:v>0.19327248722805801</c:v>
                </c:pt>
                <c:pt idx="74">
                  <c:v>0.19141364862538035</c:v>
                </c:pt>
                <c:pt idx="75">
                  <c:v>0.17759562841530041</c:v>
                </c:pt>
                <c:pt idx="76">
                  <c:v>0.17936534871881893</c:v>
                </c:pt>
                <c:pt idx="77">
                  <c:v>0.19362675857393064</c:v>
                </c:pt>
                <c:pt idx="78">
                  <c:v>0.19101694915254241</c:v>
                </c:pt>
                <c:pt idx="79">
                  <c:v>0.19265232974910385</c:v>
                </c:pt>
                <c:pt idx="80">
                  <c:v>0.18931930138826703</c:v>
                </c:pt>
                <c:pt idx="81">
                  <c:v>0.18372053777352759</c:v>
                </c:pt>
                <c:pt idx="82">
                  <c:v>0.18399954832881682</c:v>
                </c:pt>
                <c:pt idx="83">
                  <c:v>0.18376954548002011</c:v>
                </c:pt>
                <c:pt idx="84">
                  <c:v>0.17743909222382914</c:v>
                </c:pt>
                <c:pt idx="85">
                  <c:v>0.1851028047523462</c:v>
                </c:pt>
                <c:pt idx="86">
                  <c:v>0.18444022770398494</c:v>
                </c:pt>
                <c:pt idx="87">
                  <c:v>0.17357204673301618</c:v>
                </c:pt>
                <c:pt idx="88">
                  <c:v>0.17165464527936258</c:v>
                </c:pt>
                <c:pt idx="89">
                  <c:v>0.18685864718207701</c:v>
                </c:pt>
                <c:pt idx="90">
                  <c:v>0.18541342907668401</c:v>
                </c:pt>
                <c:pt idx="91">
                  <c:v>0.1828167080318952</c:v>
                </c:pt>
                <c:pt idx="92">
                  <c:v>0.18153000845308531</c:v>
                </c:pt>
                <c:pt idx="93">
                  <c:v>0.17848958055748021</c:v>
                </c:pt>
                <c:pt idx="94">
                  <c:v>0.17725376965030448</c:v>
                </c:pt>
                <c:pt idx="95">
                  <c:v>0.17723129107483571</c:v>
                </c:pt>
                <c:pt idx="96">
                  <c:v>0.17507919746568112</c:v>
                </c:pt>
                <c:pt idx="97">
                  <c:v>0.17999588815789469</c:v>
                </c:pt>
                <c:pt idx="98">
                  <c:v>0.17859160717037348</c:v>
                </c:pt>
                <c:pt idx="99">
                  <c:v>0.17463786531130876</c:v>
                </c:pt>
                <c:pt idx="100">
                  <c:v>0.17203316547128544</c:v>
                </c:pt>
                <c:pt idx="101">
                  <c:v>0.18536140919214428</c:v>
                </c:pt>
                <c:pt idx="102">
                  <c:v>0.18259420143448835</c:v>
                </c:pt>
                <c:pt idx="103">
                  <c:v>0.18243310953001313</c:v>
                </c:pt>
                <c:pt idx="104">
                  <c:v>0.17818363772829615</c:v>
                </c:pt>
                <c:pt idx="105">
                  <c:v>0.17842929827212739</c:v>
                </c:pt>
                <c:pt idx="106">
                  <c:v>0.17817888474336985</c:v>
                </c:pt>
                <c:pt idx="107">
                  <c:v>0.17710464594041619</c:v>
                </c:pt>
                <c:pt idx="108">
                  <c:v>0.17169811320754702</c:v>
                </c:pt>
                <c:pt idx="109">
                  <c:v>0.18046139589328392</c:v>
                </c:pt>
                <c:pt idx="110">
                  <c:v>0.17909722559642383</c:v>
                </c:pt>
                <c:pt idx="111">
                  <c:v>0.16861678885274545</c:v>
                </c:pt>
                <c:pt idx="112">
                  <c:v>0.17150063051702391</c:v>
                </c:pt>
                <c:pt idx="113">
                  <c:v>0.1773712084737602</c:v>
                </c:pt>
                <c:pt idx="114">
                  <c:v>0.17358036573628488</c:v>
                </c:pt>
                <c:pt idx="115">
                  <c:v>0.17233288642022604</c:v>
                </c:pt>
                <c:pt idx="116">
                  <c:v>0.17170217859707937</c:v>
                </c:pt>
                <c:pt idx="117">
                  <c:v>0.17025149700598785</c:v>
                </c:pt>
                <c:pt idx="118">
                  <c:v>0.17136104948393949</c:v>
                </c:pt>
                <c:pt idx="119">
                  <c:v>0.16704871060171933</c:v>
                </c:pt>
                <c:pt idx="120">
                  <c:v>0.16362768496420066</c:v>
                </c:pt>
                <c:pt idx="121">
                  <c:v>0.17304121797252137</c:v>
                </c:pt>
                <c:pt idx="122">
                  <c:v>0.17114653814069891</c:v>
                </c:pt>
                <c:pt idx="123">
                  <c:v>0.16093931643803749</c:v>
                </c:pt>
                <c:pt idx="124">
                  <c:v>0.15765033666124917</c:v>
                </c:pt>
                <c:pt idx="125">
                  <c:v>0.16841767215671899</c:v>
                </c:pt>
                <c:pt idx="126">
                  <c:v>0.16481345340929976</c:v>
                </c:pt>
                <c:pt idx="127">
                  <c:v>0.13240342415156658</c:v>
                </c:pt>
                <c:pt idx="128">
                  <c:v>8.54082223508974E-2</c:v>
                </c:pt>
                <c:pt idx="129">
                  <c:v>8.3006099089314E-2</c:v>
                </c:pt>
                <c:pt idx="130">
                  <c:v>0.10297139921219389</c:v>
                </c:pt>
                <c:pt idx="131">
                  <c:v>0.10983676975945</c:v>
                </c:pt>
                <c:pt idx="132">
                  <c:v>0.10508271192251639</c:v>
                </c:pt>
                <c:pt idx="133">
                  <c:v>0.1223060796645703</c:v>
                </c:pt>
                <c:pt idx="134">
                  <c:v>0.12541087231352721</c:v>
                </c:pt>
                <c:pt idx="135">
                  <c:v>9.2810722989439709E-2</c:v>
                </c:pt>
                <c:pt idx="136">
                  <c:v>9.7454870710684594E-2</c:v>
                </c:pt>
                <c:pt idx="137">
                  <c:v>0.13601621553143861</c:v>
                </c:pt>
                <c:pt idx="138">
                  <c:v>0.13192545538681566</c:v>
                </c:pt>
                <c:pt idx="139">
                  <c:v>0.12207268387043668</c:v>
                </c:pt>
                <c:pt idx="140">
                  <c:v>0.11919383423319463</c:v>
                </c:pt>
                <c:pt idx="141">
                  <c:v>7.7367296891068804E-2</c:v>
                </c:pt>
                <c:pt idx="142">
                  <c:v>7.5292716808890825E-2</c:v>
                </c:pt>
                <c:pt idx="143">
                  <c:v>8.0001586546089243E-2</c:v>
                </c:pt>
                <c:pt idx="144">
                  <c:v>7.6300623667798328E-2</c:v>
                </c:pt>
                <c:pt idx="145">
                  <c:v>0.11343236158551129</c:v>
                </c:pt>
                <c:pt idx="146">
                  <c:v>0.10864903502501799</c:v>
                </c:pt>
                <c:pt idx="147">
                  <c:v>8.9149400218102581E-2</c:v>
                </c:pt>
                <c:pt idx="148">
                  <c:v>8.9978595057404354E-2</c:v>
                </c:pt>
                <c:pt idx="149">
                  <c:v>0.11976191427315941</c:v>
                </c:pt>
                <c:pt idx="150">
                  <c:v>0.12284284284284297</c:v>
                </c:pt>
                <c:pt idx="151">
                  <c:v>0.12103644107903455</c:v>
                </c:pt>
                <c:pt idx="152">
                  <c:v>9.6429942418426062E-2</c:v>
                </c:pt>
                <c:pt idx="153">
                  <c:v>9.8059164188448955E-2</c:v>
                </c:pt>
                <c:pt idx="154">
                  <c:v>7.6083208826571713E-2</c:v>
                </c:pt>
                <c:pt idx="155">
                  <c:v>7.8279833186670089E-2</c:v>
                </c:pt>
                <c:pt idx="156">
                  <c:v>9.6906812842599832E-2</c:v>
                </c:pt>
                <c:pt idx="157">
                  <c:v>0.10113041499127529</c:v>
                </c:pt>
                <c:pt idx="158">
                  <c:v>9.5749508395098992E-2</c:v>
                </c:pt>
                <c:pt idx="159">
                  <c:v>8.2589702423178979E-2</c:v>
                </c:pt>
                <c:pt idx="160">
                  <c:v>8.1843627542451891E-2</c:v>
                </c:pt>
                <c:pt idx="161">
                  <c:v>0.11908614578517507</c:v>
                </c:pt>
                <c:pt idx="162">
                  <c:v>0.1127132257324257</c:v>
                </c:pt>
                <c:pt idx="163">
                  <c:v>0.11277448921138045</c:v>
                </c:pt>
                <c:pt idx="164">
                  <c:v>0.10655675429266065</c:v>
                </c:pt>
                <c:pt idx="165">
                  <c:v>7.3370769912812328E-2</c:v>
                </c:pt>
                <c:pt idx="166">
                  <c:v>8.6190602200128641E-2</c:v>
                </c:pt>
                <c:pt idx="167">
                  <c:v>9.0344905404897036E-2</c:v>
                </c:pt>
                <c:pt idx="168">
                  <c:v>8.321206015149829E-2</c:v>
                </c:pt>
                <c:pt idx="169">
                  <c:v>9.0185097639914114E-2</c:v>
                </c:pt>
                <c:pt idx="170">
                  <c:v>9.2894381858616759E-2</c:v>
                </c:pt>
                <c:pt idx="171">
                  <c:v>7.6196631835972584E-2</c:v>
                </c:pt>
                <c:pt idx="172">
                  <c:v>7.5073355757532489E-2</c:v>
                </c:pt>
                <c:pt idx="173">
                  <c:v>0.10856173226603705</c:v>
                </c:pt>
                <c:pt idx="174">
                  <c:v>0.10395749358739481</c:v>
                </c:pt>
                <c:pt idx="175">
                  <c:v>0.10769568558568454</c:v>
                </c:pt>
                <c:pt idx="176">
                  <c:v>0.10525356374639983</c:v>
                </c:pt>
                <c:pt idx="177">
                  <c:v>7.4110882373819909E-2</c:v>
                </c:pt>
                <c:pt idx="178">
                  <c:v>8.3679890066177265E-2</c:v>
                </c:pt>
                <c:pt idx="179">
                  <c:v>8.3102293594498056E-2</c:v>
                </c:pt>
                <c:pt idx="180">
                  <c:v>8.4925383894456141E-2</c:v>
                </c:pt>
                <c:pt idx="181">
                  <c:v>8.5154061624649779E-2</c:v>
                </c:pt>
                <c:pt idx="182">
                  <c:v>7.9248963667398087E-2</c:v>
                </c:pt>
                <c:pt idx="183">
                  <c:v>7.2195559852225477E-2</c:v>
                </c:pt>
                <c:pt idx="184">
                  <c:v>7.3013897531632566E-2</c:v>
                </c:pt>
                <c:pt idx="185">
                  <c:v>0.10516035088965436</c:v>
                </c:pt>
                <c:pt idx="186">
                  <c:v>0.10926011437502248</c:v>
                </c:pt>
                <c:pt idx="187">
                  <c:v>0.10521360069747177</c:v>
                </c:pt>
                <c:pt idx="188">
                  <c:v>8.1445963408828037E-2</c:v>
                </c:pt>
                <c:pt idx="189">
                  <c:v>7.5622991048283961E-2</c:v>
                </c:pt>
                <c:pt idx="190">
                  <c:v>6.9143980954352591E-2</c:v>
                </c:pt>
                <c:pt idx="191">
                  <c:v>7.2204275207918167E-2</c:v>
                </c:pt>
                <c:pt idx="192">
                  <c:v>9.1767928636651064E-2</c:v>
                </c:pt>
                <c:pt idx="193">
                  <c:v>9.6394609016898114E-2</c:v>
                </c:pt>
                <c:pt idx="194">
                  <c:v>9.5236471510894427E-2</c:v>
                </c:pt>
                <c:pt idx="195">
                  <c:v>8.529421637407264E-2</c:v>
                </c:pt>
                <c:pt idx="196">
                  <c:v>8.7289795367056167E-2</c:v>
                </c:pt>
                <c:pt idx="197">
                  <c:v>0.11586538461538476</c:v>
                </c:pt>
                <c:pt idx="198">
                  <c:v>0.11446360153256685</c:v>
                </c:pt>
                <c:pt idx="199">
                  <c:v>0.11648299157255471</c:v>
                </c:pt>
                <c:pt idx="200">
                  <c:v>9.9594109556874866E-2</c:v>
                </c:pt>
                <c:pt idx="201">
                  <c:v>8.4556978961099816E-2</c:v>
                </c:pt>
                <c:pt idx="202">
                  <c:v>8.5445597950653873E-2</c:v>
                </c:pt>
                <c:pt idx="203">
                  <c:v>8.3502783426114169E-2</c:v>
                </c:pt>
                <c:pt idx="204">
                  <c:v>8.5645757686798163E-2</c:v>
                </c:pt>
                <c:pt idx="205">
                  <c:v>9.2396253414856133E-2</c:v>
                </c:pt>
                <c:pt idx="206">
                  <c:v>9.2602810866954544E-2</c:v>
                </c:pt>
                <c:pt idx="207">
                  <c:v>8.9623709839194987E-2</c:v>
                </c:pt>
                <c:pt idx="208">
                  <c:v>9.3008235104149906E-2</c:v>
                </c:pt>
                <c:pt idx="209">
                  <c:v>0.11761053560341184</c:v>
                </c:pt>
                <c:pt idx="210">
                  <c:v>0.1211394401366801</c:v>
                </c:pt>
                <c:pt idx="211">
                  <c:v>0.12627630076659591</c:v>
                </c:pt>
                <c:pt idx="212">
                  <c:v>0.12457912457912457</c:v>
                </c:pt>
                <c:pt idx="213">
                  <c:v>9.3481249400556132E-2</c:v>
                </c:pt>
                <c:pt idx="214">
                  <c:v>9.0961556959184398E-2</c:v>
                </c:pt>
                <c:pt idx="215">
                  <c:v>9.0799300810424421E-2</c:v>
                </c:pt>
                <c:pt idx="216">
                  <c:v>9.304312063020026E-2</c:v>
                </c:pt>
                <c:pt idx="217">
                  <c:v>0.10860349127182034</c:v>
                </c:pt>
                <c:pt idx="218">
                  <c:v>0.11023597534400076</c:v>
                </c:pt>
                <c:pt idx="219">
                  <c:v>0.10048329866634043</c:v>
                </c:pt>
                <c:pt idx="220">
                  <c:v>0.10107277117271307</c:v>
                </c:pt>
                <c:pt idx="221">
                  <c:v>0.12857365549493371</c:v>
                </c:pt>
                <c:pt idx="222">
                  <c:v>0.13069956277326678</c:v>
                </c:pt>
                <c:pt idx="223">
                  <c:v>0.1314037358979101</c:v>
                </c:pt>
                <c:pt idx="224">
                  <c:v>0.12999814597367298</c:v>
                </c:pt>
                <c:pt idx="225">
                  <c:v>0.12634928558058278</c:v>
                </c:pt>
                <c:pt idx="226">
                  <c:v>0.12461312408165814</c:v>
                </c:pt>
                <c:pt idx="227">
                  <c:v>0.13056352075801048</c:v>
                </c:pt>
                <c:pt idx="228">
                  <c:v>0.13209895752294987</c:v>
                </c:pt>
                <c:pt idx="229">
                  <c:v>0.12404829883416602</c:v>
                </c:pt>
                <c:pt idx="230">
                  <c:v>0.12256498312511099</c:v>
                </c:pt>
                <c:pt idx="231">
                  <c:v>0.10887225926680832</c:v>
                </c:pt>
                <c:pt idx="232">
                  <c:v>0.10843093376732837</c:v>
                </c:pt>
                <c:pt idx="233">
                  <c:v>0.13086201824065902</c:v>
                </c:pt>
                <c:pt idx="234">
                  <c:v>0.13579955784819453</c:v>
                </c:pt>
                <c:pt idx="235">
                  <c:v>0.1441756562123393</c:v>
                </c:pt>
                <c:pt idx="236">
                  <c:v>0.14451138868479041</c:v>
                </c:pt>
                <c:pt idx="237">
                  <c:v>0.13918693371483082</c:v>
                </c:pt>
                <c:pt idx="238">
                  <c:v>0.13589827776617036</c:v>
                </c:pt>
                <c:pt idx="239">
                  <c:v>0.13517809832204875</c:v>
                </c:pt>
                <c:pt idx="240">
                  <c:v>0.13506713863616415</c:v>
                </c:pt>
                <c:pt idx="241">
                  <c:v>0.12686338432388755</c:v>
                </c:pt>
                <c:pt idx="242">
                  <c:v>0.12616068946344194</c:v>
                </c:pt>
                <c:pt idx="243">
                  <c:v>0.11741374626460188</c:v>
                </c:pt>
                <c:pt idx="244">
                  <c:v>0.1185690776162085</c:v>
                </c:pt>
                <c:pt idx="245">
                  <c:v>0.13204552916712275</c:v>
                </c:pt>
                <c:pt idx="246">
                  <c:v>0.1345459518599561</c:v>
                </c:pt>
                <c:pt idx="247">
                  <c:v>0.14289614502566339</c:v>
                </c:pt>
                <c:pt idx="248">
                  <c:v>0.14216115611999136</c:v>
                </c:pt>
                <c:pt idx="249">
                  <c:v>0.13814552692690474</c:v>
                </c:pt>
                <c:pt idx="250">
                  <c:v>0.13786504700890245</c:v>
                </c:pt>
                <c:pt idx="251">
                  <c:v>0.13687173740741776</c:v>
                </c:pt>
                <c:pt idx="252">
                  <c:v>0.13798074307784347</c:v>
                </c:pt>
                <c:pt idx="253">
                  <c:v>0.13654241879607176</c:v>
                </c:pt>
                <c:pt idx="254">
                  <c:v>0.13620994590095714</c:v>
                </c:pt>
                <c:pt idx="255">
                  <c:v>0.12644676665218824</c:v>
                </c:pt>
                <c:pt idx="256">
                  <c:v>0.12831009338620936</c:v>
                </c:pt>
                <c:pt idx="257">
                  <c:v>0.15010141987829617</c:v>
                </c:pt>
                <c:pt idx="258">
                  <c:v>0.15357506460960124</c:v>
                </c:pt>
                <c:pt idx="259">
                  <c:v>0.16079346557759644</c:v>
                </c:pt>
                <c:pt idx="260">
                  <c:v>0.16046789086004765</c:v>
                </c:pt>
                <c:pt idx="261">
                  <c:v>0.15650121881645163</c:v>
                </c:pt>
                <c:pt idx="262">
                  <c:v>0.15588860654462477</c:v>
                </c:pt>
                <c:pt idx="263">
                  <c:v>0.15922060562438967</c:v>
                </c:pt>
                <c:pt idx="264">
                  <c:v>0.16077088232287062</c:v>
                </c:pt>
                <c:pt idx="265">
                  <c:v>0.16257564754296783</c:v>
                </c:pt>
                <c:pt idx="266">
                  <c:v>0.16560785446144966</c:v>
                </c:pt>
                <c:pt idx="267">
                  <c:v>0.1606139933365065</c:v>
                </c:pt>
              </c:numCache>
            </c:numRef>
          </c:val>
          <c:smooth val="0"/>
          <c:extLst>
            <c:ext xmlns:c16="http://schemas.microsoft.com/office/drawing/2014/chart" uri="{C3380CC4-5D6E-409C-BE32-E72D297353CC}">
              <c16:uniqueId val="{00000002-B4E7-4E6E-B372-733E02AD87B5}"/>
            </c:ext>
          </c:extLst>
        </c:ser>
        <c:ser>
          <c:idx val="2"/>
          <c:order val="1"/>
          <c:tx>
            <c:strRef>
              <c:f>'F81-82'!$W$7</c:f>
              <c:strCache>
                <c:ptCount val="1"/>
                <c:pt idx="0">
                  <c:v>Nacional</c:v>
                </c:pt>
              </c:strCache>
            </c:strRef>
          </c:tx>
          <c:spPr>
            <a:ln w="31750" cap="rnd">
              <a:solidFill>
                <a:sysClr val="window" lastClr="FFFFFF">
                  <a:lumMod val="50000"/>
                </a:sysClr>
              </a:solidFill>
              <a:round/>
            </a:ln>
            <a:effectLst/>
          </c:spPr>
          <c:marker>
            <c:symbol val="none"/>
          </c:marker>
          <c:dLbls>
            <c:dLbl>
              <c:idx val="255"/>
              <c:layout>
                <c:manualLayout>
                  <c:x val="-9.1991779529681295E-2"/>
                  <c:y val="-0.1282516988597835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4E7-4E6E-B372-733E02AD87B5}"/>
                </c:ext>
              </c:extLst>
            </c:dLbl>
            <c:dLbl>
              <c:idx val="267"/>
              <c:layout>
                <c:manualLayout>
                  <c:x val="0"/>
                  <c:y val="0.1191238650769805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4E7-4E6E-B372-733E02AD87B5}"/>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'F81-82'!$B$8:$B$275</c:f>
              <c:numCache>
                <c:formatCode>m/d/yyyy</c:formatCode>
                <c:ptCount val="26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numCache>
            </c:numRef>
          </c:cat>
          <c:val>
            <c:numRef>
              <c:f>'F81-82'!$W$8:$W$275</c:f>
              <c:numCache>
                <c:formatCode>0.0%</c:formatCode>
                <c:ptCount val="268"/>
                <c:pt idx="0">
                  <c:v>0.22976156818395999</c:v>
                </c:pt>
                <c:pt idx="1">
                  <c:v>0.24418293661406798</c:v>
                </c:pt>
                <c:pt idx="2">
                  <c:v>0.22281449893390182</c:v>
                </c:pt>
                <c:pt idx="3">
                  <c:v>0.22947646282446077</c:v>
                </c:pt>
                <c:pt idx="4">
                  <c:v>0.23614142295940654</c:v>
                </c:pt>
                <c:pt idx="5">
                  <c:v>0.24495080269290548</c:v>
                </c:pt>
                <c:pt idx="6">
                  <c:v>0.24273752563226236</c:v>
                </c:pt>
                <c:pt idx="7">
                  <c:v>0.23994845360824746</c:v>
                </c:pt>
                <c:pt idx="8">
                  <c:v>0.24063895568533167</c:v>
                </c:pt>
                <c:pt idx="9">
                  <c:v>0.23883395840436417</c:v>
                </c:pt>
                <c:pt idx="10">
                  <c:v>0.23401211713227865</c:v>
                </c:pt>
                <c:pt idx="11">
                  <c:v>0.23189012645507079</c:v>
                </c:pt>
                <c:pt idx="12">
                  <c:v>0.23472906403940863</c:v>
                </c:pt>
                <c:pt idx="13">
                  <c:v>0.24221805099327387</c:v>
                </c:pt>
                <c:pt idx="14">
                  <c:v>0.22107989326636313</c:v>
                </c:pt>
                <c:pt idx="15">
                  <c:v>0.22333255867999058</c:v>
                </c:pt>
                <c:pt idx="16">
                  <c:v>0.22366610609998494</c:v>
                </c:pt>
                <c:pt idx="17">
                  <c:v>0.23248138767365112</c:v>
                </c:pt>
                <c:pt idx="18">
                  <c:v>0.23581412920287148</c:v>
                </c:pt>
                <c:pt idx="19">
                  <c:v>0.23210196916501302</c:v>
                </c:pt>
                <c:pt idx="20">
                  <c:v>0.22719344809281883</c:v>
                </c:pt>
                <c:pt idx="21">
                  <c:v>0.22517703781829113</c:v>
                </c:pt>
                <c:pt idx="22">
                  <c:v>0.22119056533133641</c:v>
                </c:pt>
                <c:pt idx="23">
                  <c:v>0.21686567164179116</c:v>
                </c:pt>
                <c:pt idx="24">
                  <c:v>0.21934534755424817</c:v>
                </c:pt>
                <c:pt idx="25">
                  <c:v>0.22768014679935056</c:v>
                </c:pt>
                <c:pt idx="26">
                  <c:v>0.22471353798274185</c:v>
                </c:pt>
                <c:pt idx="27">
                  <c:v>0.21317390689118421</c:v>
                </c:pt>
                <c:pt idx="28">
                  <c:v>0.21299715909090899</c:v>
                </c:pt>
                <c:pt idx="29">
                  <c:v>0.22105410709279516</c:v>
                </c:pt>
                <c:pt idx="30">
                  <c:v>0.22215212057483358</c:v>
                </c:pt>
                <c:pt idx="31">
                  <c:v>0.22212136024020679</c:v>
                </c:pt>
                <c:pt idx="32">
                  <c:v>0.21872601688411364</c:v>
                </c:pt>
                <c:pt idx="33">
                  <c:v>0.2163256755813141</c:v>
                </c:pt>
                <c:pt idx="34">
                  <c:v>0.21662344943583989</c:v>
                </c:pt>
                <c:pt idx="35">
                  <c:v>0.21496947835738078</c:v>
                </c:pt>
                <c:pt idx="36">
                  <c:v>0.21295211849810536</c:v>
                </c:pt>
                <c:pt idx="37">
                  <c:v>0.21632355861521146</c:v>
                </c:pt>
                <c:pt idx="38">
                  <c:v>0.21284051838138063</c:v>
                </c:pt>
                <c:pt idx="39">
                  <c:v>0.20317439409905158</c:v>
                </c:pt>
                <c:pt idx="40">
                  <c:v>0.20367081113084673</c:v>
                </c:pt>
                <c:pt idx="41">
                  <c:v>0.21176470588235308</c:v>
                </c:pt>
                <c:pt idx="42">
                  <c:v>0.21071428571428563</c:v>
                </c:pt>
                <c:pt idx="43">
                  <c:v>0.21730148482892186</c:v>
                </c:pt>
                <c:pt idx="44">
                  <c:v>0.21487976274901666</c:v>
                </c:pt>
                <c:pt idx="45">
                  <c:v>0.20809061488673142</c:v>
                </c:pt>
                <c:pt idx="46">
                  <c:v>0.20776774696369449</c:v>
                </c:pt>
                <c:pt idx="47">
                  <c:v>0.20822059013013794</c:v>
                </c:pt>
                <c:pt idx="48">
                  <c:v>0.20459916959437874</c:v>
                </c:pt>
                <c:pt idx="49">
                  <c:v>0.20856174930705285</c:v>
                </c:pt>
                <c:pt idx="50">
                  <c:v>0.20768092713598829</c:v>
                </c:pt>
                <c:pt idx="51">
                  <c:v>0.1983195354009637</c:v>
                </c:pt>
                <c:pt idx="52">
                  <c:v>0.20085285211049997</c:v>
                </c:pt>
                <c:pt idx="53">
                  <c:v>0.20892976792349405</c:v>
                </c:pt>
                <c:pt idx="54">
                  <c:v>0.21027267736228894</c:v>
                </c:pt>
                <c:pt idx="55">
                  <c:v>0.21003267578361373</c:v>
                </c:pt>
                <c:pt idx="56">
                  <c:v>0.20764994250438784</c:v>
                </c:pt>
                <c:pt idx="57">
                  <c:v>0.20855451827445237</c:v>
                </c:pt>
                <c:pt idx="58">
                  <c:v>0.2086009665382027</c:v>
                </c:pt>
                <c:pt idx="59">
                  <c:v>0.2067728599221792</c:v>
                </c:pt>
                <c:pt idx="60">
                  <c:v>0.20331925165962583</c:v>
                </c:pt>
                <c:pt idx="61">
                  <c:v>0.20721349621873197</c:v>
                </c:pt>
                <c:pt idx="62">
                  <c:v>0.20533737326651913</c:v>
                </c:pt>
                <c:pt idx="63">
                  <c:v>0.19722560798653443</c:v>
                </c:pt>
                <c:pt idx="64">
                  <c:v>0.19695738009522712</c:v>
                </c:pt>
                <c:pt idx="65">
                  <c:v>0.20585865561694283</c:v>
                </c:pt>
                <c:pt idx="66">
                  <c:v>0.20707740187885437</c:v>
                </c:pt>
                <c:pt idx="67">
                  <c:v>0.21124907020655703</c:v>
                </c:pt>
                <c:pt idx="68">
                  <c:v>0.20915295062224004</c:v>
                </c:pt>
                <c:pt idx="69">
                  <c:v>0.20582468281430222</c:v>
                </c:pt>
                <c:pt idx="70">
                  <c:v>0.20578014595158112</c:v>
                </c:pt>
                <c:pt idx="71">
                  <c:v>0.20404770095172564</c:v>
                </c:pt>
                <c:pt idx="72">
                  <c:v>0.2009441474235012</c:v>
                </c:pt>
                <c:pt idx="73">
                  <c:v>0.20044823439379056</c:v>
                </c:pt>
                <c:pt idx="74">
                  <c:v>0.19870847698790572</c:v>
                </c:pt>
                <c:pt idx="75">
                  <c:v>0.19420624450307833</c:v>
                </c:pt>
                <c:pt idx="76">
                  <c:v>0.1961764544305884</c:v>
                </c:pt>
                <c:pt idx="77">
                  <c:v>0.20663864169896828</c:v>
                </c:pt>
                <c:pt idx="78">
                  <c:v>0.20709670353740006</c:v>
                </c:pt>
                <c:pt idx="79">
                  <c:v>0.21027758161768717</c:v>
                </c:pt>
                <c:pt idx="80">
                  <c:v>0.20709898352992329</c:v>
                </c:pt>
                <c:pt idx="81">
                  <c:v>0.20365007376646083</c:v>
                </c:pt>
                <c:pt idx="82">
                  <c:v>0.20449425855722225</c:v>
                </c:pt>
                <c:pt idx="83">
                  <c:v>0.20527635451869619</c:v>
                </c:pt>
                <c:pt idx="84">
                  <c:v>0.20259529602595294</c:v>
                </c:pt>
                <c:pt idx="85">
                  <c:v>0.20084116516953121</c:v>
                </c:pt>
                <c:pt idx="86">
                  <c:v>0.19882493630738818</c:v>
                </c:pt>
                <c:pt idx="87">
                  <c:v>0.19226559649762853</c:v>
                </c:pt>
                <c:pt idx="88">
                  <c:v>0.19210128692752582</c:v>
                </c:pt>
                <c:pt idx="89">
                  <c:v>0.20232112325786233</c:v>
                </c:pt>
                <c:pt idx="90">
                  <c:v>0.20332122470160896</c:v>
                </c:pt>
                <c:pt idx="91">
                  <c:v>0.20658342792281514</c:v>
                </c:pt>
                <c:pt idx="92">
                  <c:v>0.2035727192937169</c:v>
                </c:pt>
                <c:pt idx="93">
                  <c:v>0.20259875259875249</c:v>
                </c:pt>
                <c:pt idx="94">
                  <c:v>0.2001459777905219</c:v>
                </c:pt>
                <c:pt idx="95">
                  <c:v>0.20018612346189646</c:v>
                </c:pt>
                <c:pt idx="96">
                  <c:v>0.1998044160790573</c:v>
                </c:pt>
                <c:pt idx="97">
                  <c:v>0.19428261084230281</c:v>
                </c:pt>
                <c:pt idx="98">
                  <c:v>0.19193914847377247</c:v>
                </c:pt>
                <c:pt idx="99">
                  <c:v>0.19032576505429422</c:v>
                </c:pt>
                <c:pt idx="100">
                  <c:v>0.18819169960474302</c:v>
                </c:pt>
                <c:pt idx="101">
                  <c:v>0.20009823182711184</c:v>
                </c:pt>
                <c:pt idx="102">
                  <c:v>0.20058025177025973</c:v>
                </c:pt>
                <c:pt idx="103">
                  <c:v>0.19381083829725387</c:v>
                </c:pt>
                <c:pt idx="104">
                  <c:v>0.19148833155805178</c:v>
                </c:pt>
                <c:pt idx="105">
                  <c:v>0.19488208239553795</c:v>
                </c:pt>
                <c:pt idx="106">
                  <c:v>0.1932608482711331</c:v>
                </c:pt>
                <c:pt idx="107">
                  <c:v>0.1935138293728087</c:v>
                </c:pt>
                <c:pt idx="108">
                  <c:v>0.19110251450676974</c:v>
                </c:pt>
                <c:pt idx="109">
                  <c:v>0.18919421583670437</c:v>
                </c:pt>
                <c:pt idx="110">
                  <c:v>0.18624269954574935</c:v>
                </c:pt>
                <c:pt idx="111">
                  <c:v>0.1790898024159564</c:v>
                </c:pt>
                <c:pt idx="112">
                  <c:v>0.17812383090160866</c:v>
                </c:pt>
                <c:pt idx="113">
                  <c:v>0.18611767978856597</c:v>
                </c:pt>
                <c:pt idx="114">
                  <c:v>0.18348794063079765</c:v>
                </c:pt>
                <c:pt idx="115">
                  <c:v>0.18332257767124549</c:v>
                </c:pt>
                <c:pt idx="116">
                  <c:v>0.18216678216678228</c:v>
                </c:pt>
                <c:pt idx="117">
                  <c:v>0.18041860465116288</c:v>
                </c:pt>
                <c:pt idx="118">
                  <c:v>0.17308320500256658</c:v>
                </c:pt>
                <c:pt idx="119">
                  <c:v>0.1742734724292101</c:v>
                </c:pt>
                <c:pt idx="120">
                  <c:v>0.17374338009848578</c:v>
                </c:pt>
                <c:pt idx="121">
                  <c:v>0.17470926346745075</c:v>
                </c:pt>
                <c:pt idx="122">
                  <c:v>0.17263073353560587</c:v>
                </c:pt>
                <c:pt idx="123">
                  <c:v>0.16835882857271778</c:v>
                </c:pt>
                <c:pt idx="124">
                  <c:v>0.16787793978242238</c:v>
                </c:pt>
                <c:pt idx="125">
                  <c:v>0.17583593401694153</c:v>
                </c:pt>
                <c:pt idx="126">
                  <c:v>0.17444146559428053</c:v>
                </c:pt>
                <c:pt idx="127">
                  <c:v>0.17398209007896259</c:v>
                </c:pt>
                <c:pt idx="128">
                  <c:v>0.16683518705763389</c:v>
                </c:pt>
                <c:pt idx="129">
                  <c:v>0.16447485338546297</c:v>
                </c:pt>
                <c:pt idx="130">
                  <c:v>0.1633960752903485</c:v>
                </c:pt>
                <c:pt idx="131">
                  <c:v>0.16602883588465644</c:v>
                </c:pt>
                <c:pt idx="132">
                  <c:v>0.16525592732107253</c:v>
                </c:pt>
                <c:pt idx="133">
                  <c:v>0.15959468017732736</c:v>
                </c:pt>
                <c:pt idx="134">
                  <c:v>0.16266213055496492</c:v>
                </c:pt>
                <c:pt idx="135">
                  <c:v>0.15362368152432793</c:v>
                </c:pt>
                <c:pt idx="136">
                  <c:v>0.15524202116357144</c:v>
                </c:pt>
                <c:pt idx="137">
                  <c:v>0.16609422041300936</c:v>
                </c:pt>
                <c:pt idx="138">
                  <c:v>0.16565304299749073</c:v>
                </c:pt>
                <c:pt idx="139">
                  <c:v>0.16716493326034776</c:v>
                </c:pt>
                <c:pt idx="140">
                  <c:v>0.16346924147236153</c:v>
                </c:pt>
                <c:pt idx="141">
                  <c:v>0.15509357269878898</c:v>
                </c:pt>
                <c:pt idx="142">
                  <c:v>0.15296813340688287</c:v>
                </c:pt>
                <c:pt idx="143">
                  <c:v>0.15542026044309143</c:v>
                </c:pt>
                <c:pt idx="144">
                  <c:v>0.15470870921507474</c:v>
                </c:pt>
                <c:pt idx="145">
                  <c:v>0.15720896249391125</c:v>
                </c:pt>
                <c:pt idx="146">
                  <c:v>0.15398352205852506</c:v>
                </c:pt>
                <c:pt idx="147">
                  <c:v>0.14843208416588505</c:v>
                </c:pt>
                <c:pt idx="148">
                  <c:v>0.14920751334392701</c:v>
                </c:pt>
                <c:pt idx="149">
                  <c:v>0.16208199585551175</c:v>
                </c:pt>
                <c:pt idx="150">
                  <c:v>0.16338855790418672</c:v>
                </c:pt>
                <c:pt idx="151">
                  <c:v>0.16373892022562431</c:v>
                </c:pt>
                <c:pt idx="152">
                  <c:v>0.15877807292924428</c:v>
                </c:pt>
                <c:pt idx="153">
                  <c:v>0.15736930035450869</c:v>
                </c:pt>
                <c:pt idx="154">
                  <c:v>0.15252788406741025</c:v>
                </c:pt>
                <c:pt idx="155">
                  <c:v>0.15562428780726023</c:v>
                </c:pt>
                <c:pt idx="156">
                  <c:v>0.15788404501686104</c:v>
                </c:pt>
                <c:pt idx="157">
                  <c:v>0.15769994935525355</c:v>
                </c:pt>
                <c:pt idx="158">
                  <c:v>0.15345417768787928</c:v>
                </c:pt>
                <c:pt idx="159">
                  <c:v>0.14773570898292498</c:v>
                </c:pt>
                <c:pt idx="160">
                  <c:v>0.1455560326320311</c:v>
                </c:pt>
                <c:pt idx="161">
                  <c:v>0.15691396046937744</c:v>
                </c:pt>
                <c:pt idx="162">
                  <c:v>0.15802633121068865</c:v>
                </c:pt>
                <c:pt idx="163">
                  <c:v>0.15624274324638132</c:v>
                </c:pt>
                <c:pt idx="164">
                  <c:v>0.15338491295938095</c:v>
                </c:pt>
                <c:pt idx="165">
                  <c:v>0.14961182850232135</c:v>
                </c:pt>
                <c:pt idx="166">
                  <c:v>0.14710944222795908</c:v>
                </c:pt>
                <c:pt idx="167">
                  <c:v>0.15028517852957268</c:v>
                </c:pt>
                <c:pt idx="168">
                  <c:v>0.14979583900447224</c:v>
                </c:pt>
                <c:pt idx="169">
                  <c:v>0.14911136778568501</c:v>
                </c:pt>
                <c:pt idx="170">
                  <c:v>0.14696687755861548</c:v>
                </c:pt>
                <c:pt idx="171">
                  <c:v>0.14352007784139809</c:v>
                </c:pt>
                <c:pt idx="172">
                  <c:v>0.14310241863242745</c:v>
                </c:pt>
                <c:pt idx="173">
                  <c:v>0.15359391884338769</c:v>
                </c:pt>
                <c:pt idx="174">
                  <c:v>0.15385189608838457</c:v>
                </c:pt>
                <c:pt idx="175">
                  <c:v>0.15303225806451626</c:v>
                </c:pt>
                <c:pt idx="176">
                  <c:v>0.15137970521960775</c:v>
                </c:pt>
                <c:pt idx="177">
                  <c:v>0.14591171540324077</c:v>
                </c:pt>
                <c:pt idx="178">
                  <c:v>0.14415020945541568</c:v>
                </c:pt>
                <c:pt idx="179">
                  <c:v>0.14776363771675216</c:v>
                </c:pt>
                <c:pt idx="180">
                  <c:v>0.1481137680083171</c:v>
                </c:pt>
                <c:pt idx="181">
                  <c:v>0.14151111111111114</c:v>
                </c:pt>
                <c:pt idx="182">
                  <c:v>0.13978724161240974</c:v>
                </c:pt>
                <c:pt idx="183">
                  <c:v>0.13881821765148539</c:v>
                </c:pt>
                <c:pt idx="184">
                  <c:v>0.13775583225991128</c:v>
                </c:pt>
                <c:pt idx="185">
                  <c:v>0.14891571413310523</c:v>
                </c:pt>
                <c:pt idx="186">
                  <c:v>0.14864188706218728</c:v>
                </c:pt>
                <c:pt idx="187">
                  <c:v>0.14645486245641215</c:v>
                </c:pt>
                <c:pt idx="188">
                  <c:v>0.1424196557428985</c:v>
                </c:pt>
                <c:pt idx="189">
                  <c:v>0.14177558745803909</c:v>
                </c:pt>
                <c:pt idx="190">
                  <c:v>0.14033077969499552</c:v>
                </c:pt>
                <c:pt idx="191">
                  <c:v>0.14145264132796642</c:v>
                </c:pt>
                <c:pt idx="192">
                  <c:v>0.14443337129840561</c:v>
                </c:pt>
                <c:pt idx="193">
                  <c:v>0.14133561643835635</c:v>
                </c:pt>
                <c:pt idx="194">
                  <c:v>0.13831244435312673</c:v>
                </c:pt>
                <c:pt idx="195">
                  <c:v>0.13501238645747327</c:v>
                </c:pt>
                <c:pt idx="196">
                  <c:v>0.13428719186347182</c:v>
                </c:pt>
                <c:pt idx="197">
                  <c:v>0.14057388222464562</c:v>
                </c:pt>
                <c:pt idx="198">
                  <c:v>0.14071467614102207</c:v>
                </c:pt>
                <c:pt idx="199">
                  <c:v>0.14270706249152787</c:v>
                </c:pt>
                <c:pt idx="200">
                  <c:v>0.13859976267163931</c:v>
                </c:pt>
                <c:pt idx="201">
                  <c:v>0.13718287617151281</c:v>
                </c:pt>
                <c:pt idx="202">
                  <c:v>0.13673328738800827</c:v>
                </c:pt>
                <c:pt idx="203">
                  <c:v>0.13707165109034247</c:v>
                </c:pt>
                <c:pt idx="204">
                  <c:v>0.13957934990439758</c:v>
                </c:pt>
                <c:pt idx="205">
                  <c:v>0.13691843296804262</c:v>
                </c:pt>
                <c:pt idx="206">
                  <c:v>0.136181925421063</c:v>
                </c:pt>
                <c:pt idx="207">
                  <c:v>0.13533265299404174</c:v>
                </c:pt>
                <c:pt idx="208">
                  <c:v>0.13636662718778814</c:v>
                </c:pt>
                <c:pt idx="209">
                  <c:v>0.14136431492178869</c:v>
                </c:pt>
                <c:pt idx="210">
                  <c:v>0.14337443726756693</c:v>
                </c:pt>
                <c:pt idx="211">
                  <c:v>0.14647413067409176</c:v>
                </c:pt>
                <c:pt idx="212">
                  <c:v>0.14487861871997931</c:v>
                </c:pt>
                <c:pt idx="213">
                  <c:v>0.14036408879575668</c:v>
                </c:pt>
                <c:pt idx="214">
                  <c:v>0.13857714773249352</c:v>
                </c:pt>
                <c:pt idx="215">
                  <c:v>0.14009867023883427</c:v>
                </c:pt>
                <c:pt idx="216">
                  <c:v>0.14166828573278933</c:v>
                </c:pt>
                <c:pt idx="217">
                  <c:v>0.13941571629432903</c:v>
                </c:pt>
                <c:pt idx="218">
                  <c:v>0.14126776364996263</c:v>
                </c:pt>
                <c:pt idx="219">
                  <c:v>0.13714943100553456</c:v>
                </c:pt>
                <c:pt idx="220">
                  <c:v>0.13621252136088224</c:v>
                </c:pt>
                <c:pt idx="221">
                  <c:v>0.14591109602986085</c:v>
                </c:pt>
                <c:pt idx="222">
                  <c:v>0.14882627655955205</c:v>
                </c:pt>
                <c:pt idx="223">
                  <c:v>0.15107803503613892</c:v>
                </c:pt>
                <c:pt idx="224">
                  <c:v>0.148944007858546</c:v>
                </c:pt>
                <c:pt idx="225">
                  <c:v>0.14716746857054175</c:v>
                </c:pt>
                <c:pt idx="226">
                  <c:v>0.14629894789267262</c:v>
                </c:pt>
                <c:pt idx="227">
                  <c:v>0.1476252399529383</c:v>
                </c:pt>
                <c:pt idx="228">
                  <c:v>0.15069296539803068</c:v>
                </c:pt>
                <c:pt idx="229">
                  <c:v>0.1449283852259744</c:v>
                </c:pt>
                <c:pt idx="230">
                  <c:v>0.1453844806445963</c:v>
                </c:pt>
                <c:pt idx="231">
                  <c:v>0.14126469987452217</c:v>
                </c:pt>
                <c:pt idx="232">
                  <c:v>0.14077005907860651</c:v>
                </c:pt>
                <c:pt idx="233">
                  <c:v>0.14940365910143583</c:v>
                </c:pt>
                <c:pt idx="234">
                  <c:v>0.15042963307013468</c:v>
                </c:pt>
                <c:pt idx="235">
                  <c:v>0.15613115131958044</c:v>
                </c:pt>
                <c:pt idx="236">
                  <c:v>0.15619944534319385</c:v>
                </c:pt>
                <c:pt idx="237">
                  <c:v>0.1509037287937629</c:v>
                </c:pt>
                <c:pt idx="238">
                  <c:v>0.14922883315285773</c:v>
                </c:pt>
                <c:pt idx="239">
                  <c:v>0.14924288662190843</c:v>
                </c:pt>
                <c:pt idx="240">
                  <c:v>0.15135744643941385</c:v>
                </c:pt>
                <c:pt idx="241">
                  <c:v>0.14552957359009633</c:v>
                </c:pt>
                <c:pt idx="242">
                  <c:v>0.14432453160951031</c:v>
                </c:pt>
                <c:pt idx="243">
                  <c:v>0.14285324976154778</c:v>
                </c:pt>
                <c:pt idx="244">
                  <c:v>0.14783783783783777</c:v>
                </c:pt>
                <c:pt idx="245">
                  <c:v>0.1503908341364173</c:v>
                </c:pt>
                <c:pt idx="246">
                  <c:v>0.14474036044708272</c:v>
                </c:pt>
                <c:pt idx="247">
                  <c:v>0.14512313151951828</c:v>
                </c:pt>
                <c:pt idx="248">
                  <c:v>0.14237653074956258</c:v>
                </c:pt>
                <c:pt idx="249">
                  <c:v>0.14278769546547099</c:v>
                </c:pt>
                <c:pt idx="250">
                  <c:v>0.14068626125517136</c:v>
                </c:pt>
                <c:pt idx="251">
                  <c:v>0.14249705030569548</c:v>
                </c:pt>
                <c:pt idx="252">
                  <c:v>0.14209572540240911</c:v>
                </c:pt>
                <c:pt idx="253">
                  <c:v>0.13677050672600366</c:v>
                </c:pt>
                <c:pt idx="254">
                  <c:v>0.13622720508487385</c:v>
                </c:pt>
                <c:pt idx="255">
                  <c:v>0.13356623882939678</c:v>
                </c:pt>
                <c:pt idx="256">
                  <c:v>0.13427660220714799</c:v>
                </c:pt>
                <c:pt idx="257">
                  <c:v>0.14342769586295234</c:v>
                </c:pt>
                <c:pt idx="258">
                  <c:v>0.14589795969836827</c:v>
                </c:pt>
                <c:pt idx="259">
                  <c:v>0.15137292304603167</c:v>
                </c:pt>
                <c:pt idx="260">
                  <c:v>0.15086412920429693</c:v>
                </c:pt>
                <c:pt idx="261">
                  <c:v>0.14603766924686701</c:v>
                </c:pt>
                <c:pt idx="262">
                  <c:v>0.1450352822580645</c:v>
                </c:pt>
                <c:pt idx="263">
                  <c:v>0.14925373134328357</c:v>
                </c:pt>
                <c:pt idx="264">
                  <c:v>0.14942900505063061</c:v>
                </c:pt>
                <c:pt idx="265">
                  <c:v>0.14205550898761277</c:v>
                </c:pt>
                <c:pt idx="266">
                  <c:v>0.14378208389215197</c:v>
                </c:pt>
                <c:pt idx="267">
                  <c:v>0.13921609147895575</c:v>
                </c:pt>
              </c:numCache>
            </c:numRef>
          </c:val>
          <c:smooth val="0"/>
          <c:extLst>
            <c:ext xmlns:c16="http://schemas.microsoft.com/office/drawing/2014/chart" uri="{C3380CC4-5D6E-409C-BE32-E72D297353CC}">
              <c16:uniqueId val="{00000005-B4E7-4E6E-B372-733E02AD87B5}"/>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scaling>
        <c:delete val="0"/>
        <c:axPos val="b"/>
        <c:numFmt formatCode="mmm\ 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'F81-82'!$J$7</c:f>
              <c:strCache>
                <c:ptCount val="1"/>
                <c:pt idx="0">
                  <c:v>Jalisco hombres</c:v>
                </c:pt>
              </c:strCache>
            </c:strRef>
          </c:tx>
          <c:spPr>
            <a:ln w="19050" cap="rnd">
              <a:solidFill>
                <a:srgbClr val="95682B"/>
              </a:solidFill>
              <a:round/>
            </a:ln>
            <a:effectLst/>
          </c:spPr>
          <c:marker>
            <c:symbol val="none"/>
          </c:marker>
          <c:dLbls>
            <c:dLbl>
              <c:idx val="266"/>
              <c:layout>
                <c:manualLayout>
                  <c:x val="-0.20183702642952567"/>
                  <c:y val="2.6442193292627793E-2"/>
                </c:manualLayout>
              </c:layout>
              <c:showLegendKey val="0"/>
              <c:showVal val="1"/>
              <c:showCatName val="0"/>
              <c:showSerName val="1"/>
              <c:showPercent val="0"/>
              <c:showBubbleSize val="0"/>
              <c:extLst>
                <c:ext xmlns:c15="http://schemas.microsoft.com/office/drawing/2012/chart" uri="{CE6537A1-D6FC-4f65-9D91-7224C49458BB}">
                  <c15:layout>
                    <c:manualLayout>
                      <c:w val="0.22044852486660604"/>
                      <c:h val="8.518211605362469E-2"/>
                    </c:manualLayout>
                  </c15:layout>
                </c:ext>
                <c:ext xmlns:c16="http://schemas.microsoft.com/office/drawing/2014/chart" uri="{C3380CC4-5D6E-409C-BE32-E72D297353CC}">
                  <c16:uniqueId val="{00000000-6E73-448C-9313-C4885BFDD4E3}"/>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'F81-82'!$B$8:$B$275</c:f>
              <c:numCache>
                <c:formatCode>m/d/yyyy</c:formatCode>
                <c:ptCount val="26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numCache>
            </c:numRef>
          </c:cat>
          <c:val>
            <c:numRef>
              <c:f>'F81-82'!$J$8:$J$275</c:f>
              <c:numCache>
                <c:formatCode>0.00</c:formatCode>
                <c:ptCount val="268"/>
                <c:pt idx="0">
                  <c:v>310.97063444953216</c:v>
                </c:pt>
                <c:pt idx="1">
                  <c:v>331.29361023254512</c:v>
                </c:pt>
                <c:pt idx="2">
                  <c:v>330.63395012260219</c:v>
                </c:pt>
                <c:pt idx="3">
                  <c:v>331.52633047016138</c:v>
                </c:pt>
                <c:pt idx="4">
                  <c:v>335.52237935111771</c:v>
                </c:pt>
                <c:pt idx="5">
                  <c:v>339.78306681371521</c:v>
                </c:pt>
                <c:pt idx="6">
                  <c:v>343.75336201327252</c:v>
                </c:pt>
                <c:pt idx="7">
                  <c:v>341.38323075542843</c:v>
                </c:pt>
                <c:pt idx="8">
                  <c:v>339.85195342857958</c:v>
                </c:pt>
                <c:pt idx="9">
                  <c:v>339.45548848567205</c:v>
                </c:pt>
                <c:pt idx="10">
                  <c:v>342.3830679651283</c:v>
                </c:pt>
                <c:pt idx="11">
                  <c:v>339.027871238263</c:v>
                </c:pt>
                <c:pt idx="12">
                  <c:v>342.06297418426976</c:v>
                </c:pt>
                <c:pt idx="13">
                  <c:v>361.69792531364493</c:v>
                </c:pt>
                <c:pt idx="14">
                  <c:v>355.57595666416933</c:v>
                </c:pt>
                <c:pt idx="15">
                  <c:v>356.33813673519961</c:v>
                </c:pt>
                <c:pt idx="16">
                  <c:v>360.54570755686245</c:v>
                </c:pt>
                <c:pt idx="17">
                  <c:v>359.98886410822888</c:v>
                </c:pt>
                <c:pt idx="18">
                  <c:v>366.81281242211855</c:v>
                </c:pt>
                <c:pt idx="19">
                  <c:v>363.42098869938678</c:v>
                </c:pt>
                <c:pt idx="20">
                  <c:v>362.93151584104839</c:v>
                </c:pt>
                <c:pt idx="21">
                  <c:v>360.40208233890581</c:v>
                </c:pt>
                <c:pt idx="22">
                  <c:v>359.16370776498206</c:v>
                </c:pt>
                <c:pt idx="23">
                  <c:v>359.29498456843169</c:v>
                </c:pt>
                <c:pt idx="24">
                  <c:v>360.1560916658139</c:v>
                </c:pt>
                <c:pt idx="25">
                  <c:v>376.07765771496321</c:v>
                </c:pt>
                <c:pt idx="26">
                  <c:v>374.83140450618259</c:v>
                </c:pt>
                <c:pt idx="27">
                  <c:v>368.67003084355156</c:v>
                </c:pt>
                <c:pt idx="28">
                  <c:v>366.12951017587397</c:v>
                </c:pt>
                <c:pt idx="29">
                  <c:v>373.29666555396955</c:v>
                </c:pt>
                <c:pt idx="30">
                  <c:v>371.81038374328381</c:v>
                </c:pt>
                <c:pt idx="31">
                  <c:v>374.47275352251444</c:v>
                </c:pt>
                <c:pt idx="32">
                  <c:v>372.82371663468587</c:v>
                </c:pt>
                <c:pt idx="33">
                  <c:v>368.82970416463252</c:v>
                </c:pt>
                <c:pt idx="34">
                  <c:v>365.49963440505894</c:v>
                </c:pt>
                <c:pt idx="35">
                  <c:v>365.98561471112714</c:v>
                </c:pt>
                <c:pt idx="36">
                  <c:v>366.06732108054598</c:v>
                </c:pt>
                <c:pt idx="37">
                  <c:v>379.20768187828395</c:v>
                </c:pt>
                <c:pt idx="38">
                  <c:v>377.91099066440296</c:v>
                </c:pt>
                <c:pt idx="39">
                  <c:v>374.40589772579295</c:v>
                </c:pt>
                <c:pt idx="40">
                  <c:v>374.52286764625876</c:v>
                </c:pt>
                <c:pt idx="41">
                  <c:v>385.0484494649732</c:v>
                </c:pt>
                <c:pt idx="42">
                  <c:v>391.23110117569439</c:v>
                </c:pt>
                <c:pt idx="43">
                  <c:v>394.95524315269216</c:v>
                </c:pt>
                <c:pt idx="44">
                  <c:v>393.70749568501316</c:v>
                </c:pt>
                <c:pt idx="45">
                  <c:v>387.23557179337433</c:v>
                </c:pt>
                <c:pt idx="46">
                  <c:v>384.6794435784476</c:v>
                </c:pt>
                <c:pt idx="47">
                  <c:v>385.25742829591326</c:v>
                </c:pt>
                <c:pt idx="48">
                  <c:v>384.21529602365172</c:v>
                </c:pt>
                <c:pt idx="49">
                  <c:v>398.08609186355034</c:v>
                </c:pt>
                <c:pt idx="50">
                  <c:v>395.22644334703318</c:v>
                </c:pt>
                <c:pt idx="51">
                  <c:v>392.73916890129118</c:v>
                </c:pt>
                <c:pt idx="52">
                  <c:v>393.38341770377656</c:v>
                </c:pt>
                <c:pt idx="53">
                  <c:v>402.06397091952834</c:v>
                </c:pt>
                <c:pt idx="54">
                  <c:v>402.63643594799311</c:v>
                </c:pt>
                <c:pt idx="55">
                  <c:v>404.86020878573504</c:v>
                </c:pt>
                <c:pt idx="56">
                  <c:v>402.24944736292485</c:v>
                </c:pt>
                <c:pt idx="57">
                  <c:v>396.62299853417073</c:v>
                </c:pt>
                <c:pt idx="58">
                  <c:v>393.10357292983349</c:v>
                </c:pt>
                <c:pt idx="59">
                  <c:v>391.74045250642831</c:v>
                </c:pt>
                <c:pt idx="60">
                  <c:v>391.65423404320251</c:v>
                </c:pt>
                <c:pt idx="61">
                  <c:v>405.50897781108375</c:v>
                </c:pt>
                <c:pt idx="62">
                  <c:v>403.01224356397017</c:v>
                </c:pt>
                <c:pt idx="63">
                  <c:v>403.35081140599192</c:v>
                </c:pt>
                <c:pt idx="64">
                  <c:v>402.63250154792161</c:v>
                </c:pt>
                <c:pt idx="65">
                  <c:v>406.83292506810818</c:v>
                </c:pt>
                <c:pt idx="66">
                  <c:v>408.22561632091134</c:v>
                </c:pt>
                <c:pt idx="67">
                  <c:v>411.88841354040329</c:v>
                </c:pt>
                <c:pt idx="68">
                  <c:v>411.66158751595287</c:v>
                </c:pt>
                <c:pt idx="69">
                  <c:v>406.55387702614166</c:v>
                </c:pt>
                <c:pt idx="70">
                  <c:v>403.92140967779176</c:v>
                </c:pt>
                <c:pt idx="71">
                  <c:v>402.84095550781291</c:v>
                </c:pt>
                <c:pt idx="72">
                  <c:v>400.80048173507771</c:v>
                </c:pt>
                <c:pt idx="73">
                  <c:v>412.16433101000808</c:v>
                </c:pt>
                <c:pt idx="74">
                  <c:v>410.94072451591001</c:v>
                </c:pt>
                <c:pt idx="75">
                  <c:v>409.04173909795065</c:v>
                </c:pt>
                <c:pt idx="76">
                  <c:v>411.64123835700434</c:v>
                </c:pt>
                <c:pt idx="77">
                  <c:v>418.95540105403131</c:v>
                </c:pt>
                <c:pt idx="78">
                  <c:v>417.70228383346358</c:v>
                </c:pt>
                <c:pt idx="79">
                  <c:v>420.80838433354268</c:v>
                </c:pt>
                <c:pt idx="80">
                  <c:v>417.68888422278707</c:v>
                </c:pt>
                <c:pt idx="81">
                  <c:v>409.56342594138238</c:v>
                </c:pt>
                <c:pt idx="82">
                  <c:v>406.38539927219841</c:v>
                </c:pt>
                <c:pt idx="83">
                  <c:v>407.17516014901548</c:v>
                </c:pt>
                <c:pt idx="84">
                  <c:v>405.71500783219057</c:v>
                </c:pt>
                <c:pt idx="85">
                  <c:v>416.53940169604431</c:v>
                </c:pt>
                <c:pt idx="86">
                  <c:v>415.4163934543397</c:v>
                </c:pt>
                <c:pt idx="87">
                  <c:v>411.6731931997241</c:v>
                </c:pt>
                <c:pt idx="88">
                  <c:v>413.2481327270699</c:v>
                </c:pt>
                <c:pt idx="89">
                  <c:v>421.45532820525807</c:v>
                </c:pt>
                <c:pt idx="90">
                  <c:v>421.52146544445941</c:v>
                </c:pt>
                <c:pt idx="91">
                  <c:v>425.01361785759678</c:v>
                </c:pt>
                <c:pt idx="92">
                  <c:v>422.62771088133218</c:v>
                </c:pt>
                <c:pt idx="93">
                  <c:v>414.64592214927211</c:v>
                </c:pt>
                <c:pt idx="94">
                  <c:v>411.26184076921624</c:v>
                </c:pt>
                <c:pt idx="95">
                  <c:v>411.99774506724305</c:v>
                </c:pt>
                <c:pt idx="96">
                  <c:v>411.11414700879868</c:v>
                </c:pt>
                <c:pt idx="97">
                  <c:v>422.12494684875378</c:v>
                </c:pt>
                <c:pt idx="98">
                  <c:v>420.65380796593598</c:v>
                </c:pt>
                <c:pt idx="99">
                  <c:v>420.62999785085583</c:v>
                </c:pt>
                <c:pt idx="100">
                  <c:v>418.40384154003635</c:v>
                </c:pt>
                <c:pt idx="101">
                  <c:v>425.70976827034008</c:v>
                </c:pt>
                <c:pt idx="102">
                  <c:v>423.86481373013743</c:v>
                </c:pt>
                <c:pt idx="103">
                  <c:v>424.86436112227011</c:v>
                </c:pt>
                <c:pt idx="104">
                  <c:v>421.47616698981233</c:v>
                </c:pt>
                <c:pt idx="105">
                  <c:v>415.90326227349402</c:v>
                </c:pt>
                <c:pt idx="106">
                  <c:v>412.64684694294317</c:v>
                </c:pt>
                <c:pt idx="107">
                  <c:v>411.85034507574392</c:v>
                </c:pt>
                <c:pt idx="108">
                  <c:v>409.19106425996512</c:v>
                </c:pt>
                <c:pt idx="109">
                  <c:v>418.71141746407369</c:v>
                </c:pt>
                <c:pt idx="110">
                  <c:v>418.89378858614964</c:v>
                </c:pt>
                <c:pt idx="111">
                  <c:v>413.1165816370563</c:v>
                </c:pt>
                <c:pt idx="112">
                  <c:v>413.11236087323238</c:v>
                </c:pt>
                <c:pt idx="113">
                  <c:v>419.46511768557576</c:v>
                </c:pt>
                <c:pt idx="114">
                  <c:v>417.54695066841151</c:v>
                </c:pt>
                <c:pt idx="115">
                  <c:v>418.05189807114556</c:v>
                </c:pt>
                <c:pt idx="116">
                  <c:v>416.8496450442338</c:v>
                </c:pt>
                <c:pt idx="117">
                  <c:v>414.05723774906335</c:v>
                </c:pt>
                <c:pt idx="118">
                  <c:v>410.408793684123</c:v>
                </c:pt>
                <c:pt idx="119">
                  <c:v>410.82933589313495</c:v>
                </c:pt>
                <c:pt idx="120">
                  <c:v>408.13158513042976</c:v>
                </c:pt>
                <c:pt idx="121">
                  <c:v>418.54894746844246</c:v>
                </c:pt>
                <c:pt idx="122">
                  <c:v>416.12560980629843</c:v>
                </c:pt>
                <c:pt idx="123">
                  <c:v>408.20530678248889</c:v>
                </c:pt>
                <c:pt idx="124">
                  <c:v>408.91963425388934</c:v>
                </c:pt>
                <c:pt idx="125">
                  <c:v>420.39321255539545</c:v>
                </c:pt>
                <c:pt idx="126">
                  <c:v>418.59300256743535</c:v>
                </c:pt>
                <c:pt idx="127">
                  <c:v>429.36765647456264</c:v>
                </c:pt>
                <c:pt idx="128">
                  <c:v>431.18517723780349</c:v>
                </c:pt>
                <c:pt idx="129">
                  <c:v>423.73902005946439</c:v>
                </c:pt>
                <c:pt idx="130">
                  <c:v>418.47518299033868</c:v>
                </c:pt>
                <c:pt idx="131">
                  <c:v>416.37369151772629</c:v>
                </c:pt>
                <c:pt idx="132">
                  <c:v>413.50333740140638</c:v>
                </c:pt>
                <c:pt idx="133">
                  <c:v>427.15367651328609</c:v>
                </c:pt>
                <c:pt idx="134">
                  <c:v>424.58740805777933</c:v>
                </c:pt>
                <c:pt idx="135">
                  <c:v>426.93219278276132</c:v>
                </c:pt>
                <c:pt idx="136">
                  <c:v>428.36258677270735</c:v>
                </c:pt>
                <c:pt idx="137">
                  <c:v>430.08901759672165</c:v>
                </c:pt>
                <c:pt idx="138">
                  <c:v>430.19045348292821</c:v>
                </c:pt>
                <c:pt idx="139">
                  <c:v>433.80080866734727</c:v>
                </c:pt>
                <c:pt idx="140">
                  <c:v>431.39997373980941</c:v>
                </c:pt>
                <c:pt idx="141">
                  <c:v>431.65956162404916</c:v>
                </c:pt>
                <c:pt idx="142">
                  <c:v>426.46822440982618</c:v>
                </c:pt>
                <c:pt idx="143">
                  <c:v>424.03837549245173</c:v>
                </c:pt>
                <c:pt idx="144">
                  <c:v>421.16917200194683</c:v>
                </c:pt>
                <c:pt idx="145">
                  <c:v>429.97271986831339</c:v>
                </c:pt>
                <c:pt idx="146">
                  <c:v>427.32485169742779</c:v>
                </c:pt>
                <c:pt idx="147">
                  <c:v>427.7986184013543</c:v>
                </c:pt>
                <c:pt idx="148">
                  <c:v>429.78940098405013</c:v>
                </c:pt>
                <c:pt idx="149">
                  <c:v>431.51980998185536</c:v>
                </c:pt>
                <c:pt idx="150">
                  <c:v>429.72341166792256</c:v>
                </c:pt>
                <c:pt idx="151">
                  <c:v>433.14530855093159</c:v>
                </c:pt>
                <c:pt idx="152">
                  <c:v>433.93070082931661</c:v>
                </c:pt>
                <c:pt idx="153">
                  <c:v>424.46365255581571</c:v>
                </c:pt>
                <c:pt idx="154">
                  <c:v>422.73326036612679</c:v>
                </c:pt>
                <c:pt idx="155">
                  <c:v>421.28593205968616</c:v>
                </c:pt>
                <c:pt idx="156">
                  <c:v>417.81404779303648</c:v>
                </c:pt>
                <c:pt idx="157">
                  <c:v>431.18500377665276</c:v>
                </c:pt>
                <c:pt idx="158">
                  <c:v>428.3044404448915</c:v>
                </c:pt>
                <c:pt idx="159">
                  <c:v>425.46335517509749</c:v>
                </c:pt>
                <c:pt idx="160">
                  <c:v>425.07985787108186</c:v>
                </c:pt>
                <c:pt idx="161">
                  <c:v>427.36731872393398</c:v>
                </c:pt>
                <c:pt idx="162">
                  <c:v>428.30414439610138</c:v>
                </c:pt>
                <c:pt idx="163">
                  <c:v>429.10881685265889</c:v>
                </c:pt>
                <c:pt idx="164">
                  <c:v>427.75927161004796</c:v>
                </c:pt>
                <c:pt idx="165">
                  <c:v>425.05785168633128</c:v>
                </c:pt>
                <c:pt idx="166">
                  <c:v>418.37173180054606</c:v>
                </c:pt>
                <c:pt idx="167">
                  <c:v>418.20080703794633</c:v>
                </c:pt>
                <c:pt idx="168">
                  <c:v>416.38930208723343</c:v>
                </c:pt>
                <c:pt idx="169">
                  <c:v>426.20528646640759</c:v>
                </c:pt>
                <c:pt idx="170">
                  <c:v>425.09998078678575</c:v>
                </c:pt>
                <c:pt idx="171">
                  <c:v>423.85370401203193</c:v>
                </c:pt>
                <c:pt idx="172">
                  <c:v>425.68023780344413</c:v>
                </c:pt>
                <c:pt idx="173">
                  <c:v>427.15958275792991</c:v>
                </c:pt>
                <c:pt idx="174">
                  <c:v>427.48483796474142</c:v>
                </c:pt>
                <c:pt idx="175">
                  <c:v>428.33594693375306</c:v>
                </c:pt>
                <c:pt idx="176">
                  <c:v>427.45150598505643</c:v>
                </c:pt>
                <c:pt idx="177">
                  <c:v>424.81391858774958</c:v>
                </c:pt>
                <c:pt idx="178">
                  <c:v>418.35952332772064</c:v>
                </c:pt>
                <c:pt idx="179">
                  <c:v>416.59122823846297</c:v>
                </c:pt>
                <c:pt idx="180">
                  <c:v>414.79386821460133</c:v>
                </c:pt>
                <c:pt idx="181">
                  <c:v>427.50124377730481</c:v>
                </c:pt>
                <c:pt idx="182">
                  <c:v>426.55400189496453</c:v>
                </c:pt>
                <c:pt idx="183">
                  <c:v>425.81160056206534</c:v>
                </c:pt>
                <c:pt idx="184">
                  <c:v>426.69693070669496</c:v>
                </c:pt>
                <c:pt idx="185">
                  <c:v>429.94377562570736</c:v>
                </c:pt>
                <c:pt idx="186">
                  <c:v>430.75554385987363</c:v>
                </c:pt>
                <c:pt idx="187">
                  <c:v>436.50197676282738</c:v>
                </c:pt>
                <c:pt idx="188">
                  <c:v>437.08113350966954</c:v>
                </c:pt>
                <c:pt idx="189">
                  <c:v>426.13847925225639</c:v>
                </c:pt>
                <c:pt idx="190">
                  <c:v>422.13169166637948</c:v>
                </c:pt>
                <c:pt idx="191">
                  <c:v>422.71194263902203</c:v>
                </c:pt>
                <c:pt idx="192">
                  <c:v>419.48526951902949</c:v>
                </c:pt>
                <c:pt idx="193">
                  <c:v>430.8638752319772</c:v>
                </c:pt>
                <c:pt idx="194">
                  <c:v>429.89557460605016</c:v>
                </c:pt>
                <c:pt idx="195">
                  <c:v>432.09662574030659</c:v>
                </c:pt>
                <c:pt idx="196">
                  <c:v>431.6862082888739</c:v>
                </c:pt>
                <c:pt idx="197">
                  <c:v>437.59256431013875</c:v>
                </c:pt>
                <c:pt idx="198">
                  <c:v>438.24041466011573</c:v>
                </c:pt>
                <c:pt idx="199">
                  <c:v>439.04627352524869</c:v>
                </c:pt>
                <c:pt idx="200">
                  <c:v>438.57490828397192</c:v>
                </c:pt>
                <c:pt idx="201">
                  <c:v>431.19221538565137</c:v>
                </c:pt>
                <c:pt idx="202">
                  <c:v>425.65658072014327</c:v>
                </c:pt>
                <c:pt idx="203">
                  <c:v>426.30245642110663</c:v>
                </c:pt>
                <c:pt idx="204">
                  <c:v>425.46967366666934</c:v>
                </c:pt>
                <c:pt idx="205">
                  <c:v>431.18090249916673</c:v>
                </c:pt>
                <c:pt idx="206">
                  <c:v>429.63531739007647</c:v>
                </c:pt>
                <c:pt idx="207">
                  <c:v>427.20526788567895</c:v>
                </c:pt>
                <c:pt idx="208">
                  <c:v>428.80927086608239</c:v>
                </c:pt>
                <c:pt idx="209">
                  <c:v>433.82595461500057</c:v>
                </c:pt>
                <c:pt idx="210">
                  <c:v>431.76373319994309</c:v>
                </c:pt>
                <c:pt idx="211">
                  <c:v>435.2172230198824</c:v>
                </c:pt>
                <c:pt idx="212">
                  <c:v>431.52180138873393</c:v>
                </c:pt>
                <c:pt idx="213">
                  <c:v>427.687369635393</c:v>
                </c:pt>
                <c:pt idx="214">
                  <c:v>422.81316624611208</c:v>
                </c:pt>
                <c:pt idx="215">
                  <c:v>422.13929609991681</c:v>
                </c:pt>
                <c:pt idx="216">
                  <c:v>422.44547263375989</c:v>
                </c:pt>
                <c:pt idx="217">
                  <c:v>432.54564390889669</c:v>
                </c:pt>
                <c:pt idx="218">
                  <c:v>432.10356208114911</c:v>
                </c:pt>
                <c:pt idx="219">
                  <c:v>434.50262555303385</c:v>
                </c:pt>
                <c:pt idx="220">
                  <c:v>436.57453598688363</c:v>
                </c:pt>
                <c:pt idx="221">
                  <c:v>439.38340892655719</c:v>
                </c:pt>
                <c:pt idx="222">
                  <c:v>437.76527953435834</c:v>
                </c:pt>
                <c:pt idx="223">
                  <c:v>441.44488685523083</c:v>
                </c:pt>
                <c:pt idx="224">
                  <c:v>437.25813706563707</c:v>
                </c:pt>
                <c:pt idx="225">
                  <c:v>429.88005350931957</c:v>
                </c:pt>
                <c:pt idx="226">
                  <c:v>426.11195849763413</c:v>
                </c:pt>
                <c:pt idx="227">
                  <c:v>426.0410160992347</c:v>
                </c:pt>
                <c:pt idx="228">
                  <c:v>424.32386138613867</c:v>
                </c:pt>
                <c:pt idx="229">
                  <c:v>440.45170161384175</c:v>
                </c:pt>
                <c:pt idx="230">
                  <c:v>442.00942597425279</c:v>
                </c:pt>
                <c:pt idx="231">
                  <c:v>442.21800591441496</c:v>
                </c:pt>
                <c:pt idx="232">
                  <c:v>442.6562343645864</c:v>
                </c:pt>
                <c:pt idx="233">
                  <c:v>447.40263694748774</c:v>
                </c:pt>
                <c:pt idx="234">
                  <c:v>448.21020416460954</c:v>
                </c:pt>
                <c:pt idx="235">
                  <c:v>451.09890670961647</c:v>
                </c:pt>
                <c:pt idx="236">
                  <c:v>451.35832719205172</c:v>
                </c:pt>
                <c:pt idx="237">
                  <c:v>441.85385099382358</c:v>
                </c:pt>
                <c:pt idx="238">
                  <c:v>437.57317053098956</c:v>
                </c:pt>
                <c:pt idx="239">
                  <c:v>439.84312247261408</c:v>
                </c:pt>
                <c:pt idx="240">
                  <c:v>440.1013083618102</c:v>
                </c:pt>
                <c:pt idx="241">
                  <c:v>456.51547511907341</c:v>
                </c:pt>
                <c:pt idx="242">
                  <c:v>455.36966123735846</c:v>
                </c:pt>
                <c:pt idx="243">
                  <c:v>462.6050644901627</c:v>
                </c:pt>
                <c:pt idx="244">
                  <c:v>471.09190657652124</c:v>
                </c:pt>
                <c:pt idx="245">
                  <c:v>468.28982743354493</c:v>
                </c:pt>
                <c:pt idx="246">
                  <c:v>466.922904640117</c:v>
                </c:pt>
                <c:pt idx="247">
                  <c:v>468.15979096087261</c:v>
                </c:pt>
                <c:pt idx="248">
                  <c:v>464.85348345647884</c:v>
                </c:pt>
                <c:pt idx="249">
                  <c:v>457.55645624063493</c:v>
                </c:pt>
                <c:pt idx="250">
                  <c:v>453.22259473771305</c:v>
                </c:pt>
                <c:pt idx="251">
                  <c:v>459.16200512603814</c:v>
                </c:pt>
                <c:pt idx="252">
                  <c:v>460.07928919841493</c:v>
                </c:pt>
                <c:pt idx="253">
                  <c:v>475.71886825151984</c:v>
                </c:pt>
                <c:pt idx="254">
                  <c:v>473.29257080256434</c:v>
                </c:pt>
                <c:pt idx="255">
                  <c:v>473.74177207039634</c:v>
                </c:pt>
                <c:pt idx="256">
                  <c:v>472.32479721900347</c:v>
                </c:pt>
                <c:pt idx="257">
                  <c:v>472.70941157633501</c:v>
                </c:pt>
                <c:pt idx="258">
                  <c:v>469.82128598984229</c:v>
                </c:pt>
                <c:pt idx="259">
                  <c:v>473.16530268644118</c:v>
                </c:pt>
                <c:pt idx="260">
                  <c:v>472.02118868471189</c:v>
                </c:pt>
                <c:pt idx="261">
                  <c:v>467.5989671119799</c:v>
                </c:pt>
                <c:pt idx="262">
                  <c:v>463.51692197194552</c:v>
                </c:pt>
                <c:pt idx="263">
                  <c:v>463.59555319804252</c:v>
                </c:pt>
                <c:pt idx="264">
                  <c:v>465.17721093190573</c:v>
                </c:pt>
                <c:pt idx="265">
                  <c:v>489.03884120608132</c:v>
                </c:pt>
                <c:pt idx="266">
                  <c:v>489.17572066128207</c:v>
                </c:pt>
                <c:pt idx="267">
                  <c:v>487.69</c:v>
                </c:pt>
              </c:numCache>
            </c:numRef>
          </c:val>
          <c:smooth val="0"/>
          <c:extLst>
            <c:ext xmlns:c16="http://schemas.microsoft.com/office/drawing/2014/chart" uri="{C3380CC4-5D6E-409C-BE32-E72D297353CC}">
              <c16:uniqueId val="{00000001-6E73-448C-9313-C4885BFDD4E3}"/>
            </c:ext>
          </c:extLst>
        </c:ser>
        <c:ser>
          <c:idx val="1"/>
          <c:order val="1"/>
          <c:tx>
            <c:strRef>
              <c:f>'F81-82'!$K$7</c:f>
              <c:strCache>
                <c:ptCount val="1"/>
                <c:pt idx="0">
                  <c:v>Jalisco mujeres</c:v>
                </c:pt>
              </c:strCache>
            </c:strRef>
          </c:tx>
          <c:spPr>
            <a:ln w="19050" cap="rnd">
              <a:solidFill>
                <a:srgbClr val="FFC000"/>
              </a:solidFill>
              <a:round/>
            </a:ln>
            <a:effectLst/>
          </c:spPr>
          <c:marker>
            <c:symbol val="none"/>
          </c:marker>
          <c:dLbls>
            <c:dLbl>
              <c:idx val="267"/>
              <c:layout>
                <c:manualLayout>
                  <c:x val="-8.4984011128221293E-3"/>
                  <c:y val="0.19642897509601337"/>
                </c:manualLayout>
              </c:layout>
              <c:showLegendKey val="0"/>
              <c:showVal val="1"/>
              <c:showCatName val="0"/>
              <c:showSerName val="1"/>
              <c:showPercent val="0"/>
              <c:showBubbleSize val="0"/>
              <c:extLst>
                <c:ext xmlns:c15="http://schemas.microsoft.com/office/drawing/2012/chart" uri="{CE6537A1-D6FC-4f65-9D91-7224C49458BB}">
                  <c15:layout>
                    <c:manualLayout>
                      <c:w val="0.21017599887580204"/>
                      <c:h val="8.518211605362469E-2"/>
                    </c:manualLayout>
                  </c15:layout>
                </c:ext>
                <c:ext xmlns:c16="http://schemas.microsoft.com/office/drawing/2014/chart" uri="{C3380CC4-5D6E-409C-BE32-E72D297353CC}">
                  <c16:uniqueId val="{00000002-6E73-448C-9313-C4885BFDD4E3}"/>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'F81-82'!$B$8:$B$275</c:f>
              <c:numCache>
                <c:formatCode>m/d/yyyy</c:formatCode>
                <c:ptCount val="26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numCache>
            </c:numRef>
          </c:cat>
          <c:val>
            <c:numRef>
              <c:f>'F81-82'!$K$8:$K$275</c:f>
              <c:numCache>
                <c:formatCode>0.00</c:formatCode>
                <c:ptCount val="268"/>
                <c:pt idx="0">
                  <c:v>244.59734843184836</c:v>
                </c:pt>
                <c:pt idx="1">
                  <c:v>253.68511355068802</c:v>
                </c:pt>
                <c:pt idx="2">
                  <c:v>262.80004662194165</c:v>
                </c:pt>
                <c:pt idx="3">
                  <c:v>260.71846440441283</c:v>
                </c:pt>
                <c:pt idx="4">
                  <c:v>262.20549692572115</c:v>
                </c:pt>
                <c:pt idx="5">
                  <c:v>265.48571648821985</c:v>
                </c:pt>
                <c:pt idx="6">
                  <c:v>267.45314821091557</c:v>
                </c:pt>
                <c:pt idx="7">
                  <c:v>277.17184056031232</c:v>
                </c:pt>
                <c:pt idx="8">
                  <c:v>276.40297741009118</c:v>
                </c:pt>
                <c:pt idx="9">
                  <c:v>276.00705758030199</c:v>
                </c:pt>
                <c:pt idx="10">
                  <c:v>279.4446310898914</c:v>
                </c:pt>
                <c:pt idx="11">
                  <c:v>276.97500960847708</c:v>
                </c:pt>
                <c:pt idx="12">
                  <c:v>278.65994035677528</c:v>
                </c:pt>
                <c:pt idx="13">
                  <c:v>287.90877805536269</c:v>
                </c:pt>
                <c:pt idx="14">
                  <c:v>292.48071729508007</c:v>
                </c:pt>
                <c:pt idx="15">
                  <c:v>290.81147170706595</c:v>
                </c:pt>
                <c:pt idx="16">
                  <c:v>293.90397787471909</c:v>
                </c:pt>
                <c:pt idx="17">
                  <c:v>292.10790078862794</c:v>
                </c:pt>
                <c:pt idx="18">
                  <c:v>295.31622559392639</c:v>
                </c:pt>
                <c:pt idx="19">
                  <c:v>296.42745563470811</c:v>
                </c:pt>
                <c:pt idx="20">
                  <c:v>297.49798391760544</c:v>
                </c:pt>
                <c:pt idx="21">
                  <c:v>295.78854655180788</c:v>
                </c:pt>
                <c:pt idx="22">
                  <c:v>296.90036330645739</c:v>
                </c:pt>
                <c:pt idx="23">
                  <c:v>297.67088462551942</c:v>
                </c:pt>
                <c:pt idx="24">
                  <c:v>299.66549718678357</c:v>
                </c:pt>
                <c:pt idx="25">
                  <c:v>307.35867826557154</c:v>
                </c:pt>
                <c:pt idx="26">
                  <c:v>307.1784461934962</c:v>
                </c:pt>
                <c:pt idx="27">
                  <c:v>308.01233022474577</c:v>
                </c:pt>
                <c:pt idx="28">
                  <c:v>306.57269250936952</c:v>
                </c:pt>
                <c:pt idx="29">
                  <c:v>310.36131570302854</c:v>
                </c:pt>
                <c:pt idx="30">
                  <c:v>308.60006502361335</c:v>
                </c:pt>
                <c:pt idx="31">
                  <c:v>311.4202265973488</c:v>
                </c:pt>
                <c:pt idx="32">
                  <c:v>310.84015958903797</c:v>
                </c:pt>
                <c:pt idx="33">
                  <c:v>307.92730381876038</c:v>
                </c:pt>
                <c:pt idx="34">
                  <c:v>305.75450185807813</c:v>
                </c:pt>
                <c:pt idx="35">
                  <c:v>306.74244320750751</c:v>
                </c:pt>
                <c:pt idx="36">
                  <c:v>307.53171164478601</c:v>
                </c:pt>
                <c:pt idx="37">
                  <c:v>315.45266077158698</c:v>
                </c:pt>
                <c:pt idx="38">
                  <c:v>315.47430131169756</c:v>
                </c:pt>
                <c:pt idx="39">
                  <c:v>315.25288037268047</c:v>
                </c:pt>
                <c:pt idx="40">
                  <c:v>316.13692012242018</c:v>
                </c:pt>
                <c:pt idx="41">
                  <c:v>322.95320420060096</c:v>
                </c:pt>
                <c:pt idx="42">
                  <c:v>329.20937317549613</c:v>
                </c:pt>
                <c:pt idx="43">
                  <c:v>329.57766842921228</c:v>
                </c:pt>
                <c:pt idx="44">
                  <c:v>328.34815067403008</c:v>
                </c:pt>
                <c:pt idx="45">
                  <c:v>325.34750163135857</c:v>
                </c:pt>
                <c:pt idx="46">
                  <c:v>322.75404353651646</c:v>
                </c:pt>
                <c:pt idx="47">
                  <c:v>322.88386748738071</c:v>
                </c:pt>
                <c:pt idx="48">
                  <c:v>324.25481820817998</c:v>
                </c:pt>
                <c:pt idx="49">
                  <c:v>331.9682102784634</c:v>
                </c:pt>
                <c:pt idx="50">
                  <c:v>330.1655961572045</c:v>
                </c:pt>
                <c:pt idx="51">
                  <c:v>331.88924930248777</c:v>
                </c:pt>
                <c:pt idx="52">
                  <c:v>333.0301028472245</c:v>
                </c:pt>
                <c:pt idx="53">
                  <c:v>337.73459016397811</c:v>
                </c:pt>
                <c:pt idx="54">
                  <c:v>337.13015841057597</c:v>
                </c:pt>
                <c:pt idx="55">
                  <c:v>337.75936283144136</c:v>
                </c:pt>
                <c:pt idx="56">
                  <c:v>336.27918475924918</c:v>
                </c:pt>
                <c:pt idx="57">
                  <c:v>333.01820000648399</c:v>
                </c:pt>
                <c:pt idx="58">
                  <c:v>329.95708110873392</c:v>
                </c:pt>
                <c:pt idx="59">
                  <c:v>329.35521755535189</c:v>
                </c:pt>
                <c:pt idx="60">
                  <c:v>330.11887267235255</c:v>
                </c:pt>
                <c:pt idx="61">
                  <c:v>338.37063805559478</c:v>
                </c:pt>
                <c:pt idx="62">
                  <c:v>337.30863704266034</c:v>
                </c:pt>
                <c:pt idx="63">
                  <c:v>341.43839406238448</c:v>
                </c:pt>
                <c:pt idx="64">
                  <c:v>340.85830133067145</c:v>
                </c:pt>
                <c:pt idx="65">
                  <c:v>342.12528842709168</c:v>
                </c:pt>
                <c:pt idx="66">
                  <c:v>343.86470881461452</c:v>
                </c:pt>
                <c:pt idx="67">
                  <c:v>344.92727120562722</c:v>
                </c:pt>
                <c:pt idx="68">
                  <c:v>345.43122241307992</c:v>
                </c:pt>
                <c:pt idx="69">
                  <c:v>342.93803141583203</c:v>
                </c:pt>
                <c:pt idx="70">
                  <c:v>340.27943434128787</c:v>
                </c:pt>
                <c:pt idx="71">
                  <c:v>340.35606133311035</c:v>
                </c:pt>
                <c:pt idx="72">
                  <c:v>339.69421333500418</c:v>
                </c:pt>
                <c:pt idx="73">
                  <c:v>345.40671591905675</c:v>
                </c:pt>
                <c:pt idx="74">
                  <c:v>344.91859732347524</c:v>
                </c:pt>
                <c:pt idx="75">
                  <c:v>347.35330976763328</c:v>
                </c:pt>
                <c:pt idx="76">
                  <c:v>349.03623275364413</c:v>
                </c:pt>
                <c:pt idx="77">
                  <c:v>350.99364021846543</c:v>
                </c:pt>
                <c:pt idx="78">
                  <c:v>350.71061258252951</c:v>
                </c:pt>
                <c:pt idx="79">
                  <c:v>352.83407732248958</c:v>
                </c:pt>
                <c:pt idx="80">
                  <c:v>351.19995423872103</c:v>
                </c:pt>
                <c:pt idx="81">
                  <c:v>345.99672209095445</c:v>
                </c:pt>
                <c:pt idx="82">
                  <c:v>343.23104248291344</c:v>
                </c:pt>
                <c:pt idx="83">
                  <c:v>343.96488886179736</c:v>
                </c:pt>
                <c:pt idx="84">
                  <c:v>344.57409348106205</c:v>
                </c:pt>
                <c:pt idx="85">
                  <c:v>351.47955099396592</c:v>
                </c:pt>
                <c:pt idx="86">
                  <c:v>350.72803484530118</c:v>
                </c:pt>
                <c:pt idx="87">
                  <c:v>350.78646798527438</c:v>
                </c:pt>
                <c:pt idx="88">
                  <c:v>352.70472778993457</c:v>
                </c:pt>
                <c:pt idx="89">
                  <c:v>355.10153564277164</c:v>
                </c:pt>
                <c:pt idx="90">
                  <c:v>355.59025661855509</c:v>
                </c:pt>
                <c:pt idx="91">
                  <c:v>359.32331270901875</c:v>
                </c:pt>
                <c:pt idx="92">
                  <c:v>357.69528311401609</c:v>
                </c:pt>
                <c:pt idx="93">
                  <c:v>351.84521695399746</c:v>
                </c:pt>
                <c:pt idx="94">
                  <c:v>349.34000754262087</c:v>
                </c:pt>
                <c:pt idx="95">
                  <c:v>349.97179245132099</c:v>
                </c:pt>
                <c:pt idx="96">
                  <c:v>349.860799080996</c:v>
                </c:pt>
                <c:pt idx="97">
                  <c:v>357.73425236908065</c:v>
                </c:pt>
                <c:pt idx="98">
                  <c:v>356.91227173750576</c:v>
                </c:pt>
                <c:pt idx="99">
                  <c:v>358.09334116721857</c:v>
                </c:pt>
                <c:pt idx="100">
                  <c:v>356.9897626333742</c:v>
                </c:pt>
                <c:pt idx="101">
                  <c:v>359.1392169249653</c:v>
                </c:pt>
                <c:pt idx="102">
                  <c:v>358.41949268480164</c:v>
                </c:pt>
                <c:pt idx="103">
                  <c:v>359.31365393780527</c:v>
                </c:pt>
                <c:pt idx="104">
                  <c:v>357.73384852167669</c:v>
                </c:pt>
                <c:pt idx="105">
                  <c:v>352.93017823242548</c:v>
                </c:pt>
                <c:pt idx="106">
                  <c:v>350.24125138079148</c:v>
                </c:pt>
                <c:pt idx="107">
                  <c:v>349.88422354471902</c:v>
                </c:pt>
                <c:pt idx="108">
                  <c:v>349.22908865987364</c:v>
                </c:pt>
                <c:pt idx="109">
                  <c:v>354.70149123108303</c:v>
                </c:pt>
                <c:pt idx="110">
                  <c:v>355.26653739199514</c:v>
                </c:pt>
                <c:pt idx="111">
                  <c:v>353.50902500949104</c:v>
                </c:pt>
                <c:pt idx="112">
                  <c:v>352.63520147736631</c:v>
                </c:pt>
                <c:pt idx="113">
                  <c:v>356.27261365541051</c:v>
                </c:pt>
                <c:pt idx="114">
                  <c:v>355.7889709636114</c:v>
                </c:pt>
                <c:pt idx="115">
                  <c:v>356.59828612987803</c:v>
                </c:pt>
                <c:pt idx="116">
                  <c:v>355.76416316247077</c:v>
                </c:pt>
                <c:pt idx="117">
                  <c:v>353.81901993580163</c:v>
                </c:pt>
                <c:pt idx="118">
                  <c:v>350.36916573667418</c:v>
                </c:pt>
                <c:pt idx="119">
                  <c:v>352.02415474270583</c:v>
                </c:pt>
                <c:pt idx="120">
                  <c:v>350.74069687761516</c:v>
                </c:pt>
                <c:pt idx="121">
                  <c:v>356.80668424581057</c:v>
                </c:pt>
                <c:pt idx="122">
                  <c:v>355.31472472004697</c:v>
                </c:pt>
                <c:pt idx="123">
                  <c:v>351.61640320265258</c:v>
                </c:pt>
                <c:pt idx="124">
                  <c:v>353.23242373275195</c:v>
                </c:pt>
                <c:pt idx="125">
                  <c:v>359.79703369208238</c:v>
                </c:pt>
                <c:pt idx="126">
                  <c:v>359.36484193434825</c:v>
                </c:pt>
                <c:pt idx="127">
                  <c:v>379.16492242705715</c:v>
                </c:pt>
                <c:pt idx="128">
                  <c:v>397.25622890887524</c:v>
                </c:pt>
                <c:pt idx="129">
                  <c:v>391.26189632337355</c:v>
                </c:pt>
                <c:pt idx="130">
                  <c:v>379.40710274920809</c:v>
                </c:pt>
                <c:pt idx="131">
                  <c:v>375.16660365106895</c:v>
                </c:pt>
                <c:pt idx="132">
                  <c:v>374.1831565548909</c:v>
                </c:pt>
                <c:pt idx="133">
                  <c:v>380.6035485800378</c:v>
                </c:pt>
                <c:pt idx="134">
                  <c:v>377.27324171388841</c:v>
                </c:pt>
                <c:pt idx="135">
                  <c:v>390.673502557576</c:v>
                </c:pt>
                <c:pt idx="136">
                  <c:v>390.3236462883529</c:v>
                </c:pt>
                <c:pt idx="137">
                  <c:v>378.59408317998538</c:v>
                </c:pt>
                <c:pt idx="138">
                  <c:v>380.05192959983231</c:v>
                </c:pt>
                <c:pt idx="139">
                  <c:v>386.60669215385457</c:v>
                </c:pt>
                <c:pt idx="140">
                  <c:v>385.45599568584038</c:v>
                </c:pt>
                <c:pt idx="141">
                  <c:v>400.66146695716316</c:v>
                </c:pt>
                <c:pt idx="142">
                  <c:v>396.60663347134096</c:v>
                </c:pt>
                <c:pt idx="143">
                  <c:v>392.62754867662022</c:v>
                </c:pt>
                <c:pt idx="144">
                  <c:v>391.31183494690725</c:v>
                </c:pt>
                <c:pt idx="145">
                  <c:v>386.16869304574425</c:v>
                </c:pt>
                <c:pt idx="146">
                  <c:v>385.44646519967853</c:v>
                </c:pt>
                <c:pt idx="147">
                  <c:v>392.78231096274533</c:v>
                </c:pt>
                <c:pt idx="148">
                  <c:v>394.30994602367861</c:v>
                </c:pt>
                <c:pt idx="149">
                  <c:v>385.36746470963527</c:v>
                </c:pt>
                <c:pt idx="150">
                  <c:v>382.71020241794264</c:v>
                </c:pt>
                <c:pt idx="151">
                  <c:v>386.37932959076238</c:v>
                </c:pt>
                <c:pt idx="152">
                  <c:v>395.76691956458575</c:v>
                </c:pt>
                <c:pt idx="153">
                  <c:v>386.55808939906018</c:v>
                </c:pt>
                <c:pt idx="154">
                  <c:v>392.84439799697412</c:v>
                </c:pt>
                <c:pt idx="155">
                  <c:v>390.70185595018336</c:v>
                </c:pt>
                <c:pt idx="156">
                  <c:v>380.90204464159029</c:v>
                </c:pt>
                <c:pt idx="157">
                  <c:v>391.5839558205912</c:v>
                </c:pt>
                <c:pt idx="158">
                  <c:v>390.8780585009909</c:v>
                </c:pt>
                <c:pt idx="159">
                  <c:v>393.00517474235681</c:v>
                </c:pt>
                <c:pt idx="160">
                  <c:v>392.9217190442817</c:v>
                </c:pt>
                <c:pt idx="161">
                  <c:v>381.88956259849311</c:v>
                </c:pt>
                <c:pt idx="162">
                  <c:v>384.91871444610268</c:v>
                </c:pt>
                <c:pt idx="163">
                  <c:v>385.62064552429382</c:v>
                </c:pt>
                <c:pt idx="164">
                  <c:v>386.56785560310698</c:v>
                </c:pt>
                <c:pt idx="165">
                  <c:v>396.00281990244417</c:v>
                </c:pt>
                <c:pt idx="166">
                  <c:v>385.17340414575034</c:v>
                </c:pt>
                <c:pt idx="167">
                  <c:v>383.54909989023008</c:v>
                </c:pt>
                <c:pt idx="168">
                  <c:v>384.40238749649552</c:v>
                </c:pt>
                <c:pt idx="169">
                  <c:v>390.94763576302552</c:v>
                </c:pt>
                <c:pt idx="170">
                  <c:v>388.96712055912025</c:v>
                </c:pt>
                <c:pt idx="171">
                  <c:v>393.84410940679584</c:v>
                </c:pt>
                <c:pt idx="172">
                  <c:v>395.95459744558144</c:v>
                </c:pt>
                <c:pt idx="173">
                  <c:v>385.32773622337021</c:v>
                </c:pt>
                <c:pt idx="174">
                  <c:v>387.22943632149872</c:v>
                </c:pt>
                <c:pt idx="175">
                  <c:v>386.69099510600165</c:v>
                </c:pt>
                <c:pt idx="176">
                  <c:v>386.74519585908803</c:v>
                </c:pt>
                <c:pt idx="177">
                  <c:v>395.50285315878847</c:v>
                </c:pt>
                <c:pt idx="178">
                  <c:v>386.0545232616364</c:v>
                </c:pt>
                <c:pt idx="179">
                  <c:v>384.62777772902609</c:v>
                </c:pt>
                <c:pt idx="180">
                  <c:v>382.32478875704265</c:v>
                </c:pt>
                <c:pt idx="181">
                  <c:v>393.95442444114047</c:v>
                </c:pt>
                <c:pt idx="182">
                  <c:v>395.23225525785125</c:v>
                </c:pt>
                <c:pt idx="183">
                  <c:v>397.1398656237231</c:v>
                </c:pt>
                <c:pt idx="184">
                  <c:v>397.66207286622392</c:v>
                </c:pt>
                <c:pt idx="185">
                  <c:v>389.03293560939142</c:v>
                </c:pt>
                <c:pt idx="186">
                  <c:v>388.32690211940889</c:v>
                </c:pt>
                <c:pt idx="187">
                  <c:v>394.94806839814697</c:v>
                </c:pt>
                <c:pt idx="188">
                  <c:v>404.16363674052212</c:v>
                </c:pt>
                <c:pt idx="189">
                  <c:v>396.17829183527311</c:v>
                </c:pt>
                <c:pt idx="190">
                  <c:v>394.83147189359011</c:v>
                </c:pt>
                <c:pt idx="191">
                  <c:v>394.24571643034272</c:v>
                </c:pt>
                <c:pt idx="192">
                  <c:v>384.22567517884789</c:v>
                </c:pt>
                <c:pt idx="193">
                  <c:v>392.98248248257897</c:v>
                </c:pt>
                <c:pt idx="194">
                  <c:v>392.51393264232979</c:v>
                </c:pt>
                <c:pt idx="195">
                  <c:v>398.13777611745252</c:v>
                </c:pt>
                <c:pt idx="196">
                  <c:v>397.0295776970313</c:v>
                </c:pt>
                <c:pt idx="197">
                  <c:v>392.15533552998215</c:v>
                </c:pt>
                <c:pt idx="198">
                  <c:v>393.22990365720744</c:v>
                </c:pt>
                <c:pt idx="199">
                  <c:v>393.24044955387683</c:v>
                </c:pt>
                <c:pt idx="200">
                  <c:v>398.85163486435289</c:v>
                </c:pt>
                <c:pt idx="201">
                  <c:v>397.57451544748864</c:v>
                </c:pt>
                <c:pt idx="202">
                  <c:v>392.14916115906004</c:v>
                </c:pt>
                <c:pt idx="203">
                  <c:v>393.44841835394959</c:v>
                </c:pt>
                <c:pt idx="204">
                  <c:v>391.90469879716932</c:v>
                </c:pt>
                <c:pt idx="205">
                  <c:v>394.71107773510317</c:v>
                </c:pt>
                <c:pt idx="206">
                  <c:v>393.22186719359706</c:v>
                </c:pt>
                <c:pt idx="207">
                  <c:v>392.06678785351068</c:v>
                </c:pt>
                <c:pt idx="208">
                  <c:v>392.32025623779703</c:v>
                </c:pt>
                <c:pt idx="209">
                  <c:v>388.17274962495998</c:v>
                </c:pt>
                <c:pt idx="210">
                  <c:v>385.11153719407639</c:v>
                </c:pt>
                <c:pt idx="211">
                  <c:v>386.42136278962221</c:v>
                </c:pt>
                <c:pt idx="212">
                  <c:v>383.7184880612395</c:v>
                </c:pt>
                <c:pt idx="213">
                  <c:v>391.1245573436675</c:v>
                </c:pt>
                <c:pt idx="214">
                  <c:v>387.56009645712066</c:v>
                </c:pt>
                <c:pt idx="215">
                  <c:v>386.99996945935203</c:v>
                </c:pt>
                <c:pt idx="216">
                  <c:v>386.48564238727977</c:v>
                </c:pt>
                <c:pt idx="217">
                  <c:v>390.17164145195721</c:v>
                </c:pt>
                <c:pt idx="218">
                  <c:v>389.19974823123891</c:v>
                </c:pt>
                <c:pt idx="219">
                  <c:v>394.82891387774919</c:v>
                </c:pt>
                <c:pt idx="220">
                  <c:v>396.49925728515092</c:v>
                </c:pt>
                <c:pt idx="221">
                  <c:v>389.32630297299158</c:v>
                </c:pt>
                <c:pt idx="222">
                  <c:v>387.16321642563605</c:v>
                </c:pt>
                <c:pt idx="223">
                  <c:v>390.17449991438218</c:v>
                </c:pt>
                <c:pt idx="224">
                  <c:v>386.95473848664568</c:v>
                </c:pt>
                <c:pt idx="225">
                  <c:v>381.65785605993045</c:v>
                </c:pt>
                <c:pt idx="226">
                  <c:v>378.89648393138805</c:v>
                </c:pt>
                <c:pt idx="227">
                  <c:v>376.83952142165919</c:v>
                </c:pt>
                <c:pt idx="228">
                  <c:v>374.8116351193944</c:v>
                </c:pt>
                <c:pt idx="229">
                  <c:v>391.84410676184194</c:v>
                </c:pt>
                <c:pt idx="230">
                  <c:v>393.74952240514557</c:v>
                </c:pt>
                <c:pt idx="231">
                  <c:v>398.7997735706831</c:v>
                </c:pt>
                <c:pt idx="232">
                  <c:v>399.35391631492013</c:v>
                </c:pt>
                <c:pt idx="233">
                  <c:v>395.62973177181715</c:v>
                </c:pt>
                <c:pt idx="234">
                  <c:v>394.62086515842361</c:v>
                </c:pt>
                <c:pt idx="235">
                  <c:v>394.25668974895603</c:v>
                </c:pt>
                <c:pt idx="236">
                  <c:v>394.36770280698374</c:v>
                </c:pt>
                <c:pt idx="237">
                  <c:v>387.8677308498971</c:v>
                </c:pt>
                <c:pt idx="238">
                  <c:v>385.22214453173592</c:v>
                </c:pt>
                <c:pt idx="239">
                  <c:v>387.46618096558012</c:v>
                </c:pt>
                <c:pt idx="240">
                  <c:v>387.73152123019997</c:v>
                </c:pt>
                <c:pt idx="241">
                  <c:v>405.12051546779151</c:v>
                </c:pt>
                <c:pt idx="242">
                  <c:v>404.35584859059401</c:v>
                </c:pt>
                <c:pt idx="243">
                  <c:v>413.99621763791913</c:v>
                </c:pt>
                <c:pt idx="244">
                  <c:v>421.15584634296255</c:v>
                </c:pt>
                <c:pt idx="245">
                  <c:v>413.666955407773</c:v>
                </c:pt>
                <c:pt idx="246">
                  <c:v>411.55045670442098</c:v>
                </c:pt>
                <c:pt idx="247">
                  <c:v>409.62583783180071</c:v>
                </c:pt>
                <c:pt idx="248">
                  <c:v>406.99465304495351</c:v>
                </c:pt>
                <c:pt idx="249">
                  <c:v>402.01928963871472</c:v>
                </c:pt>
                <c:pt idx="250">
                  <c:v>398.30962022174418</c:v>
                </c:pt>
                <c:pt idx="251">
                  <c:v>403.88197719923568</c:v>
                </c:pt>
                <c:pt idx="252">
                  <c:v>404.29444170914519</c:v>
                </c:pt>
                <c:pt idx="253">
                  <c:v>418.56675156519378</c:v>
                </c:pt>
                <c:pt idx="254">
                  <c:v>416.55380021098762</c:v>
                </c:pt>
                <c:pt idx="255">
                  <c:v>420.56294722063245</c:v>
                </c:pt>
                <c:pt idx="256">
                  <c:v>418.61257821552726</c:v>
                </c:pt>
                <c:pt idx="257">
                  <c:v>411.01541429829484</c:v>
                </c:pt>
                <c:pt idx="258">
                  <c:v>407.27413447415455</c:v>
                </c:pt>
                <c:pt idx="259">
                  <c:v>407.62230036417373</c:v>
                </c:pt>
                <c:pt idx="260">
                  <c:v>406.75075321117833</c:v>
                </c:pt>
                <c:pt idx="261">
                  <c:v>404.3220703135226</c:v>
                </c:pt>
                <c:pt idx="262">
                  <c:v>401.00483675288376</c:v>
                </c:pt>
                <c:pt idx="263">
                  <c:v>399.92004192190547</c:v>
                </c:pt>
                <c:pt idx="264">
                  <c:v>400.74851808913292</c:v>
                </c:pt>
                <c:pt idx="265">
                  <c:v>420.65119997966144</c:v>
                </c:pt>
                <c:pt idx="266">
                  <c:v>419.67435170321312</c:v>
                </c:pt>
                <c:pt idx="267">
                  <c:v>420.2</c:v>
                </c:pt>
              </c:numCache>
            </c:numRef>
          </c:val>
          <c:smooth val="0"/>
          <c:extLst>
            <c:ext xmlns:c16="http://schemas.microsoft.com/office/drawing/2014/chart" uri="{C3380CC4-5D6E-409C-BE32-E72D297353CC}">
              <c16:uniqueId val="{00000003-6E73-448C-9313-C4885BFDD4E3}"/>
            </c:ext>
          </c:extLst>
        </c:ser>
        <c:ser>
          <c:idx val="2"/>
          <c:order val="2"/>
          <c:tx>
            <c:strRef>
              <c:f>'F81-82'!$L$7</c:f>
              <c:strCache>
                <c:ptCount val="1"/>
                <c:pt idx="0">
                  <c:v>Nacional hombres</c:v>
                </c:pt>
              </c:strCache>
            </c:strRef>
          </c:tx>
          <c:spPr>
            <a:ln w="19050" cap="rnd">
              <a:solidFill>
                <a:srgbClr val="393D3F"/>
              </a:solidFill>
              <a:round/>
            </a:ln>
            <a:effectLst/>
          </c:spPr>
          <c:marker>
            <c:symbol val="none"/>
          </c:marker>
          <c:dLbls>
            <c:dLbl>
              <c:idx val="267"/>
              <c:layout>
                <c:manualLayout>
                  <c:x val="-0.20396145941637064"/>
                  <c:y val="-7.8742558072023103E-3"/>
                </c:manualLayout>
              </c:layout>
              <c:showLegendKey val="0"/>
              <c:showVal val="1"/>
              <c:showCatName val="0"/>
              <c:showSerName val="1"/>
              <c:showPercent val="0"/>
              <c:showBubbleSize val="0"/>
              <c:extLst>
                <c:ext xmlns:c15="http://schemas.microsoft.com/office/drawing/2012/chart" uri="{CE6537A1-D6FC-4f65-9D91-7224C49458BB}">
                  <c15:layout>
                    <c:manualLayout>
                      <c:w val="0.22701353972626115"/>
                      <c:h val="8.518211605362469E-2"/>
                    </c:manualLayout>
                  </c15:layout>
                </c:ext>
                <c:ext xmlns:c16="http://schemas.microsoft.com/office/drawing/2014/chart" uri="{C3380CC4-5D6E-409C-BE32-E72D297353CC}">
                  <c16:uniqueId val="{00000004-6E73-448C-9313-C4885BFDD4E3}"/>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'F81-82'!$B$8:$B$275</c:f>
              <c:numCache>
                <c:formatCode>m/d/yyyy</c:formatCode>
                <c:ptCount val="26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numCache>
            </c:numRef>
          </c:cat>
          <c:val>
            <c:numRef>
              <c:f>'F81-82'!$L$8:$L$275</c:f>
              <c:numCache>
                <c:formatCode>0.00</c:formatCode>
                <c:ptCount val="268"/>
                <c:pt idx="0">
                  <c:v>353.65659830328968</c:v>
                </c:pt>
                <c:pt idx="1">
                  <c:v>373.22680209924118</c:v>
                </c:pt>
                <c:pt idx="2">
                  <c:v>364.85574356510028</c:v>
                </c:pt>
                <c:pt idx="3">
                  <c:v>368.35380213577957</c:v>
                </c:pt>
                <c:pt idx="4">
                  <c:v>371.17163215717397</c:v>
                </c:pt>
                <c:pt idx="5">
                  <c:v>376.68364889101747</c:v>
                </c:pt>
                <c:pt idx="6">
                  <c:v>377.60687640533558</c:v>
                </c:pt>
                <c:pt idx="7">
                  <c:v>373.24325198796299</c:v>
                </c:pt>
                <c:pt idx="8">
                  <c:v>371.53786281438335</c:v>
                </c:pt>
                <c:pt idx="9">
                  <c:v>371.09033995116647</c:v>
                </c:pt>
                <c:pt idx="10">
                  <c:v>371.87436614639358</c:v>
                </c:pt>
                <c:pt idx="11">
                  <c:v>369.85315825532842</c:v>
                </c:pt>
                <c:pt idx="12">
                  <c:v>374.0754122132949</c:v>
                </c:pt>
                <c:pt idx="13">
                  <c:v>392.89072272990171</c:v>
                </c:pt>
                <c:pt idx="14">
                  <c:v>385.13096482685768</c:v>
                </c:pt>
                <c:pt idx="15">
                  <c:v>388.43734764425147</c:v>
                </c:pt>
                <c:pt idx="16">
                  <c:v>391.77407592792935</c:v>
                </c:pt>
                <c:pt idx="17">
                  <c:v>392.09802481516243</c:v>
                </c:pt>
                <c:pt idx="18">
                  <c:v>398.43208659690339</c:v>
                </c:pt>
                <c:pt idx="19">
                  <c:v>394.26781052245968</c:v>
                </c:pt>
                <c:pt idx="20">
                  <c:v>392.91682638852603</c:v>
                </c:pt>
                <c:pt idx="21">
                  <c:v>391.21739855010179</c:v>
                </c:pt>
                <c:pt idx="22">
                  <c:v>390.55880183618433</c:v>
                </c:pt>
                <c:pt idx="23">
                  <c:v>389.02151516419968</c:v>
                </c:pt>
                <c:pt idx="24">
                  <c:v>394.93997033433868</c:v>
                </c:pt>
                <c:pt idx="25">
                  <c:v>410.63780402685234</c:v>
                </c:pt>
                <c:pt idx="26">
                  <c:v>409.01221130731989</c:v>
                </c:pt>
                <c:pt idx="27">
                  <c:v>402.98240701691708</c:v>
                </c:pt>
                <c:pt idx="28">
                  <c:v>399.20364557544383</c:v>
                </c:pt>
                <c:pt idx="29">
                  <c:v>406.39720722872323</c:v>
                </c:pt>
                <c:pt idx="30">
                  <c:v>404.70389150155529</c:v>
                </c:pt>
                <c:pt idx="31">
                  <c:v>405.11942960508395</c:v>
                </c:pt>
                <c:pt idx="32">
                  <c:v>402.80088336063164</c:v>
                </c:pt>
                <c:pt idx="33">
                  <c:v>399.26944359230214</c:v>
                </c:pt>
                <c:pt idx="34">
                  <c:v>396.17093239709186</c:v>
                </c:pt>
                <c:pt idx="35">
                  <c:v>396.50139430106964</c:v>
                </c:pt>
                <c:pt idx="36">
                  <c:v>396.83401606699664</c:v>
                </c:pt>
                <c:pt idx="37">
                  <c:v>412.49947635054866</c:v>
                </c:pt>
                <c:pt idx="38">
                  <c:v>410.6404420210381</c:v>
                </c:pt>
                <c:pt idx="39">
                  <c:v>406.41838060323892</c:v>
                </c:pt>
                <c:pt idx="40">
                  <c:v>406.34753968949224</c:v>
                </c:pt>
                <c:pt idx="41">
                  <c:v>415.37196177383959</c:v>
                </c:pt>
                <c:pt idx="42">
                  <c:v>415.07362475366006</c:v>
                </c:pt>
                <c:pt idx="43">
                  <c:v>419.16339645900626</c:v>
                </c:pt>
                <c:pt idx="44">
                  <c:v>417.64377666563774</c:v>
                </c:pt>
                <c:pt idx="45">
                  <c:v>411.22849041439076</c:v>
                </c:pt>
                <c:pt idx="46">
                  <c:v>408.21153462593082</c:v>
                </c:pt>
                <c:pt idx="47">
                  <c:v>408.29101549850571</c:v>
                </c:pt>
                <c:pt idx="48">
                  <c:v>408.79779126687112</c:v>
                </c:pt>
                <c:pt idx="49">
                  <c:v>422.71064013717506</c:v>
                </c:pt>
                <c:pt idx="50">
                  <c:v>419.55466007107702</c:v>
                </c:pt>
                <c:pt idx="51">
                  <c:v>413.97581218463364</c:v>
                </c:pt>
                <c:pt idx="52">
                  <c:v>414.09790288759319</c:v>
                </c:pt>
                <c:pt idx="53">
                  <c:v>424.02697437907852</c:v>
                </c:pt>
                <c:pt idx="54">
                  <c:v>423.19913589786944</c:v>
                </c:pt>
                <c:pt idx="55">
                  <c:v>425.43297924794234</c:v>
                </c:pt>
                <c:pt idx="56">
                  <c:v>421.91366025440504</c:v>
                </c:pt>
                <c:pt idx="57">
                  <c:v>415.37100047408239</c:v>
                </c:pt>
                <c:pt idx="58">
                  <c:v>411.47270412581298</c:v>
                </c:pt>
                <c:pt idx="59">
                  <c:v>409.89226366895605</c:v>
                </c:pt>
                <c:pt idx="60">
                  <c:v>410.90206643448636</c:v>
                </c:pt>
                <c:pt idx="61">
                  <c:v>427.64113769364826</c:v>
                </c:pt>
                <c:pt idx="62">
                  <c:v>424.86552188178001</c:v>
                </c:pt>
                <c:pt idx="63">
                  <c:v>421.75278485686596</c:v>
                </c:pt>
                <c:pt idx="64">
                  <c:v>419.99121480158163</c:v>
                </c:pt>
                <c:pt idx="65">
                  <c:v>427.97320408434933</c:v>
                </c:pt>
                <c:pt idx="66">
                  <c:v>428.20039606476524</c:v>
                </c:pt>
                <c:pt idx="67">
                  <c:v>431.11326705744364</c:v>
                </c:pt>
                <c:pt idx="68">
                  <c:v>428.87009147081483</c:v>
                </c:pt>
                <c:pt idx="69">
                  <c:v>423.61264836495724</c:v>
                </c:pt>
                <c:pt idx="70">
                  <c:v>420.75652096877542</c:v>
                </c:pt>
                <c:pt idx="71">
                  <c:v>421.40181842097923</c:v>
                </c:pt>
                <c:pt idx="72">
                  <c:v>421.10276020481496</c:v>
                </c:pt>
                <c:pt idx="73">
                  <c:v>435.42143897011681</c:v>
                </c:pt>
                <c:pt idx="74">
                  <c:v>433.62778831277058</c:v>
                </c:pt>
                <c:pt idx="75">
                  <c:v>429.54523307729011</c:v>
                </c:pt>
                <c:pt idx="76">
                  <c:v>429.88375654606295</c:v>
                </c:pt>
                <c:pt idx="77">
                  <c:v>438.3107201598126</c:v>
                </c:pt>
                <c:pt idx="78">
                  <c:v>436.78331885702153</c:v>
                </c:pt>
                <c:pt idx="79">
                  <c:v>440.2521977343788</c:v>
                </c:pt>
                <c:pt idx="80">
                  <c:v>436.58180607810561</c:v>
                </c:pt>
                <c:pt idx="81">
                  <c:v>428.73464556559287</c:v>
                </c:pt>
                <c:pt idx="82">
                  <c:v>424.83368023672716</c:v>
                </c:pt>
                <c:pt idx="83">
                  <c:v>426.25968853399445</c:v>
                </c:pt>
                <c:pt idx="84">
                  <c:v>426.29975454476482</c:v>
                </c:pt>
                <c:pt idx="85">
                  <c:v>440.98451558820864</c:v>
                </c:pt>
                <c:pt idx="86">
                  <c:v>438.42430465861264</c:v>
                </c:pt>
                <c:pt idx="87">
                  <c:v>434.04323029160196</c:v>
                </c:pt>
                <c:pt idx="88">
                  <c:v>434.37852146806455</c:v>
                </c:pt>
                <c:pt idx="89">
                  <c:v>442.72746124354802</c:v>
                </c:pt>
                <c:pt idx="90">
                  <c:v>441.85343070955764</c:v>
                </c:pt>
                <c:pt idx="91">
                  <c:v>443.74161646581359</c:v>
                </c:pt>
                <c:pt idx="92">
                  <c:v>440.54271132470114</c:v>
                </c:pt>
                <c:pt idx="93">
                  <c:v>433.88555294364409</c:v>
                </c:pt>
                <c:pt idx="94">
                  <c:v>429.99716466854517</c:v>
                </c:pt>
                <c:pt idx="95">
                  <c:v>430.58327273505216</c:v>
                </c:pt>
                <c:pt idx="96">
                  <c:v>430.60216934409175</c:v>
                </c:pt>
                <c:pt idx="97">
                  <c:v>444.75914013958118</c:v>
                </c:pt>
                <c:pt idx="98">
                  <c:v>442.39595981146897</c:v>
                </c:pt>
                <c:pt idx="99">
                  <c:v>438.92142391810125</c:v>
                </c:pt>
                <c:pt idx="100">
                  <c:v>436.70821514675293</c:v>
                </c:pt>
                <c:pt idx="101">
                  <c:v>444.17936962667557</c:v>
                </c:pt>
                <c:pt idx="102">
                  <c:v>442.00484462569113</c:v>
                </c:pt>
                <c:pt idx="103">
                  <c:v>443.80403262956395</c:v>
                </c:pt>
                <c:pt idx="104">
                  <c:v>440.50399190742769</c:v>
                </c:pt>
                <c:pt idx="105">
                  <c:v>434.18003539439138</c:v>
                </c:pt>
                <c:pt idx="106">
                  <c:v>430.23484161750542</c:v>
                </c:pt>
                <c:pt idx="107">
                  <c:v>427.9486161525557</c:v>
                </c:pt>
                <c:pt idx="108">
                  <c:v>427.12070068867956</c:v>
                </c:pt>
                <c:pt idx="109">
                  <c:v>442.46429009053207</c:v>
                </c:pt>
                <c:pt idx="110">
                  <c:v>441.76576575170981</c:v>
                </c:pt>
                <c:pt idx="111">
                  <c:v>432.21914729397548</c:v>
                </c:pt>
                <c:pt idx="112">
                  <c:v>430.88265742648605</c:v>
                </c:pt>
                <c:pt idx="113">
                  <c:v>438.79680933649769</c:v>
                </c:pt>
                <c:pt idx="114">
                  <c:v>436.87735241133339</c:v>
                </c:pt>
                <c:pt idx="115">
                  <c:v>438.33722482475093</c:v>
                </c:pt>
                <c:pt idx="116">
                  <c:v>435.87710830746005</c:v>
                </c:pt>
                <c:pt idx="117">
                  <c:v>430.15918117129144</c:v>
                </c:pt>
                <c:pt idx="118">
                  <c:v>424.78923933097883</c:v>
                </c:pt>
                <c:pt idx="119">
                  <c:v>423.87473914434503</c:v>
                </c:pt>
                <c:pt idx="120">
                  <c:v>422.99830297421602</c:v>
                </c:pt>
                <c:pt idx="121">
                  <c:v>436.6343958158443</c:v>
                </c:pt>
                <c:pt idx="122">
                  <c:v>432.75680231567128</c:v>
                </c:pt>
                <c:pt idx="123">
                  <c:v>423.34582244701608</c:v>
                </c:pt>
                <c:pt idx="124">
                  <c:v>424.37098986829625</c:v>
                </c:pt>
                <c:pt idx="125">
                  <c:v>435.34830328003767</c:v>
                </c:pt>
                <c:pt idx="126">
                  <c:v>433.99859885142484</c:v>
                </c:pt>
                <c:pt idx="127">
                  <c:v>438.47895018256082</c:v>
                </c:pt>
                <c:pt idx="128">
                  <c:v>436.09789179003087</c:v>
                </c:pt>
                <c:pt idx="129">
                  <c:v>428.39728893957812</c:v>
                </c:pt>
                <c:pt idx="130">
                  <c:v>424.71308020971253</c:v>
                </c:pt>
                <c:pt idx="131">
                  <c:v>422.27192935863224</c:v>
                </c:pt>
                <c:pt idx="132">
                  <c:v>421.64960651642673</c:v>
                </c:pt>
                <c:pt idx="133">
                  <c:v>438.29251411952777</c:v>
                </c:pt>
                <c:pt idx="134">
                  <c:v>434.66710612969695</c:v>
                </c:pt>
                <c:pt idx="135">
                  <c:v>430.40731451550334</c:v>
                </c:pt>
                <c:pt idx="136">
                  <c:v>431.39364127104341</c:v>
                </c:pt>
                <c:pt idx="137">
                  <c:v>439.64939349899066</c:v>
                </c:pt>
                <c:pt idx="138">
                  <c:v>438.20046638644578</c:v>
                </c:pt>
                <c:pt idx="139">
                  <c:v>441.0565460679382</c:v>
                </c:pt>
                <c:pt idx="140">
                  <c:v>438.37418064357576</c:v>
                </c:pt>
                <c:pt idx="141">
                  <c:v>432.3410125804275</c:v>
                </c:pt>
                <c:pt idx="142">
                  <c:v>427.72754295230317</c:v>
                </c:pt>
                <c:pt idx="143">
                  <c:v>425.58010670453262</c:v>
                </c:pt>
                <c:pt idx="144">
                  <c:v>423.09993616743054</c:v>
                </c:pt>
                <c:pt idx="145">
                  <c:v>437.25805346100259</c:v>
                </c:pt>
                <c:pt idx="146">
                  <c:v>435.2076620213827</c:v>
                </c:pt>
                <c:pt idx="147">
                  <c:v>430.8275519412602</c:v>
                </c:pt>
                <c:pt idx="148">
                  <c:v>432.82786641750755</c:v>
                </c:pt>
                <c:pt idx="149">
                  <c:v>440.27921106921139</c:v>
                </c:pt>
                <c:pt idx="150">
                  <c:v>436.87959443185366</c:v>
                </c:pt>
                <c:pt idx="151">
                  <c:v>440.13963384995975</c:v>
                </c:pt>
                <c:pt idx="152">
                  <c:v>437.40980350034505</c:v>
                </c:pt>
                <c:pt idx="153">
                  <c:v>429.62159231497515</c:v>
                </c:pt>
                <c:pt idx="154">
                  <c:v>426.10441100595062</c:v>
                </c:pt>
                <c:pt idx="155">
                  <c:v>424.46990479249359</c:v>
                </c:pt>
                <c:pt idx="156">
                  <c:v>425.03239507598602</c:v>
                </c:pt>
                <c:pt idx="157">
                  <c:v>441.41948316214661</c:v>
                </c:pt>
                <c:pt idx="158">
                  <c:v>438.31141539592653</c:v>
                </c:pt>
                <c:pt idx="159">
                  <c:v>431.02467994182842</c:v>
                </c:pt>
                <c:pt idx="160">
                  <c:v>430.35889570858672</c:v>
                </c:pt>
                <c:pt idx="161">
                  <c:v>436.6217699057205</c:v>
                </c:pt>
                <c:pt idx="162">
                  <c:v>436.3864657542789</c:v>
                </c:pt>
                <c:pt idx="163">
                  <c:v>439.96245121398806</c:v>
                </c:pt>
                <c:pt idx="164">
                  <c:v>437.83317941067594</c:v>
                </c:pt>
                <c:pt idx="165">
                  <c:v>431.11464078931675</c:v>
                </c:pt>
                <c:pt idx="166">
                  <c:v>427.02076979482177</c:v>
                </c:pt>
                <c:pt idx="167">
                  <c:v>424.77914944400737</c:v>
                </c:pt>
                <c:pt idx="168">
                  <c:v>424.10632453109758</c:v>
                </c:pt>
                <c:pt idx="169">
                  <c:v>438.46016344476055</c:v>
                </c:pt>
                <c:pt idx="170">
                  <c:v>437.04027447269408</c:v>
                </c:pt>
                <c:pt idx="171">
                  <c:v>432.12684861338118</c:v>
                </c:pt>
                <c:pt idx="172">
                  <c:v>433.92634013341365</c:v>
                </c:pt>
                <c:pt idx="173">
                  <c:v>440.05169448298784</c:v>
                </c:pt>
                <c:pt idx="174">
                  <c:v>438.6519162492786</c:v>
                </c:pt>
                <c:pt idx="175">
                  <c:v>442.57136030062969</c:v>
                </c:pt>
                <c:pt idx="176">
                  <c:v>439.47869079193237</c:v>
                </c:pt>
                <c:pt idx="177">
                  <c:v>431.8328518801253</c:v>
                </c:pt>
                <c:pt idx="178">
                  <c:v>427.0570233455125</c:v>
                </c:pt>
                <c:pt idx="179">
                  <c:v>427.17185050415179</c:v>
                </c:pt>
                <c:pt idx="180">
                  <c:v>426.13599571611689</c:v>
                </c:pt>
                <c:pt idx="181">
                  <c:v>442.85387943567281</c:v>
                </c:pt>
                <c:pt idx="182">
                  <c:v>441.06526385343375</c:v>
                </c:pt>
                <c:pt idx="183">
                  <c:v>435.78020472283754</c:v>
                </c:pt>
                <c:pt idx="184">
                  <c:v>437.14508030837965</c:v>
                </c:pt>
                <c:pt idx="185">
                  <c:v>445.79137221426333</c:v>
                </c:pt>
                <c:pt idx="186">
                  <c:v>443.30758026553775</c:v>
                </c:pt>
                <c:pt idx="187">
                  <c:v>448.30565573814425</c:v>
                </c:pt>
                <c:pt idx="188">
                  <c:v>446.06987793013826</c:v>
                </c:pt>
                <c:pt idx="189">
                  <c:v>437.79118468728973</c:v>
                </c:pt>
                <c:pt idx="190">
                  <c:v>433.94271489143364</c:v>
                </c:pt>
                <c:pt idx="191">
                  <c:v>434.16075803470693</c:v>
                </c:pt>
                <c:pt idx="192">
                  <c:v>433.88327455575882</c:v>
                </c:pt>
                <c:pt idx="193">
                  <c:v>448.00325626657013</c:v>
                </c:pt>
                <c:pt idx="194">
                  <c:v>444.89909076835977</c:v>
                </c:pt>
                <c:pt idx="195">
                  <c:v>440.86364870472698</c:v>
                </c:pt>
                <c:pt idx="196">
                  <c:v>441.08438935072365</c:v>
                </c:pt>
                <c:pt idx="197">
                  <c:v>450.72276527654441</c:v>
                </c:pt>
                <c:pt idx="198">
                  <c:v>449.17691957504837</c:v>
                </c:pt>
                <c:pt idx="199">
                  <c:v>452.40965978051707</c:v>
                </c:pt>
                <c:pt idx="200">
                  <c:v>449.31852180904906</c:v>
                </c:pt>
                <c:pt idx="201">
                  <c:v>440.50091394447804</c:v>
                </c:pt>
                <c:pt idx="202">
                  <c:v>436.03264555464045</c:v>
                </c:pt>
                <c:pt idx="203">
                  <c:v>435.62749477070685</c:v>
                </c:pt>
                <c:pt idx="204">
                  <c:v>435.73107788581638</c:v>
                </c:pt>
                <c:pt idx="205">
                  <c:v>444.81376202026343</c:v>
                </c:pt>
                <c:pt idx="206">
                  <c:v>442.55169019022969</c:v>
                </c:pt>
                <c:pt idx="207">
                  <c:v>437.4931044582741</c:v>
                </c:pt>
                <c:pt idx="208">
                  <c:v>437.6274494012514</c:v>
                </c:pt>
                <c:pt idx="209">
                  <c:v>446.13037496519206</c:v>
                </c:pt>
                <c:pt idx="210">
                  <c:v>443.48055812574523</c:v>
                </c:pt>
                <c:pt idx="211">
                  <c:v>446.3604781073405</c:v>
                </c:pt>
                <c:pt idx="212">
                  <c:v>442.48482837593684</c:v>
                </c:pt>
                <c:pt idx="213">
                  <c:v>435.51511262260925</c:v>
                </c:pt>
                <c:pt idx="214">
                  <c:v>431.15113234706848</c:v>
                </c:pt>
                <c:pt idx="215">
                  <c:v>429.18684043489878</c:v>
                </c:pt>
                <c:pt idx="216">
                  <c:v>431.09001530096879</c:v>
                </c:pt>
                <c:pt idx="217">
                  <c:v>443.52834316797146</c:v>
                </c:pt>
                <c:pt idx="218">
                  <c:v>443.71097627719939</c:v>
                </c:pt>
                <c:pt idx="219">
                  <c:v>441.70065665150258</c:v>
                </c:pt>
                <c:pt idx="220">
                  <c:v>443.15478283751594</c:v>
                </c:pt>
                <c:pt idx="221">
                  <c:v>450.8902315366397</c:v>
                </c:pt>
                <c:pt idx="222">
                  <c:v>449.13109538195658</c:v>
                </c:pt>
                <c:pt idx="223">
                  <c:v>452.02849945385782</c:v>
                </c:pt>
                <c:pt idx="224">
                  <c:v>447.52926123472508</c:v>
                </c:pt>
                <c:pt idx="225">
                  <c:v>440.02457504682064</c:v>
                </c:pt>
                <c:pt idx="226">
                  <c:v>436.21602267350158</c:v>
                </c:pt>
                <c:pt idx="227">
                  <c:v>435.35512096419467</c:v>
                </c:pt>
                <c:pt idx="228">
                  <c:v>434.80948951659883</c:v>
                </c:pt>
                <c:pt idx="229">
                  <c:v>455.53159318384604</c:v>
                </c:pt>
                <c:pt idx="230">
                  <c:v>457.35001367882887</c:v>
                </c:pt>
                <c:pt idx="231">
                  <c:v>454.15540705091041</c:v>
                </c:pt>
                <c:pt idx="232">
                  <c:v>454.93547652393971</c:v>
                </c:pt>
                <c:pt idx="233">
                  <c:v>462.15000000000003</c:v>
                </c:pt>
                <c:pt idx="234">
                  <c:v>460.98231057415853</c:v>
                </c:pt>
                <c:pt idx="235">
                  <c:v>465.01684811017776</c:v>
                </c:pt>
                <c:pt idx="236">
                  <c:v>463.88768756631623</c:v>
                </c:pt>
                <c:pt idx="237">
                  <c:v>455.64516605414565</c:v>
                </c:pt>
                <c:pt idx="238">
                  <c:v>451.50891476799711</c:v>
                </c:pt>
                <c:pt idx="239">
                  <c:v>451.02112828204207</c:v>
                </c:pt>
                <c:pt idx="240">
                  <c:v>451.69366756659815</c:v>
                </c:pt>
                <c:pt idx="241">
                  <c:v>470.03868216107549</c:v>
                </c:pt>
                <c:pt idx="242">
                  <c:v>469.6350927597789</c:v>
                </c:pt>
                <c:pt idx="243">
                  <c:v>471.65877150452087</c:v>
                </c:pt>
                <c:pt idx="244">
                  <c:v>482.54481868469577</c:v>
                </c:pt>
                <c:pt idx="245">
                  <c:v>486.39935815075074</c:v>
                </c:pt>
                <c:pt idx="246">
                  <c:v>481.91702959444655</c:v>
                </c:pt>
                <c:pt idx="247">
                  <c:v>476.34604500949331</c:v>
                </c:pt>
                <c:pt idx="248">
                  <c:v>472.81826276803838</c:v>
                </c:pt>
                <c:pt idx="249">
                  <c:v>470.28210278039847</c:v>
                </c:pt>
                <c:pt idx="250">
                  <c:v>466.01463346020194</c:v>
                </c:pt>
                <c:pt idx="251">
                  <c:v>470.29969445873451</c:v>
                </c:pt>
                <c:pt idx="252">
                  <c:v>471.262650108446</c:v>
                </c:pt>
                <c:pt idx="253">
                  <c:v>490.15408429362128</c:v>
                </c:pt>
                <c:pt idx="254">
                  <c:v>488.05960236955292</c:v>
                </c:pt>
                <c:pt idx="255">
                  <c:v>481.1453304299614</c:v>
                </c:pt>
                <c:pt idx="256">
                  <c:v>479.96125028968714</c:v>
                </c:pt>
                <c:pt idx="257">
                  <c:v>486.55101352974145</c:v>
                </c:pt>
                <c:pt idx="258">
                  <c:v>483.06856642304768</c:v>
                </c:pt>
                <c:pt idx="259">
                  <c:v>484.86601282524941</c:v>
                </c:pt>
                <c:pt idx="260">
                  <c:v>482.62354647538609</c:v>
                </c:pt>
                <c:pt idx="261">
                  <c:v>476.57411601993005</c:v>
                </c:pt>
                <c:pt idx="262">
                  <c:v>472.42790950234075</c:v>
                </c:pt>
                <c:pt idx="263">
                  <c:v>471.7785862906814</c:v>
                </c:pt>
                <c:pt idx="264">
                  <c:v>473.21799374296722</c:v>
                </c:pt>
                <c:pt idx="265">
                  <c:v>499.45583896883113</c:v>
                </c:pt>
                <c:pt idx="266">
                  <c:v>499.5373022583438</c:v>
                </c:pt>
                <c:pt idx="267">
                  <c:v>496.14</c:v>
                </c:pt>
              </c:numCache>
            </c:numRef>
          </c:val>
          <c:smooth val="0"/>
          <c:extLst>
            <c:ext xmlns:c16="http://schemas.microsoft.com/office/drawing/2014/chart" uri="{C3380CC4-5D6E-409C-BE32-E72D297353CC}">
              <c16:uniqueId val="{00000005-6E73-448C-9313-C4885BFDD4E3}"/>
            </c:ext>
          </c:extLst>
        </c:ser>
        <c:ser>
          <c:idx val="3"/>
          <c:order val="3"/>
          <c:tx>
            <c:strRef>
              <c:f>'F81-82'!$M$7</c:f>
              <c:strCache>
                <c:ptCount val="1"/>
                <c:pt idx="0">
                  <c:v>Nacional mujeres</c:v>
                </c:pt>
              </c:strCache>
            </c:strRef>
          </c:tx>
          <c:spPr>
            <a:ln w="19050" cap="rnd">
              <a:solidFill>
                <a:srgbClr val="7C878E"/>
              </a:solidFill>
              <a:round/>
            </a:ln>
            <a:effectLst/>
          </c:spPr>
          <c:marker>
            <c:symbol val="none"/>
          </c:marker>
          <c:dLbls>
            <c:dLbl>
              <c:idx val="267"/>
              <c:layout>
                <c:manualLayout>
                  <c:x val="-7.436100973719364E-3"/>
                  <c:y val="0.15865390335368609"/>
                </c:manualLayout>
              </c:layout>
              <c:showLegendKey val="0"/>
              <c:showVal val="1"/>
              <c:showCatName val="0"/>
              <c:showSerName val="1"/>
              <c:showPercent val="0"/>
              <c:showBubbleSize val="0"/>
              <c:extLst>
                <c:ext xmlns:c15="http://schemas.microsoft.com/office/drawing/2012/chart" uri="{CE6537A1-D6FC-4f65-9D91-7224C49458BB}">
                  <c15:layout>
                    <c:manualLayout>
                      <c:w val="0.21886578130502318"/>
                      <c:h val="8.518211605362469E-2"/>
                    </c:manualLayout>
                  </c15:layout>
                </c:ext>
                <c:ext xmlns:c16="http://schemas.microsoft.com/office/drawing/2014/chart" uri="{C3380CC4-5D6E-409C-BE32-E72D297353CC}">
                  <c16:uniqueId val="{00000006-6E73-448C-9313-C4885BFDD4E3}"/>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'F81-82'!$B$8:$B$275</c:f>
              <c:numCache>
                <c:formatCode>m/d/yyyy</c:formatCode>
                <c:ptCount val="26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numCache>
            </c:numRef>
          </c:cat>
          <c:val>
            <c:numRef>
              <c:f>'F81-82'!$M$8:$M$275</c:f>
              <c:numCache>
                <c:formatCode>0.00</c:formatCode>
                <c:ptCount val="268"/>
                <c:pt idx="0">
                  <c:v>287.58143647760033</c:v>
                </c:pt>
                <c:pt idx="1">
                  <c:v>299.9774318678123</c:v>
                </c:pt>
                <c:pt idx="2">
                  <c:v>298.37374669927124</c:v>
                </c:pt>
                <c:pt idx="3">
                  <c:v>299.60215853955026</c:v>
                </c:pt>
                <c:pt idx="4">
                  <c:v>300.26631683336353</c:v>
                </c:pt>
                <c:pt idx="5">
                  <c:v>302.56910399690292</c:v>
                </c:pt>
                <c:pt idx="6">
                  <c:v>303.85086843919203</c:v>
                </c:pt>
                <c:pt idx="7">
                  <c:v>301.01513567102398</c:v>
                </c:pt>
                <c:pt idx="8">
                  <c:v>299.47299422751485</c:v>
                </c:pt>
                <c:pt idx="9">
                  <c:v>299.54808506309928</c:v>
                </c:pt>
                <c:pt idx="10">
                  <c:v>301.35390162180306</c:v>
                </c:pt>
                <c:pt idx="11">
                  <c:v>300.23226123228255</c:v>
                </c:pt>
                <c:pt idx="12">
                  <c:v>302.96153472690554</c:v>
                </c:pt>
                <c:pt idx="13">
                  <c:v>316.28160806047492</c:v>
                </c:pt>
                <c:pt idx="14">
                  <c:v>315.40193803096736</c:v>
                </c:pt>
                <c:pt idx="15">
                  <c:v>317.52391848655287</c:v>
                </c:pt>
                <c:pt idx="16">
                  <c:v>320.16419673220707</c:v>
                </c:pt>
                <c:pt idx="17">
                  <c:v>318.13707593204327</c:v>
                </c:pt>
                <c:pt idx="18">
                  <c:v>322.40454060344922</c:v>
                </c:pt>
                <c:pt idx="19">
                  <c:v>319.99608830237668</c:v>
                </c:pt>
                <c:pt idx="20">
                  <c:v>320.17513375675043</c:v>
                </c:pt>
                <c:pt idx="21">
                  <c:v>319.3149940573112</c:v>
                </c:pt>
                <c:pt idx="22">
                  <c:v>319.8180635552298</c:v>
                </c:pt>
                <c:pt idx="23">
                  <c:v>319.69142053233628</c:v>
                </c:pt>
                <c:pt idx="24">
                  <c:v>323.89508938259837</c:v>
                </c:pt>
                <c:pt idx="25">
                  <c:v>334.48272752264853</c:v>
                </c:pt>
                <c:pt idx="26">
                  <c:v>333.96561613992998</c:v>
                </c:pt>
                <c:pt idx="27">
                  <c:v>332.17200331119767</c:v>
                </c:pt>
                <c:pt idx="28">
                  <c:v>329.10517768617893</c:v>
                </c:pt>
                <c:pt idx="29">
                  <c:v>332.82489683959494</c:v>
                </c:pt>
                <c:pt idx="30">
                  <c:v>331.14035862508234</c:v>
                </c:pt>
                <c:pt idx="31">
                  <c:v>331.48870708344231</c:v>
                </c:pt>
                <c:pt idx="32">
                  <c:v>330.50979283306236</c:v>
                </c:pt>
                <c:pt idx="33">
                  <c:v>328.2586659214283</c:v>
                </c:pt>
                <c:pt idx="34">
                  <c:v>325.63151119666497</c:v>
                </c:pt>
                <c:pt idx="35">
                  <c:v>326.34679419036365</c:v>
                </c:pt>
                <c:pt idx="36">
                  <c:v>327.1637932075688</c:v>
                </c:pt>
                <c:pt idx="37">
                  <c:v>339.13630417565923</c:v>
                </c:pt>
                <c:pt idx="38">
                  <c:v>338.57744344579294</c:v>
                </c:pt>
                <c:pt idx="39">
                  <c:v>337.78842252337733</c:v>
                </c:pt>
                <c:pt idx="40">
                  <c:v>337.59025801060125</c:v>
                </c:pt>
                <c:pt idx="41">
                  <c:v>342.7826869007414</c:v>
                </c:pt>
                <c:pt idx="42">
                  <c:v>342.83367236290508</c:v>
                </c:pt>
                <c:pt idx="43">
                  <c:v>344.33819533039917</c:v>
                </c:pt>
                <c:pt idx="44">
                  <c:v>343.77375397265484</c:v>
                </c:pt>
                <c:pt idx="45">
                  <c:v>340.39540192351126</c:v>
                </c:pt>
                <c:pt idx="46">
                  <c:v>337.98843830046548</c:v>
                </c:pt>
                <c:pt idx="47">
                  <c:v>337.92754306109657</c:v>
                </c:pt>
                <c:pt idx="48">
                  <c:v>339.36416493174607</c:v>
                </c:pt>
                <c:pt idx="49">
                  <c:v>349.76337814724207</c:v>
                </c:pt>
                <c:pt idx="50">
                  <c:v>347.4052215646476</c:v>
                </c:pt>
                <c:pt idx="51">
                  <c:v>345.46362631576</c:v>
                </c:pt>
                <c:pt idx="52">
                  <c:v>344.83650695404998</c:v>
                </c:pt>
                <c:pt idx="53">
                  <c:v>350.7457468827194</c:v>
                </c:pt>
                <c:pt idx="54">
                  <c:v>349.67255215593616</c:v>
                </c:pt>
                <c:pt idx="55">
                  <c:v>351.58800895391784</c:v>
                </c:pt>
                <c:pt idx="56">
                  <c:v>349.3675157052989</c:v>
                </c:pt>
                <c:pt idx="57">
                  <c:v>343.69239797898399</c:v>
                </c:pt>
                <c:pt idx="58">
                  <c:v>340.45372750643645</c:v>
                </c:pt>
                <c:pt idx="59">
                  <c:v>339.65982935296427</c:v>
                </c:pt>
                <c:pt idx="60">
                  <c:v>341.47385730575451</c:v>
                </c:pt>
                <c:pt idx="61">
                  <c:v>354.23820147233101</c:v>
                </c:pt>
                <c:pt idx="62">
                  <c:v>352.48680685174071</c:v>
                </c:pt>
                <c:pt idx="63">
                  <c:v>352.27511176123249</c:v>
                </c:pt>
                <c:pt idx="64">
                  <c:v>350.8823470123624</c:v>
                </c:pt>
                <c:pt idx="65">
                  <c:v>354.91158278860564</c:v>
                </c:pt>
                <c:pt idx="66">
                  <c:v>354.74145684299754</c:v>
                </c:pt>
                <c:pt idx="67">
                  <c:v>355.92453910732405</c:v>
                </c:pt>
                <c:pt idx="68">
                  <c:v>354.68638706965464</c:v>
                </c:pt>
                <c:pt idx="69">
                  <c:v>351.30533849769756</c:v>
                </c:pt>
                <c:pt idx="70">
                  <c:v>348.94961770723268</c:v>
                </c:pt>
                <c:pt idx="71">
                  <c:v>349.98764425021284</c:v>
                </c:pt>
                <c:pt idx="72">
                  <c:v>350.64308453332023</c:v>
                </c:pt>
                <c:pt idx="73">
                  <c:v>362.71571442645217</c:v>
                </c:pt>
                <c:pt idx="74">
                  <c:v>361.74582614313624</c:v>
                </c:pt>
                <c:pt idx="75">
                  <c:v>359.69099563369673</c:v>
                </c:pt>
                <c:pt idx="76">
                  <c:v>359.38155692146523</c:v>
                </c:pt>
                <c:pt idx="77">
                  <c:v>363.24936481618346</c:v>
                </c:pt>
                <c:pt idx="78">
                  <c:v>361.84616988599743</c:v>
                </c:pt>
                <c:pt idx="79">
                  <c:v>363.76134237397571</c:v>
                </c:pt>
                <c:pt idx="80">
                  <c:v>361.67854669333587</c:v>
                </c:pt>
                <c:pt idx="81">
                  <c:v>356.19542166769179</c:v>
                </c:pt>
                <c:pt idx="82">
                  <c:v>352.70710276826486</c:v>
                </c:pt>
                <c:pt idx="83">
                  <c:v>353.66137146547857</c:v>
                </c:pt>
                <c:pt idx="84">
                  <c:v>354.48313822072771</c:v>
                </c:pt>
                <c:pt idx="85">
                  <c:v>367.22967897752886</c:v>
                </c:pt>
                <c:pt idx="86">
                  <c:v>365.7116993320509</c:v>
                </c:pt>
                <c:pt idx="87">
                  <c:v>364.04911084127326</c:v>
                </c:pt>
                <c:pt idx="88">
                  <c:v>364.38054906191269</c:v>
                </c:pt>
                <c:pt idx="89">
                  <c:v>368.22730024397657</c:v>
                </c:pt>
                <c:pt idx="90">
                  <c:v>367.19491158242084</c:v>
                </c:pt>
                <c:pt idx="91">
                  <c:v>367.76704055162912</c:v>
                </c:pt>
                <c:pt idx="92">
                  <c:v>366.0291599025453</c:v>
                </c:pt>
                <c:pt idx="93">
                  <c:v>360.78995758646869</c:v>
                </c:pt>
                <c:pt idx="94">
                  <c:v>358.28738555635817</c:v>
                </c:pt>
                <c:pt idx="95">
                  <c:v>358.76374865345821</c:v>
                </c:pt>
                <c:pt idx="96">
                  <c:v>358.89363597384744</c:v>
                </c:pt>
                <c:pt idx="97">
                  <c:v>372.40694631390619</c:v>
                </c:pt>
                <c:pt idx="98">
                  <c:v>371.15649769364336</c:v>
                </c:pt>
                <c:pt idx="99">
                  <c:v>368.7405891765107</c:v>
                </c:pt>
                <c:pt idx="100">
                  <c:v>367.54020019835667</c:v>
                </c:pt>
                <c:pt idx="101">
                  <c:v>370.1191767864089</c:v>
                </c:pt>
                <c:pt idx="102">
                  <c:v>368.15934959279355</c:v>
                </c:pt>
                <c:pt idx="103">
                  <c:v>371.75406554573311</c:v>
                </c:pt>
                <c:pt idx="104">
                  <c:v>369.70902713868952</c:v>
                </c:pt>
                <c:pt idx="105">
                  <c:v>363.36642903200402</c:v>
                </c:pt>
                <c:pt idx="106">
                  <c:v>360.55389082852679</c:v>
                </c:pt>
                <c:pt idx="107">
                  <c:v>358.56192498200261</c:v>
                </c:pt>
                <c:pt idx="108">
                  <c:v>358.59272857428931</c:v>
                </c:pt>
                <c:pt idx="109">
                  <c:v>372.07067121430532</c:v>
                </c:pt>
                <c:pt idx="110">
                  <c:v>372.40757386399611</c:v>
                </c:pt>
                <c:pt idx="111">
                  <c:v>366.57016828434774</c:v>
                </c:pt>
                <c:pt idx="112">
                  <c:v>365.73630557726267</c:v>
                </c:pt>
                <c:pt idx="113">
                  <c:v>369.94373898441205</c:v>
                </c:pt>
                <c:pt idx="114">
                  <c:v>369.14389865136968</c:v>
                </c:pt>
                <c:pt idx="115">
                  <c:v>370.42919073460899</c:v>
                </c:pt>
                <c:pt idx="116">
                  <c:v>368.71033333261573</c:v>
                </c:pt>
                <c:pt idx="117">
                  <c:v>364.41240376621482</c:v>
                </c:pt>
                <c:pt idx="118">
                  <c:v>362.11347798645659</c:v>
                </c:pt>
                <c:pt idx="119">
                  <c:v>360.9676528479169</c:v>
                </c:pt>
                <c:pt idx="120">
                  <c:v>360.38397331682785</c:v>
                </c:pt>
                <c:pt idx="121">
                  <c:v>371.6957117772339</c:v>
                </c:pt>
                <c:pt idx="122">
                  <c:v>369.04780843570734</c:v>
                </c:pt>
                <c:pt idx="123">
                  <c:v>362.34229766909948</c:v>
                </c:pt>
                <c:pt idx="124">
                  <c:v>363.36930034602528</c:v>
                </c:pt>
                <c:pt idx="125">
                  <c:v>370.24578913214702</c:v>
                </c:pt>
                <c:pt idx="126">
                  <c:v>369.53616809826849</c:v>
                </c:pt>
                <c:pt idx="127">
                  <c:v>373.49713755264236</c:v>
                </c:pt>
                <c:pt idx="128">
                  <c:v>373.74420708868331</c:v>
                </c:pt>
                <c:pt idx="129">
                  <c:v>367.88882790736454</c:v>
                </c:pt>
                <c:pt idx="130">
                  <c:v>365.06318804944993</c:v>
                </c:pt>
                <c:pt idx="131">
                  <c:v>362.14535727005244</c:v>
                </c:pt>
                <c:pt idx="132">
                  <c:v>361.85150114258647</c:v>
                </c:pt>
                <c:pt idx="133">
                  <c:v>377.97044226910674</c:v>
                </c:pt>
                <c:pt idx="134">
                  <c:v>373.85504757278068</c:v>
                </c:pt>
                <c:pt idx="135">
                  <c:v>373.09160812890855</c:v>
                </c:pt>
                <c:pt idx="136">
                  <c:v>373.42274031595508</c:v>
                </c:pt>
                <c:pt idx="137">
                  <c:v>377.02733261406172</c:v>
                </c:pt>
                <c:pt idx="138">
                  <c:v>375.92701277526635</c:v>
                </c:pt>
                <c:pt idx="139">
                  <c:v>377.88707790928476</c:v>
                </c:pt>
                <c:pt idx="140">
                  <c:v>376.78192514038147</c:v>
                </c:pt>
                <c:pt idx="141">
                  <c:v>374.29089971498615</c:v>
                </c:pt>
                <c:pt idx="142">
                  <c:v>370.97950113193457</c:v>
                </c:pt>
                <c:pt idx="143">
                  <c:v>368.33360230443526</c:v>
                </c:pt>
                <c:pt idx="144">
                  <c:v>366.41270026882978</c:v>
                </c:pt>
                <c:pt idx="145">
                  <c:v>377.85574397787576</c:v>
                </c:pt>
                <c:pt idx="146">
                  <c:v>377.13507489694541</c:v>
                </c:pt>
                <c:pt idx="147">
                  <c:v>375.14412726824287</c:v>
                </c:pt>
                <c:pt idx="148">
                  <c:v>376.63160168356279</c:v>
                </c:pt>
                <c:pt idx="149">
                  <c:v>378.87103718966301</c:v>
                </c:pt>
                <c:pt idx="150">
                  <c:v>375.52337219035445</c:v>
                </c:pt>
                <c:pt idx="151">
                  <c:v>378.21166431782308</c:v>
                </c:pt>
                <c:pt idx="152">
                  <c:v>377.47504351254116</c:v>
                </c:pt>
                <c:pt idx="153">
                  <c:v>371.20527750596085</c:v>
                </c:pt>
                <c:pt idx="154">
                  <c:v>369.71288668711134</c:v>
                </c:pt>
                <c:pt idx="155">
                  <c:v>367.30787788988425</c:v>
                </c:pt>
                <c:pt idx="156">
                  <c:v>367.07682164304862</c:v>
                </c:pt>
                <c:pt idx="157">
                  <c:v>381.29006000905679</c:v>
                </c:pt>
                <c:pt idx="158">
                  <c:v>379.9989838127164</c:v>
                </c:pt>
                <c:pt idx="159">
                  <c:v>375.54349539562929</c:v>
                </c:pt>
                <c:pt idx="160">
                  <c:v>375.67686210843266</c:v>
                </c:pt>
                <c:pt idx="161">
                  <c:v>377.40211011765859</c:v>
                </c:pt>
                <c:pt idx="162">
                  <c:v>376.83639308792516</c:v>
                </c:pt>
                <c:pt idx="163">
                  <c:v>380.51045404073716</c:v>
                </c:pt>
                <c:pt idx="164">
                  <c:v>379.60716712278963</c:v>
                </c:pt>
                <c:pt idx="165">
                  <c:v>375.00887699716827</c:v>
                </c:pt>
                <c:pt idx="166">
                  <c:v>372.25808983443289</c:v>
                </c:pt>
                <c:pt idx="167">
                  <c:v>369.28159848761084</c:v>
                </c:pt>
                <c:pt idx="168">
                  <c:v>368.85359134566147</c:v>
                </c:pt>
                <c:pt idx="169">
                  <c:v>381.56455130164159</c:v>
                </c:pt>
                <c:pt idx="170">
                  <c:v>381.04001346835685</c:v>
                </c:pt>
                <c:pt idx="171">
                  <c:v>377.89178956009158</c:v>
                </c:pt>
                <c:pt idx="172">
                  <c:v>379.60407839268663</c:v>
                </c:pt>
                <c:pt idx="173">
                  <c:v>381.46152410736607</c:v>
                </c:pt>
                <c:pt idx="174">
                  <c:v>380.16310215923767</c:v>
                </c:pt>
                <c:pt idx="175">
                  <c:v>383.83259202438228</c:v>
                </c:pt>
                <c:pt idx="176">
                  <c:v>381.6974442050884</c:v>
                </c:pt>
                <c:pt idx="177">
                  <c:v>376.84652846765374</c:v>
                </c:pt>
                <c:pt idx="178">
                  <c:v>373.25258503320117</c:v>
                </c:pt>
                <c:pt idx="179">
                  <c:v>372.17754289021161</c:v>
                </c:pt>
                <c:pt idx="180">
                  <c:v>371.16182001314513</c:v>
                </c:pt>
                <c:pt idx="181">
                  <c:v>387.95406818652225</c:v>
                </c:pt>
                <c:pt idx="182">
                  <c:v>386.97157482608509</c:v>
                </c:pt>
                <c:pt idx="183">
                  <c:v>382.6600224410883</c:v>
                </c:pt>
                <c:pt idx="184">
                  <c:v>384.2169540366877</c:v>
                </c:pt>
                <c:pt idx="185">
                  <c:v>388.01051002303296</c:v>
                </c:pt>
                <c:pt idx="186">
                  <c:v>385.94063585767282</c:v>
                </c:pt>
                <c:pt idx="187">
                  <c:v>391.0364641636196</c:v>
                </c:pt>
                <c:pt idx="188">
                  <c:v>390.46061198944062</c:v>
                </c:pt>
                <c:pt idx="189">
                  <c:v>383.43014993161154</c:v>
                </c:pt>
                <c:pt idx="190">
                  <c:v>380.5410873917657</c:v>
                </c:pt>
                <c:pt idx="191">
                  <c:v>380.35810012196754</c:v>
                </c:pt>
                <c:pt idx="192">
                  <c:v>379.1249761124152</c:v>
                </c:pt>
                <c:pt idx="193">
                  <c:v>392.52543232165652</c:v>
                </c:pt>
                <c:pt idx="194">
                  <c:v>390.84092682583673</c:v>
                </c:pt>
                <c:pt idx="195">
                  <c:v>388.42188328950482</c:v>
                </c:pt>
                <c:pt idx="196">
                  <c:v>388.86482410692219</c:v>
                </c:pt>
                <c:pt idx="197">
                  <c:v>395.17191503405894</c:v>
                </c:pt>
                <c:pt idx="198">
                  <c:v>393.76798507983636</c:v>
                </c:pt>
                <c:pt idx="199">
                  <c:v>395.91044339403589</c:v>
                </c:pt>
                <c:pt idx="200">
                  <c:v>394.62376204501987</c:v>
                </c:pt>
                <c:pt idx="201">
                  <c:v>387.36154331437592</c:v>
                </c:pt>
                <c:pt idx="202">
                  <c:v>383.58395095172989</c:v>
                </c:pt>
                <c:pt idx="203">
                  <c:v>383.11349540108745</c:v>
                </c:pt>
                <c:pt idx="204">
                  <c:v>382.36133176892952</c:v>
                </c:pt>
                <c:pt idx="205">
                  <c:v>391.24509650092602</c:v>
                </c:pt>
                <c:pt idx="206">
                  <c:v>389.50777185284159</c:v>
                </c:pt>
                <c:pt idx="207">
                  <c:v>385.34354077154347</c:v>
                </c:pt>
                <c:pt idx="208">
                  <c:v>385.11114188936148</c:v>
                </c:pt>
                <c:pt idx="209">
                  <c:v>390.87464811422888</c:v>
                </c:pt>
                <c:pt idx="210">
                  <c:v>387.8699257835201</c:v>
                </c:pt>
                <c:pt idx="211">
                  <c:v>389.33323148329055</c:v>
                </c:pt>
                <c:pt idx="212">
                  <c:v>386.4906035808869</c:v>
                </c:pt>
                <c:pt idx="213">
                  <c:v>381.90882798012382</c:v>
                </c:pt>
                <c:pt idx="214">
                  <c:v>378.67537848069179</c:v>
                </c:pt>
                <c:pt idx="215">
                  <c:v>376.44710202581877</c:v>
                </c:pt>
                <c:pt idx="216">
                  <c:v>377.59655820190369</c:v>
                </c:pt>
                <c:pt idx="217">
                  <c:v>389.25945712811381</c:v>
                </c:pt>
                <c:pt idx="218">
                  <c:v>388.7877940739678</c:v>
                </c:pt>
                <c:pt idx="219">
                  <c:v>388.42798018280223</c:v>
                </c:pt>
                <c:pt idx="220">
                  <c:v>390.0280752994463</c:v>
                </c:pt>
                <c:pt idx="221">
                  <c:v>393.47749847156564</c:v>
                </c:pt>
                <c:pt idx="222">
                  <c:v>390.94779127701719</c:v>
                </c:pt>
                <c:pt idx="223">
                  <c:v>392.70013473905448</c:v>
                </c:pt>
                <c:pt idx="224">
                  <c:v>389.51355172551047</c:v>
                </c:pt>
                <c:pt idx="225">
                  <c:v>383.57483724248635</c:v>
                </c:pt>
                <c:pt idx="226">
                  <c:v>380.54298442429024</c:v>
                </c:pt>
                <c:pt idx="227">
                  <c:v>379.35303774082877</c:v>
                </c:pt>
                <c:pt idx="228">
                  <c:v>377.86751339545731</c:v>
                </c:pt>
                <c:pt idx="229">
                  <c:v>397.86907116809562</c:v>
                </c:pt>
                <c:pt idx="230">
                  <c:v>399.29824561743908</c:v>
                </c:pt>
                <c:pt idx="231">
                  <c:v>397.94046648498204</c:v>
                </c:pt>
                <c:pt idx="232">
                  <c:v>398.79682404304026</c:v>
                </c:pt>
                <c:pt idx="233">
                  <c:v>402.07806573479411</c:v>
                </c:pt>
                <c:pt idx="234">
                  <c:v>400.7044823279993</c:v>
                </c:pt>
                <c:pt idx="235">
                  <c:v>402.2180767116418</c:v>
                </c:pt>
                <c:pt idx="236">
                  <c:v>401.21770463972223</c:v>
                </c:pt>
                <c:pt idx="237">
                  <c:v>395.90206778780481</c:v>
                </c:pt>
                <c:pt idx="238">
                  <c:v>392.87990497880446</c:v>
                </c:pt>
                <c:pt idx="239">
                  <c:v>392.45065906631481</c:v>
                </c:pt>
                <c:pt idx="240">
                  <c:v>392.31401938943117</c:v>
                </c:pt>
                <c:pt idx="241">
                  <c:v>410.32435390382068</c:v>
                </c:pt>
                <c:pt idx="242">
                  <c:v>410.40376203351144</c:v>
                </c:pt>
                <c:pt idx="243">
                  <c:v>412.70283092158223</c:v>
                </c:pt>
                <c:pt idx="244">
                  <c:v>420.39459127228031</c:v>
                </c:pt>
                <c:pt idx="245">
                  <c:v>422.81226841996192</c:v>
                </c:pt>
                <c:pt idx="246">
                  <c:v>420.98369747899164</c:v>
                </c:pt>
                <c:pt idx="247">
                  <c:v>415.97801310450092</c:v>
                </c:pt>
                <c:pt idx="248">
                  <c:v>413.89003541398205</c:v>
                </c:pt>
                <c:pt idx="249">
                  <c:v>411.52184666185696</c:v>
                </c:pt>
                <c:pt idx="250">
                  <c:v>408.53883253350983</c:v>
                </c:pt>
                <c:pt idx="251">
                  <c:v>411.64193319614907</c:v>
                </c:pt>
                <c:pt idx="252">
                  <c:v>412.6297293884013</c:v>
                </c:pt>
                <c:pt idx="253">
                  <c:v>431.18121150530811</c:v>
                </c:pt>
                <c:pt idx="254">
                  <c:v>429.54402093646036</c:v>
                </c:pt>
                <c:pt idx="255">
                  <c:v>424.4527703355273</c:v>
                </c:pt>
                <c:pt idx="256">
                  <c:v>423.14304055619931</c:v>
                </c:pt>
                <c:pt idx="257">
                  <c:v>425.51970298615009</c:v>
                </c:pt>
                <c:pt idx="258">
                  <c:v>421.56333584030864</c:v>
                </c:pt>
                <c:pt idx="259">
                  <c:v>421.11986752520193</c:v>
                </c:pt>
                <c:pt idx="260">
                  <c:v>419.35753685282572</c:v>
                </c:pt>
                <c:pt idx="261">
                  <c:v>415.84507107267831</c:v>
                </c:pt>
                <c:pt idx="262">
                  <c:v>412.5880807538876</c:v>
                </c:pt>
                <c:pt idx="263">
                  <c:v>410.50864001916432</c:v>
                </c:pt>
                <c:pt idx="264">
                  <c:v>411.69832296177583</c:v>
                </c:pt>
                <c:pt idx="265">
                  <c:v>437.33061575227549</c:v>
                </c:pt>
                <c:pt idx="266">
                  <c:v>436.74167421689179</c:v>
                </c:pt>
                <c:pt idx="267">
                  <c:v>435.51</c:v>
                </c:pt>
              </c:numCache>
            </c:numRef>
          </c:val>
          <c:smooth val="0"/>
          <c:extLst>
            <c:ext xmlns:c16="http://schemas.microsoft.com/office/drawing/2014/chart" uri="{C3380CC4-5D6E-409C-BE32-E72D297353CC}">
              <c16:uniqueId val="{00000007-6E73-448C-9313-C4885BFDD4E3}"/>
            </c:ext>
          </c:extLst>
        </c:ser>
        <c:dLbls>
          <c:showLegendKey val="0"/>
          <c:showVal val="0"/>
          <c:showCatName val="0"/>
          <c:showSerName val="0"/>
          <c:showPercent val="0"/>
          <c:showBubbleSize val="0"/>
        </c:dLbls>
        <c:smooth val="0"/>
        <c:axId val="279568655"/>
        <c:axId val="60946047"/>
      </c:lineChart>
      <c:dateAx>
        <c:axId val="279568655"/>
        <c:scaling>
          <c:orientation val="minMax"/>
          <c:min val="36526"/>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7"/>
        <c:majorTimeUnit val="months"/>
      </c:dateAx>
      <c:valAx>
        <c:axId val="60946047"/>
        <c:scaling>
          <c:orientation val="minMax"/>
          <c:max val="500"/>
          <c:min val="20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B1D9-44F9-B284-BD1DB5DC6D79}"/>
              </c:ext>
            </c:extLst>
          </c:dPt>
          <c:dPt>
            <c:idx val="1"/>
            <c:invertIfNegative val="0"/>
            <c:bubble3D val="0"/>
            <c:extLst>
              <c:ext xmlns:c16="http://schemas.microsoft.com/office/drawing/2014/chart" uri="{C3380CC4-5D6E-409C-BE32-E72D297353CC}">
                <c16:uniqueId val="{00000001-B1D9-44F9-B284-BD1DB5DC6D79}"/>
              </c:ext>
            </c:extLst>
          </c:dPt>
          <c:dPt>
            <c:idx val="2"/>
            <c:invertIfNegative val="0"/>
            <c:bubble3D val="0"/>
            <c:spPr>
              <a:solidFill>
                <a:srgbClr val="E2AC00"/>
              </a:solidFill>
              <a:ln w="0" cmpd="sng">
                <a:noFill/>
                <a:prstDash val="solid"/>
              </a:ln>
            </c:spPr>
            <c:extLst>
              <c:ext xmlns:c16="http://schemas.microsoft.com/office/drawing/2014/chart" uri="{C3380CC4-5D6E-409C-BE32-E72D297353CC}">
                <c16:uniqueId val="{00000003-B1D9-44F9-B284-BD1DB5DC6D79}"/>
              </c:ext>
            </c:extLst>
          </c:dPt>
          <c:dPt>
            <c:idx val="3"/>
            <c:invertIfNegative val="0"/>
            <c:bubble3D val="0"/>
            <c:extLst>
              <c:ext xmlns:c16="http://schemas.microsoft.com/office/drawing/2014/chart" uri="{C3380CC4-5D6E-409C-BE32-E72D297353CC}">
                <c16:uniqueId val="{00000004-B1D9-44F9-B284-BD1DB5DC6D79}"/>
              </c:ext>
            </c:extLst>
          </c:dPt>
          <c:dPt>
            <c:idx val="4"/>
            <c:invertIfNegative val="0"/>
            <c:bubble3D val="0"/>
            <c:extLst>
              <c:ext xmlns:c16="http://schemas.microsoft.com/office/drawing/2014/chart" uri="{C3380CC4-5D6E-409C-BE32-E72D297353CC}">
                <c16:uniqueId val="{00000005-B1D9-44F9-B284-BD1DB5DC6D79}"/>
              </c:ext>
            </c:extLst>
          </c:dPt>
          <c:dPt>
            <c:idx val="5"/>
            <c:invertIfNegative val="0"/>
            <c:bubble3D val="0"/>
            <c:extLst>
              <c:ext xmlns:c16="http://schemas.microsoft.com/office/drawing/2014/chart" uri="{C3380CC4-5D6E-409C-BE32-E72D297353CC}">
                <c16:uniqueId val="{00000006-B1D9-44F9-B284-BD1DB5DC6D79}"/>
              </c:ext>
            </c:extLst>
          </c:dPt>
          <c:dPt>
            <c:idx val="6"/>
            <c:invertIfNegative val="0"/>
            <c:bubble3D val="0"/>
            <c:extLst>
              <c:ext xmlns:c16="http://schemas.microsoft.com/office/drawing/2014/chart" uri="{C3380CC4-5D6E-409C-BE32-E72D297353CC}">
                <c16:uniqueId val="{00000007-B1D9-44F9-B284-BD1DB5DC6D79}"/>
              </c:ext>
            </c:extLst>
          </c:dPt>
          <c:dPt>
            <c:idx val="7"/>
            <c:invertIfNegative val="0"/>
            <c:bubble3D val="0"/>
            <c:extLst>
              <c:ext xmlns:c16="http://schemas.microsoft.com/office/drawing/2014/chart" uri="{C3380CC4-5D6E-409C-BE32-E72D297353CC}">
                <c16:uniqueId val="{00000008-B1D9-44F9-B284-BD1DB5DC6D79}"/>
              </c:ext>
            </c:extLst>
          </c:dPt>
          <c:dPt>
            <c:idx val="8"/>
            <c:invertIfNegative val="0"/>
            <c:bubble3D val="0"/>
            <c:extLst>
              <c:ext xmlns:c16="http://schemas.microsoft.com/office/drawing/2014/chart" uri="{C3380CC4-5D6E-409C-BE32-E72D297353CC}">
                <c16:uniqueId val="{00000009-B1D9-44F9-B284-BD1DB5DC6D79}"/>
              </c:ext>
            </c:extLst>
          </c:dPt>
          <c:dPt>
            <c:idx val="9"/>
            <c:invertIfNegative val="0"/>
            <c:bubble3D val="0"/>
            <c:extLst>
              <c:ext xmlns:c16="http://schemas.microsoft.com/office/drawing/2014/chart" uri="{C3380CC4-5D6E-409C-BE32-E72D297353CC}">
                <c16:uniqueId val="{0000000A-B1D9-44F9-B284-BD1DB5DC6D79}"/>
              </c:ext>
            </c:extLst>
          </c:dPt>
          <c:dPt>
            <c:idx val="10"/>
            <c:invertIfNegative val="0"/>
            <c:bubble3D val="0"/>
            <c:extLst>
              <c:ext xmlns:c16="http://schemas.microsoft.com/office/drawing/2014/chart" uri="{C3380CC4-5D6E-409C-BE32-E72D297353CC}">
                <c16:uniqueId val="{0000000B-B1D9-44F9-B284-BD1DB5DC6D79}"/>
              </c:ext>
            </c:extLst>
          </c:dPt>
          <c:dPt>
            <c:idx val="11"/>
            <c:invertIfNegative val="0"/>
            <c:bubble3D val="0"/>
            <c:extLst>
              <c:ext xmlns:c16="http://schemas.microsoft.com/office/drawing/2014/chart" uri="{C3380CC4-5D6E-409C-BE32-E72D297353CC}">
                <c16:uniqueId val="{0000000C-B1D9-44F9-B284-BD1DB5DC6D79}"/>
              </c:ext>
            </c:extLst>
          </c:dPt>
          <c:dPt>
            <c:idx val="12"/>
            <c:invertIfNegative val="0"/>
            <c:bubble3D val="0"/>
            <c:extLst>
              <c:ext xmlns:c16="http://schemas.microsoft.com/office/drawing/2014/chart" uri="{C3380CC4-5D6E-409C-BE32-E72D297353CC}">
                <c16:uniqueId val="{0000000D-B1D9-44F9-B284-BD1DB5DC6D79}"/>
              </c:ext>
            </c:extLst>
          </c:dPt>
          <c:dPt>
            <c:idx val="13"/>
            <c:invertIfNegative val="0"/>
            <c:bubble3D val="0"/>
            <c:extLst>
              <c:ext xmlns:c16="http://schemas.microsoft.com/office/drawing/2014/chart" uri="{C3380CC4-5D6E-409C-BE32-E72D297353CC}">
                <c16:uniqueId val="{0000000E-B1D9-44F9-B284-BD1DB5DC6D79}"/>
              </c:ext>
            </c:extLst>
          </c:dPt>
          <c:dPt>
            <c:idx val="14"/>
            <c:invertIfNegative val="0"/>
            <c:bubble3D val="0"/>
            <c:spPr>
              <a:solidFill>
                <a:srgbClr val="E2AC00"/>
              </a:solidFill>
              <a:ln w="0" cmpd="sng">
                <a:noFill/>
                <a:prstDash val="solid"/>
              </a:ln>
            </c:spPr>
            <c:extLst>
              <c:ext xmlns:c16="http://schemas.microsoft.com/office/drawing/2014/chart" uri="{C3380CC4-5D6E-409C-BE32-E72D297353CC}">
                <c16:uniqueId val="{00000010-B1D9-44F9-B284-BD1DB5DC6D79}"/>
              </c:ext>
            </c:extLst>
          </c:dPt>
          <c:dPt>
            <c:idx val="15"/>
            <c:invertIfNegative val="0"/>
            <c:bubble3D val="0"/>
            <c:extLst>
              <c:ext xmlns:c16="http://schemas.microsoft.com/office/drawing/2014/chart" uri="{C3380CC4-5D6E-409C-BE32-E72D297353CC}">
                <c16:uniqueId val="{00000011-B1D9-44F9-B284-BD1DB5DC6D79}"/>
              </c:ext>
            </c:extLst>
          </c:dPt>
          <c:dPt>
            <c:idx val="16"/>
            <c:invertIfNegative val="0"/>
            <c:bubble3D val="0"/>
            <c:extLst>
              <c:ext xmlns:c16="http://schemas.microsoft.com/office/drawing/2014/chart" uri="{C3380CC4-5D6E-409C-BE32-E72D297353CC}">
                <c16:uniqueId val="{00000012-B1D9-44F9-B284-BD1DB5DC6D79}"/>
              </c:ext>
            </c:extLst>
          </c:dPt>
          <c:dPt>
            <c:idx val="17"/>
            <c:invertIfNegative val="0"/>
            <c:bubble3D val="0"/>
            <c:extLst>
              <c:ext xmlns:c16="http://schemas.microsoft.com/office/drawing/2014/chart" uri="{C3380CC4-5D6E-409C-BE32-E72D297353CC}">
                <c16:uniqueId val="{00000013-B1D9-44F9-B284-BD1DB5DC6D79}"/>
              </c:ext>
            </c:extLst>
          </c:dPt>
          <c:dPt>
            <c:idx val="18"/>
            <c:invertIfNegative val="0"/>
            <c:bubble3D val="0"/>
            <c:extLst>
              <c:ext xmlns:c16="http://schemas.microsoft.com/office/drawing/2014/chart" uri="{C3380CC4-5D6E-409C-BE32-E72D297353CC}">
                <c16:uniqueId val="{00000014-B1D9-44F9-B284-BD1DB5DC6D79}"/>
              </c:ext>
            </c:extLst>
          </c:dPt>
          <c:dPt>
            <c:idx val="19"/>
            <c:invertIfNegative val="0"/>
            <c:bubble3D val="0"/>
            <c:extLst>
              <c:ext xmlns:c16="http://schemas.microsoft.com/office/drawing/2014/chart" uri="{C3380CC4-5D6E-409C-BE32-E72D297353CC}">
                <c16:uniqueId val="{00000015-B1D9-44F9-B284-BD1DB5DC6D79}"/>
              </c:ext>
            </c:extLst>
          </c:dPt>
          <c:dPt>
            <c:idx val="20"/>
            <c:invertIfNegative val="0"/>
            <c:bubble3D val="0"/>
            <c:extLst>
              <c:ext xmlns:c16="http://schemas.microsoft.com/office/drawing/2014/chart" uri="{C3380CC4-5D6E-409C-BE32-E72D297353CC}">
                <c16:uniqueId val="{00000016-B1D9-44F9-B284-BD1DB5DC6D79}"/>
              </c:ext>
            </c:extLst>
          </c:dPt>
          <c:dPt>
            <c:idx val="21"/>
            <c:invertIfNegative val="0"/>
            <c:bubble3D val="0"/>
            <c:extLst>
              <c:ext xmlns:c16="http://schemas.microsoft.com/office/drawing/2014/chart" uri="{C3380CC4-5D6E-409C-BE32-E72D297353CC}">
                <c16:uniqueId val="{00000017-B1D9-44F9-B284-BD1DB5DC6D79}"/>
              </c:ext>
            </c:extLst>
          </c:dPt>
          <c:dPt>
            <c:idx val="22"/>
            <c:invertIfNegative val="0"/>
            <c:bubble3D val="0"/>
            <c:extLst>
              <c:ext xmlns:c16="http://schemas.microsoft.com/office/drawing/2014/chart" uri="{C3380CC4-5D6E-409C-BE32-E72D297353CC}">
                <c16:uniqueId val="{00000018-B1D9-44F9-B284-BD1DB5DC6D79}"/>
              </c:ext>
            </c:extLst>
          </c:dPt>
          <c:dPt>
            <c:idx val="23"/>
            <c:invertIfNegative val="0"/>
            <c:bubble3D val="0"/>
            <c:extLst>
              <c:ext xmlns:c16="http://schemas.microsoft.com/office/drawing/2014/chart" uri="{C3380CC4-5D6E-409C-BE32-E72D297353CC}">
                <c16:uniqueId val="{00000019-B1D9-44F9-B284-BD1DB5DC6D79}"/>
              </c:ext>
            </c:extLst>
          </c:dPt>
          <c:dPt>
            <c:idx val="24"/>
            <c:invertIfNegative val="0"/>
            <c:bubble3D val="0"/>
            <c:extLst>
              <c:ext xmlns:c16="http://schemas.microsoft.com/office/drawing/2014/chart" uri="{C3380CC4-5D6E-409C-BE32-E72D297353CC}">
                <c16:uniqueId val="{0000001A-B1D9-44F9-B284-BD1DB5DC6D79}"/>
              </c:ext>
            </c:extLst>
          </c:dPt>
          <c:dPt>
            <c:idx val="25"/>
            <c:invertIfNegative val="0"/>
            <c:bubble3D val="0"/>
            <c:extLst>
              <c:ext xmlns:c16="http://schemas.microsoft.com/office/drawing/2014/chart" uri="{C3380CC4-5D6E-409C-BE32-E72D297353CC}">
                <c16:uniqueId val="{0000001B-B1D9-44F9-B284-BD1DB5DC6D79}"/>
              </c:ext>
            </c:extLst>
          </c:dPt>
          <c:dPt>
            <c:idx val="26"/>
            <c:invertIfNegative val="0"/>
            <c:bubble3D val="0"/>
            <c:spPr>
              <a:solidFill>
                <a:srgbClr val="E2AC00"/>
              </a:solidFill>
              <a:ln w="0" cmpd="sng">
                <a:noFill/>
                <a:prstDash val="solid"/>
              </a:ln>
            </c:spPr>
            <c:extLst>
              <c:ext xmlns:c16="http://schemas.microsoft.com/office/drawing/2014/chart" uri="{C3380CC4-5D6E-409C-BE32-E72D297353CC}">
                <c16:uniqueId val="{0000001D-B1D9-44F9-B284-BD1DB5DC6D79}"/>
              </c:ext>
            </c:extLst>
          </c:dPt>
          <c:dPt>
            <c:idx val="27"/>
            <c:invertIfNegative val="0"/>
            <c:bubble3D val="0"/>
            <c:extLst>
              <c:ext xmlns:c16="http://schemas.microsoft.com/office/drawing/2014/chart" uri="{C3380CC4-5D6E-409C-BE32-E72D297353CC}">
                <c16:uniqueId val="{0000001E-B1D9-44F9-B284-BD1DB5DC6D79}"/>
              </c:ext>
            </c:extLst>
          </c:dPt>
          <c:dPt>
            <c:idx val="28"/>
            <c:invertIfNegative val="0"/>
            <c:bubble3D val="0"/>
            <c:extLst>
              <c:ext xmlns:c16="http://schemas.microsoft.com/office/drawing/2014/chart" uri="{C3380CC4-5D6E-409C-BE32-E72D297353CC}">
                <c16:uniqueId val="{0000001F-B1D9-44F9-B284-BD1DB5DC6D79}"/>
              </c:ext>
            </c:extLst>
          </c:dPt>
          <c:dPt>
            <c:idx val="29"/>
            <c:invertIfNegative val="0"/>
            <c:bubble3D val="0"/>
            <c:extLst>
              <c:ext xmlns:c16="http://schemas.microsoft.com/office/drawing/2014/chart" uri="{C3380CC4-5D6E-409C-BE32-E72D297353CC}">
                <c16:uniqueId val="{00000020-B1D9-44F9-B284-BD1DB5DC6D79}"/>
              </c:ext>
            </c:extLst>
          </c:dPt>
          <c:dPt>
            <c:idx val="30"/>
            <c:invertIfNegative val="0"/>
            <c:bubble3D val="0"/>
            <c:extLst>
              <c:ext xmlns:c16="http://schemas.microsoft.com/office/drawing/2014/chart" uri="{C3380CC4-5D6E-409C-BE32-E72D297353CC}">
                <c16:uniqueId val="{00000021-B1D9-44F9-B284-BD1DB5DC6D79}"/>
              </c:ext>
            </c:extLst>
          </c:dPt>
          <c:dPt>
            <c:idx val="31"/>
            <c:invertIfNegative val="0"/>
            <c:bubble3D val="0"/>
            <c:extLst>
              <c:ext xmlns:c16="http://schemas.microsoft.com/office/drawing/2014/chart" uri="{C3380CC4-5D6E-409C-BE32-E72D297353CC}">
                <c16:uniqueId val="{00000022-B1D9-44F9-B284-BD1DB5DC6D79}"/>
              </c:ext>
            </c:extLst>
          </c:dPt>
          <c:dPt>
            <c:idx val="32"/>
            <c:invertIfNegative val="0"/>
            <c:bubble3D val="0"/>
            <c:extLst>
              <c:ext xmlns:c16="http://schemas.microsoft.com/office/drawing/2014/chart" uri="{C3380CC4-5D6E-409C-BE32-E72D297353CC}">
                <c16:uniqueId val="{00000023-B1D9-44F9-B284-BD1DB5DC6D79}"/>
              </c:ext>
            </c:extLst>
          </c:dPt>
          <c:dPt>
            <c:idx val="33"/>
            <c:invertIfNegative val="0"/>
            <c:bubble3D val="0"/>
            <c:extLst>
              <c:ext xmlns:c16="http://schemas.microsoft.com/office/drawing/2014/chart" uri="{C3380CC4-5D6E-409C-BE32-E72D297353CC}">
                <c16:uniqueId val="{00000024-B1D9-44F9-B284-BD1DB5DC6D79}"/>
              </c:ext>
            </c:extLst>
          </c:dPt>
          <c:dPt>
            <c:idx val="34"/>
            <c:invertIfNegative val="0"/>
            <c:bubble3D val="0"/>
            <c:extLst>
              <c:ext xmlns:c16="http://schemas.microsoft.com/office/drawing/2014/chart" uri="{C3380CC4-5D6E-409C-BE32-E72D297353CC}">
                <c16:uniqueId val="{00000025-B1D9-44F9-B284-BD1DB5DC6D79}"/>
              </c:ext>
            </c:extLst>
          </c:dPt>
          <c:dPt>
            <c:idx val="35"/>
            <c:invertIfNegative val="0"/>
            <c:bubble3D val="0"/>
            <c:extLst>
              <c:ext xmlns:c16="http://schemas.microsoft.com/office/drawing/2014/chart" uri="{C3380CC4-5D6E-409C-BE32-E72D297353CC}">
                <c16:uniqueId val="{00000026-B1D9-44F9-B284-BD1DB5DC6D79}"/>
              </c:ext>
            </c:extLst>
          </c:dPt>
          <c:dPt>
            <c:idx val="36"/>
            <c:invertIfNegative val="0"/>
            <c:bubble3D val="0"/>
            <c:extLst>
              <c:ext xmlns:c16="http://schemas.microsoft.com/office/drawing/2014/chart" uri="{C3380CC4-5D6E-409C-BE32-E72D297353CC}">
                <c16:uniqueId val="{00000027-B1D9-44F9-B284-BD1DB5DC6D79}"/>
              </c:ext>
            </c:extLst>
          </c:dPt>
          <c:dPt>
            <c:idx val="37"/>
            <c:invertIfNegative val="0"/>
            <c:bubble3D val="0"/>
            <c:extLst>
              <c:ext xmlns:c16="http://schemas.microsoft.com/office/drawing/2014/chart" uri="{C3380CC4-5D6E-409C-BE32-E72D297353CC}">
                <c16:uniqueId val="{00000028-B1D9-44F9-B284-BD1DB5DC6D79}"/>
              </c:ext>
            </c:extLst>
          </c:dPt>
          <c:dPt>
            <c:idx val="38"/>
            <c:invertIfNegative val="0"/>
            <c:bubble3D val="0"/>
            <c:spPr>
              <a:solidFill>
                <a:srgbClr val="E2AC00"/>
              </a:solidFill>
              <a:ln w="0" cmpd="sng">
                <a:noFill/>
                <a:prstDash val="solid"/>
              </a:ln>
            </c:spPr>
            <c:extLst>
              <c:ext xmlns:c16="http://schemas.microsoft.com/office/drawing/2014/chart" uri="{C3380CC4-5D6E-409C-BE32-E72D297353CC}">
                <c16:uniqueId val="{0000002A-B1D9-44F9-B284-BD1DB5DC6D79}"/>
              </c:ext>
            </c:extLst>
          </c:dPt>
          <c:dPt>
            <c:idx val="39"/>
            <c:invertIfNegative val="0"/>
            <c:bubble3D val="0"/>
            <c:extLst>
              <c:ext xmlns:c16="http://schemas.microsoft.com/office/drawing/2014/chart" uri="{C3380CC4-5D6E-409C-BE32-E72D297353CC}">
                <c16:uniqueId val="{0000002B-B1D9-44F9-B284-BD1DB5DC6D79}"/>
              </c:ext>
            </c:extLst>
          </c:dPt>
          <c:dPt>
            <c:idx val="40"/>
            <c:invertIfNegative val="0"/>
            <c:bubble3D val="0"/>
            <c:extLst>
              <c:ext xmlns:c16="http://schemas.microsoft.com/office/drawing/2014/chart" uri="{C3380CC4-5D6E-409C-BE32-E72D297353CC}">
                <c16:uniqueId val="{0000002C-B1D9-44F9-B284-BD1DB5DC6D79}"/>
              </c:ext>
            </c:extLst>
          </c:dPt>
          <c:dPt>
            <c:idx val="41"/>
            <c:invertIfNegative val="0"/>
            <c:bubble3D val="0"/>
            <c:extLst>
              <c:ext xmlns:c16="http://schemas.microsoft.com/office/drawing/2014/chart" uri="{C3380CC4-5D6E-409C-BE32-E72D297353CC}">
                <c16:uniqueId val="{0000002D-B1D9-44F9-B284-BD1DB5DC6D79}"/>
              </c:ext>
            </c:extLst>
          </c:dPt>
          <c:dPt>
            <c:idx val="42"/>
            <c:invertIfNegative val="0"/>
            <c:bubble3D val="0"/>
            <c:extLst>
              <c:ext xmlns:c16="http://schemas.microsoft.com/office/drawing/2014/chart" uri="{C3380CC4-5D6E-409C-BE32-E72D297353CC}">
                <c16:uniqueId val="{0000002E-B1D9-44F9-B284-BD1DB5DC6D79}"/>
              </c:ext>
            </c:extLst>
          </c:dPt>
          <c:dPt>
            <c:idx val="43"/>
            <c:invertIfNegative val="0"/>
            <c:bubble3D val="0"/>
            <c:extLst>
              <c:ext xmlns:c16="http://schemas.microsoft.com/office/drawing/2014/chart" uri="{C3380CC4-5D6E-409C-BE32-E72D297353CC}">
                <c16:uniqueId val="{0000002F-B1D9-44F9-B284-BD1DB5DC6D79}"/>
              </c:ext>
            </c:extLst>
          </c:dPt>
          <c:dPt>
            <c:idx val="44"/>
            <c:invertIfNegative val="0"/>
            <c:bubble3D val="0"/>
            <c:extLst>
              <c:ext xmlns:c16="http://schemas.microsoft.com/office/drawing/2014/chart" uri="{C3380CC4-5D6E-409C-BE32-E72D297353CC}">
                <c16:uniqueId val="{00000030-B1D9-44F9-B284-BD1DB5DC6D79}"/>
              </c:ext>
            </c:extLst>
          </c:dPt>
          <c:dPt>
            <c:idx val="45"/>
            <c:invertIfNegative val="0"/>
            <c:bubble3D val="0"/>
            <c:extLst>
              <c:ext xmlns:c16="http://schemas.microsoft.com/office/drawing/2014/chart" uri="{C3380CC4-5D6E-409C-BE32-E72D297353CC}">
                <c16:uniqueId val="{00000031-B1D9-44F9-B284-BD1DB5DC6D79}"/>
              </c:ext>
            </c:extLst>
          </c:dPt>
          <c:dPt>
            <c:idx val="46"/>
            <c:invertIfNegative val="0"/>
            <c:bubble3D val="0"/>
            <c:extLst>
              <c:ext xmlns:c16="http://schemas.microsoft.com/office/drawing/2014/chart" uri="{C3380CC4-5D6E-409C-BE32-E72D297353CC}">
                <c16:uniqueId val="{00000032-B1D9-44F9-B284-BD1DB5DC6D79}"/>
              </c:ext>
            </c:extLst>
          </c:dPt>
          <c:dPt>
            <c:idx val="47"/>
            <c:invertIfNegative val="0"/>
            <c:bubble3D val="0"/>
            <c:extLst>
              <c:ext xmlns:c16="http://schemas.microsoft.com/office/drawing/2014/chart" uri="{C3380CC4-5D6E-409C-BE32-E72D297353CC}">
                <c16:uniqueId val="{00000033-B1D9-44F9-B284-BD1DB5DC6D79}"/>
              </c:ext>
            </c:extLst>
          </c:dPt>
          <c:dPt>
            <c:idx val="48"/>
            <c:invertIfNegative val="0"/>
            <c:bubble3D val="0"/>
            <c:extLst>
              <c:ext xmlns:c16="http://schemas.microsoft.com/office/drawing/2014/chart" uri="{C3380CC4-5D6E-409C-BE32-E72D297353CC}">
                <c16:uniqueId val="{00000034-B1D9-44F9-B284-BD1DB5DC6D79}"/>
              </c:ext>
            </c:extLst>
          </c:dPt>
          <c:dPt>
            <c:idx val="49"/>
            <c:invertIfNegative val="0"/>
            <c:bubble3D val="0"/>
            <c:extLst>
              <c:ext xmlns:c16="http://schemas.microsoft.com/office/drawing/2014/chart" uri="{C3380CC4-5D6E-409C-BE32-E72D297353CC}">
                <c16:uniqueId val="{00000035-B1D9-44F9-B284-BD1DB5DC6D79}"/>
              </c:ext>
            </c:extLst>
          </c:dPt>
          <c:dPt>
            <c:idx val="50"/>
            <c:invertIfNegative val="0"/>
            <c:bubble3D val="0"/>
            <c:spPr>
              <a:solidFill>
                <a:srgbClr val="E2AC00"/>
              </a:solidFill>
              <a:ln w="0" cmpd="sng">
                <a:noFill/>
                <a:prstDash val="solid"/>
              </a:ln>
            </c:spPr>
            <c:extLst>
              <c:ext xmlns:c16="http://schemas.microsoft.com/office/drawing/2014/chart" uri="{C3380CC4-5D6E-409C-BE32-E72D297353CC}">
                <c16:uniqueId val="{00000037-B1D9-44F9-B284-BD1DB5DC6D79}"/>
              </c:ext>
            </c:extLst>
          </c:dPt>
          <c:dPt>
            <c:idx val="51"/>
            <c:invertIfNegative val="0"/>
            <c:bubble3D val="0"/>
            <c:extLst>
              <c:ext xmlns:c16="http://schemas.microsoft.com/office/drawing/2014/chart" uri="{C3380CC4-5D6E-409C-BE32-E72D297353CC}">
                <c16:uniqueId val="{00000038-B1D9-44F9-B284-BD1DB5DC6D79}"/>
              </c:ext>
            </c:extLst>
          </c:dPt>
          <c:dPt>
            <c:idx val="52"/>
            <c:invertIfNegative val="0"/>
            <c:bubble3D val="0"/>
            <c:extLst>
              <c:ext xmlns:c16="http://schemas.microsoft.com/office/drawing/2014/chart" uri="{C3380CC4-5D6E-409C-BE32-E72D297353CC}">
                <c16:uniqueId val="{00000039-B1D9-44F9-B284-BD1DB5DC6D79}"/>
              </c:ext>
            </c:extLst>
          </c:dPt>
          <c:dPt>
            <c:idx val="53"/>
            <c:invertIfNegative val="0"/>
            <c:bubble3D val="0"/>
            <c:extLst>
              <c:ext xmlns:c16="http://schemas.microsoft.com/office/drawing/2014/chart" uri="{C3380CC4-5D6E-409C-BE32-E72D297353CC}">
                <c16:uniqueId val="{0000003A-B1D9-44F9-B284-BD1DB5DC6D79}"/>
              </c:ext>
            </c:extLst>
          </c:dPt>
          <c:dPt>
            <c:idx val="54"/>
            <c:invertIfNegative val="0"/>
            <c:bubble3D val="0"/>
            <c:extLst>
              <c:ext xmlns:c16="http://schemas.microsoft.com/office/drawing/2014/chart" uri="{C3380CC4-5D6E-409C-BE32-E72D297353CC}">
                <c16:uniqueId val="{0000003B-B1D9-44F9-B284-BD1DB5DC6D79}"/>
              </c:ext>
            </c:extLst>
          </c:dPt>
          <c:dPt>
            <c:idx val="55"/>
            <c:invertIfNegative val="0"/>
            <c:bubble3D val="0"/>
            <c:extLst>
              <c:ext xmlns:c16="http://schemas.microsoft.com/office/drawing/2014/chart" uri="{C3380CC4-5D6E-409C-BE32-E72D297353CC}">
                <c16:uniqueId val="{0000003C-B1D9-44F9-B284-BD1DB5DC6D79}"/>
              </c:ext>
            </c:extLst>
          </c:dPt>
          <c:dPt>
            <c:idx val="56"/>
            <c:invertIfNegative val="0"/>
            <c:bubble3D val="0"/>
            <c:extLst>
              <c:ext xmlns:c16="http://schemas.microsoft.com/office/drawing/2014/chart" uri="{C3380CC4-5D6E-409C-BE32-E72D297353CC}">
                <c16:uniqueId val="{0000003D-B1D9-44F9-B284-BD1DB5DC6D79}"/>
              </c:ext>
            </c:extLst>
          </c:dPt>
          <c:dPt>
            <c:idx val="57"/>
            <c:invertIfNegative val="0"/>
            <c:bubble3D val="0"/>
            <c:extLst>
              <c:ext xmlns:c16="http://schemas.microsoft.com/office/drawing/2014/chart" uri="{C3380CC4-5D6E-409C-BE32-E72D297353CC}">
                <c16:uniqueId val="{0000003E-B1D9-44F9-B284-BD1DB5DC6D79}"/>
              </c:ext>
            </c:extLst>
          </c:dPt>
          <c:dPt>
            <c:idx val="58"/>
            <c:invertIfNegative val="0"/>
            <c:bubble3D val="0"/>
            <c:extLst>
              <c:ext xmlns:c16="http://schemas.microsoft.com/office/drawing/2014/chart" uri="{C3380CC4-5D6E-409C-BE32-E72D297353CC}">
                <c16:uniqueId val="{0000003F-B1D9-44F9-B284-BD1DB5DC6D79}"/>
              </c:ext>
            </c:extLst>
          </c:dPt>
          <c:dPt>
            <c:idx val="59"/>
            <c:invertIfNegative val="0"/>
            <c:bubble3D val="0"/>
            <c:extLst>
              <c:ext xmlns:c16="http://schemas.microsoft.com/office/drawing/2014/chart" uri="{C3380CC4-5D6E-409C-BE32-E72D297353CC}">
                <c16:uniqueId val="{00000040-B1D9-44F9-B284-BD1DB5DC6D79}"/>
              </c:ext>
            </c:extLst>
          </c:dPt>
          <c:dPt>
            <c:idx val="60"/>
            <c:invertIfNegative val="0"/>
            <c:bubble3D val="0"/>
            <c:extLst>
              <c:ext xmlns:c16="http://schemas.microsoft.com/office/drawing/2014/chart" uri="{C3380CC4-5D6E-409C-BE32-E72D297353CC}">
                <c16:uniqueId val="{00000041-B1D9-44F9-B284-BD1DB5DC6D79}"/>
              </c:ext>
            </c:extLst>
          </c:dPt>
          <c:dPt>
            <c:idx val="61"/>
            <c:invertIfNegative val="0"/>
            <c:bubble3D val="0"/>
            <c:extLst>
              <c:ext xmlns:c16="http://schemas.microsoft.com/office/drawing/2014/chart" uri="{C3380CC4-5D6E-409C-BE32-E72D297353CC}">
                <c16:uniqueId val="{00000042-B1D9-44F9-B284-BD1DB5DC6D79}"/>
              </c:ext>
            </c:extLst>
          </c:dPt>
          <c:dPt>
            <c:idx val="62"/>
            <c:invertIfNegative val="0"/>
            <c:bubble3D val="0"/>
            <c:spPr>
              <a:solidFill>
                <a:srgbClr val="E2AC00"/>
              </a:solidFill>
              <a:ln w="0" cmpd="sng">
                <a:noFill/>
                <a:prstDash val="solid"/>
              </a:ln>
            </c:spPr>
            <c:extLst>
              <c:ext xmlns:c16="http://schemas.microsoft.com/office/drawing/2014/chart" uri="{C3380CC4-5D6E-409C-BE32-E72D297353CC}">
                <c16:uniqueId val="{00000044-B1D9-44F9-B284-BD1DB5DC6D79}"/>
              </c:ext>
            </c:extLst>
          </c:dPt>
          <c:dPt>
            <c:idx val="63"/>
            <c:invertIfNegative val="0"/>
            <c:bubble3D val="0"/>
            <c:extLst>
              <c:ext xmlns:c16="http://schemas.microsoft.com/office/drawing/2014/chart" uri="{C3380CC4-5D6E-409C-BE32-E72D297353CC}">
                <c16:uniqueId val="{00000045-B1D9-44F9-B284-BD1DB5DC6D79}"/>
              </c:ext>
            </c:extLst>
          </c:dPt>
          <c:dPt>
            <c:idx val="64"/>
            <c:invertIfNegative val="0"/>
            <c:bubble3D val="0"/>
            <c:extLst>
              <c:ext xmlns:c16="http://schemas.microsoft.com/office/drawing/2014/chart" uri="{C3380CC4-5D6E-409C-BE32-E72D297353CC}">
                <c16:uniqueId val="{00000046-B1D9-44F9-B284-BD1DB5DC6D79}"/>
              </c:ext>
            </c:extLst>
          </c:dPt>
          <c:dPt>
            <c:idx val="65"/>
            <c:invertIfNegative val="0"/>
            <c:bubble3D val="0"/>
            <c:extLst>
              <c:ext xmlns:c16="http://schemas.microsoft.com/office/drawing/2014/chart" uri="{C3380CC4-5D6E-409C-BE32-E72D297353CC}">
                <c16:uniqueId val="{00000047-B1D9-44F9-B284-BD1DB5DC6D79}"/>
              </c:ext>
            </c:extLst>
          </c:dPt>
          <c:dPt>
            <c:idx val="66"/>
            <c:invertIfNegative val="0"/>
            <c:bubble3D val="0"/>
            <c:extLst>
              <c:ext xmlns:c16="http://schemas.microsoft.com/office/drawing/2014/chart" uri="{C3380CC4-5D6E-409C-BE32-E72D297353CC}">
                <c16:uniqueId val="{00000048-B1D9-44F9-B284-BD1DB5DC6D79}"/>
              </c:ext>
            </c:extLst>
          </c:dPt>
          <c:dPt>
            <c:idx val="67"/>
            <c:invertIfNegative val="0"/>
            <c:bubble3D val="0"/>
            <c:extLst>
              <c:ext xmlns:c16="http://schemas.microsoft.com/office/drawing/2014/chart" uri="{C3380CC4-5D6E-409C-BE32-E72D297353CC}">
                <c16:uniqueId val="{00000049-B1D9-44F9-B284-BD1DB5DC6D79}"/>
              </c:ext>
            </c:extLst>
          </c:dPt>
          <c:dPt>
            <c:idx val="68"/>
            <c:invertIfNegative val="0"/>
            <c:bubble3D val="0"/>
            <c:extLst>
              <c:ext xmlns:c16="http://schemas.microsoft.com/office/drawing/2014/chart" uri="{C3380CC4-5D6E-409C-BE32-E72D297353CC}">
                <c16:uniqueId val="{0000004A-B1D9-44F9-B284-BD1DB5DC6D79}"/>
              </c:ext>
            </c:extLst>
          </c:dPt>
          <c:dPt>
            <c:idx val="69"/>
            <c:invertIfNegative val="0"/>
            <c:bubble3D val="0"/>
            <c:extLst>
              <c:ext xmlns:c16="http://schemas.microsoft.com/office/drawing/2014/chart" uri="{C3380CC4-5D6E-409C-BE32-E72D297353CC}">
                <c16:uniqueId val="{0000004B-B1D9-44F9-B284-BD1DB5DC6D79}"/>
              </c:ext>
            </c:extLst>
          </c:dPt>
          <c:dPt>
            <c:idx val="70"/>
            <c:invertIfNegative val="0"/>
            <c:bubble3D val="0"/>
            <c:extLst>
              <c:ext xmlns:c16="http://schemas.microsoft.com/office/drawing/2014/chart" uri="{C3380CC4-5D6E-409C-BE32-E72D297353CC}">
                <c16:uniqueId val="{0000004C-B1D9-44F9-B284-BD1DB5DC6D79}"/>
              </c:ext>
            </c:extLst>
          </c:dPt>
          <c:dPt>
            <c:idx val="71"/>
            <c:invertIfNegative val="0"/>
            <c:bubble3D val="0"/>
            <c:extLst>
              <c:ext xmlns:c16="http://schemas.microsoft.com/office/drawing/2014/chart" uri="{C3380CC4-5D6E-409C-BE32-E72D297353CC}">
                <c16:uniqueId val="{0000004D-B1D9-44F9-B284-BD1DB5DC6D79}"/>
              </c:ext>
            </c:extLst>
          </c:dPt>
          <c:dPt>
            <c:idx val="72"/>
            <c:invertIfNegative val="0"/>
            <c:bubble3D val="0"/>
            <c:extLst>
              <c:ext xmlns:c16="http://schemas.microsoft.com/office/drawing/2014/chart" uri="{C3380CC4-5D6E-409C-BE32-E72D297353CC}">
                <c16:uniqueId val="{0000004E-B1D9-44F9-B284-BD1DB5DC6D79}"/>
              </c:ext>
            </c:extLst>
          </c:dPt>
          <c:dPt>
            <c:idx val="73"/>
            <c:invertIfNegative val="0"/>
            <c:bubble3D val="0"/>
            <c:extLst>
              <c:ext xmlns:c16="http://schemas.microsoft.com/office/drawing/2014/chart" uri="{C3380CC4-5D6E-409C-BE32-E72D297353CC}">
                <c16:uniqueId val="{0000004F-B1D9-44F9-B284-BD1DB5DC6D79}"/>
              </c:ext>
            </c:extLst>
          </c:dPt>
          <c:dPt>
            <c:idx val="74"/>
            <c:invertIfNegative val="0"/>
            <c:bubble3D val="0"/>
            <c:spPr>
              <a:solidFill>
                <a:srgbClr val="E2AC00"/>
              </a:solidFill>
              <a:ln w="0" cmpd="sng">
                <a:noFill/>
                <a:prstDash val="solid"/>
              </a:ln>
            </c:spPr>
            <c:extLst>
              <c:ext xmlns:c16="http://schemas.microsoft.com/office/drawing/2014/chart" uri="{C3380CC4-5D6E-409C-BE32-E72D297353CC}">
                <c16:uniqueId val="{00000051-B1D9-44F9-B284-BD1DB5DC6D79}"/>
              </c:ext>
            </c:extLst>
          </c:dPt>
          <c:dPt>
            <c:idx val="75"/>
            <c:invertIfNegative val="0"/>
            <c:bubble3D val="0"/>
            <c:extLst>
              <c:ext xmlns:c16="http://schemas.microsoft.com/office/drawing/2014/chart" uri="{C3380CC4-5D6E-409C-BE32-E72D297353CC}">
                <c16:uniqueId val="{00000052-B1D9-44F9-B284-BD1DB5DC6D79}"/>
              </c:ext>
            </c:extLst>
          </c:dPt>
          <c:dPt>
            <c:idx val="76"/>
            <c:invertIfNegative val="0"/>
            <c:bubble3D val="0"/>
            <c:extLst>
              <c:ext xmlns:c16="http://schemas.microsoft.com/office/drawing/2014/chart" uri="{C3380CC4-5D6E-409C-BE32-E72D297353CC}">
                <c16:uniqueId val="{00000053-B1D9-44F9-B284-BD1DB5DC6D79}"/>
              </c:ext>
            </c:extLst>
          </c:dPt>
          <c:dPt>
            <c:idx val="77"/>
            <c:invertIfNegative val="0"/>
            <c:bubble3D val="0"/>
            <c:extLst>
              <c:ext xmlns:c16="http://schemas.microsoft.com/office/drawing/2014/chart" uri="{C3380CC4-5D6E-409C-BE32-E72D297353CC}">
                <c16:uniqueId val="{00000054-B1D9-44F9-B284-BD1DB5DC6D79}"/>
              </c:ext>
            </c:extLst>
          </c:dPt>
          <c:dPt>
            <c:idx val="78"/>
            <c:invertIfNegative val="0"/>
            <c:bubble3D val="0"/>
            <c:extLst>
              <c:ext xmlns:c16="http://schemas.microsoft.com/office/drawing/2014/chart" uri="{C3380CC4-5D6E-409C-BE32-E72D297353CC}">
                <c16:uniqueId val="{00000055-B1D9-44F9-B284-BD1DB5DC6D79}"/>
              </c:ext>
            </c:extLst>
          </c:dPt>
          <c:dPt>
            <c:idx val="79"/>
            <c:invertIfNegative val="0"/>
            <c:bubble3D val="0"/>
            <c:extLst>
              <c:ext xmlns:c16="http://schemas.microsoft.com/office/drawing/2014/chart" uri="{C3380CC4-5D6E-409C-BE32-E72D297353CC}">
                <c16:uniqueId val="{00000056-B1D9-44F9-B284-BD1DB5DC6D79}"/>
              </c:ext>
            </c:extLst>
          </c:dPt>
          <c:dPt>
            <c:idx val="80"/>
            <c:invertIfNegative val="0"/>
            <c:bubble3D val="0"/>
            <c:extLst>
              <c:ext xmlns:c16="http://schemas.microsoft.com/office/drawing/2014/chart" uri="{C3380CC4-5D6E-409C-BE32-E72D297353CC}">
                <c16:uniqueId val="{00000057-B1D9-44F9-B284-BD1DB5DC6D79}"/>
              </c:ext>
            </c:extLst>
          </c:dPt>
          <c:dPt>
            <c:idx val="81"/>
            <c:invertIfNegative val="0"/>
            <c:bubble3D val="0"/>
            <c:extLst>
              <c:ext xmlns:c16="http://schemas.microsoft.com/office/drawing/2014/chart" uri="{C3380CC4-5D6E-409C-BE32-E72D297353CC}">
                <c16:uniqueId val="{00000058-B1D9-44F9-B284-BD1DB5DC6D79}"/>
              </c:ext>
            </c:extLst>
          </c:dPt>
          <c:dPt>
            <c:idx val="82"/>
            <c:invertIfNegative val="0"/>
            <c:bubble3D val="0"/>
            <c:extLst>
              <c:ext xmlns:c16="http://schemas.microsoft.com/office/drawing/2014/chart" uri="{C3380CC4-5D6E-409C-BE32-E72D297353CC}">
                <c16:uniqueId val="{00000059-B1D9-44F9-B284-BD1DB5DC6D79}"/>
              </c:ext>
            </c:extLst>
          </c:dPt>
          <c:dPt>
            <c:idx val="83"/>
            <c:invertIfNegative val="0"/>
            <c:bubble3D val="0"/>
            <c:extLst>
              <c:ext xmlns:c16="http://schemas.microsoft.com/office/drawing/2014/chart" uri="{C3380CC4-5D6E-409C-BE32-E72D297353CC}">
                <c16:uniqueId val="{0000005A-B1D9-44F9-B284-BD1DB5DC6D79}"/>
              </c:ext>
            </c:extLst>
          </c:dPt>
          <c:dPt>
            <c:idx val="84"/>
            <c:invertIfNegative val="0"/>
            <c:bubble3D val="0"/>
            <c:extLst>
              <c:ext xmlns:c16="http://schemas.microsoft.com/office/drawing/2014/chart" uri="{C3380CC4-5D6E-409C-BE32-E72D297353CC}">
                <c16:uniqueId val="{0000005B-B1D9-44F9-B284-BD1DB5DC6D79}"/>
              </c:ext>
            </c:extLst>
          </c:dPt>
          <c:dPt>
            <c:idx val="85"/>
            <c:invertIfNegative val="0"/>
            <c:bubble3D val="0"/>
            <c:extLst>
              <c:ext xmlns:c16="http://schemas.microsoft.com/office/drawing/2014/chart" uri="{C3380CC4-5D6E-409C-BE32-E72D297353CC}">
                <c16:uniqueId val="{0000005C-B1D9-44F9-B284-BD1DB5DC6D79}"/>
              </c:ext>
            </c:extLst>
          </c:dPt>
          <c:dPt>
            <c:idx val="86"/>
            <c:invertIfNegative val="0"/>
            <c:bubble3D val="0"/>
            <c:spPr>
              <a:solidFill>
                <a:srgbClr val="E2AC00"/>
              </a:solidFill>
              <a:ln w="0" cmpd="sng">
                <a:noFill/>
                <a:prstDash val="solid"/>
              </a:ln>
            </c:spPr>
            <c:extLst>
              <c:ext xmlns:c16="http://schemas.microsoft.com/office/drawing/2014/chart" uri="{C3380CC4-5D6E-409C-BE32-E72D297353CC}">
                <c16:uniqueId val="{0000005E-B1D9-44F9-B284-BD1DB5DC6D79}"/>
              </c:ext>
            </c:extLst>
          </c:dPt>
          <c:dPt>
            <c:idx val="87"/>
            <c:invertIfNegative val="0"/>
            <c:bubble3D val="0"/>
            <c:extLst>
              <c:ext xmlns:c16="http://schemas.microsoft.com/office/drawing/2014/chart" uri="{C3380CC4-5D6E-409C-BE32-E72D297353CC}">
                <c16:uniqueId val="{0000005F-B1D9-44F9-B284-BD1DB5DC6D79}"/>
              </c:ext>
            </c:extLst>
          </c:dPt>
          <c:dPt>
            <c:idx val="88"/>
            <c:invertIfNegative val="0"/>
            <c:bubble3D val="0"/>
            <c:extLst>
              <c:ext xmlns:c16="http://schemas.microsoft.com/office/drawing/2014/chart" uri="{C3380CC4-5D6E-409C-BE32-E72D297353CC}">
                <c16:uniqueId val="{00000060-B1D9-44F9-B284-BD1DB5DC6D79}"/>
              </c:ext>
            </c:extLst>
          </c:dPt>
          <c:dPt>
            <c:idx val="89"/>
            <c:invertIfNegative val="0"/>
            <c:bubble3D val="0"/>
            <c:extLst>
              <c:ext xmlns:c16="http://schemas.microsoft.com/office/drawing/2014/chart" uri="{C3380CC4-5D6E-409C-BE32-E72D297353CC}">
                <c16:uniqueId val="{00000061-B1D9-44F9-B284-BD1DB5DC6D79}"/>
              </c:ext>
            </c:extLst>
          </c:dPt>
          <c:dPt>
            <c:idx val="90"/>
            <c:invertIfNegative val="0"/>
            <c:bubble3D val="0"/>
            <c:extLst>
              <c:ext xmlns:c16="http://schemas.microsoft.com/office/drawing/2014/chart" uri="{C3380CC4-5D6E-409C-BE32-E72D297353CC}">
                <c16:uniqueId val="{00000062-B1D9-44F9-B284-BD1DB5DC6D79}"/>
              </c:ext>
            </c:extLst>
          </c:dPt>
          <c:dPt>
            <c:idx val="91"/>
            <c:invertIfNegative val="0"/>
            <c:bubble3D val="0"/>
            <c:extLst>
              <c:ext xmlns:c16="http://schemas.microsoft.com/office/drawing/2014/chart" uri="{C3380CC4-5D6E-409C-BE32-E72D297353CC}">
                <c16:uniqueId val="{00000063-B1D9-44F9-B284-BD1DB5DC6D79}"/>
              </c:ext>
            </c:extLst>
          </c:dPt>
          <c:dPt>
            <c:idx val="92"/>
            <c:invertIfNegative val="0"/>
            <c:bubble3D val="0"/>
            <c:extLst>
              <c:ext xmlns:c16="http://schemas.microsoft.com/office/drawing/2014/chart" uri="{C3380CC4-5D6E-409C-BE32-E72D297353CC}">
                <c16:uniqueId val="{00000064-B1D9-44F9-B284-BD1DB5DC6D79}"/>
              </c:ext>
            </c:extLst>
          </c:dPt>
          <c:dPt>
            <c:idx val="93"/>
            <c:invertIfNegative val="0"/>
            <c:bubble3D val="0"/>
            <c:extLst>
              <c:ext xmlns:c16="http://schemas.microsoft.com/office/drawing/2014/chart" uri="{C3380CC4-5D6E-409C-BE32-E72D297353CC}">
                <c16:uniqueId val="{00000065-B1D9-44F9-B284-BD1DB5DC6D79}"/>
              </c:ext>
            </c:extLst>
          </c:dPt>
          <c:dPt>
            <c:idx val="94"/>
            <c:invertIfNegative val="0"/>
            <c:bubble3D val="0"/>
            <c:extLst>
              <c:ext xmlns:c16="http://schemas.microsoft.com/office/drawing/2014/chart" uri="{C3380CC4-5D6E-409C-BE32-E72D297353CC}">
                <c16:uniqueId val="{00000066-B1D9-44F9-B284-BD1DB5DC6D79}"/>
              </c:ext>
            </c:extLst>
          </c:dPt>
          <c:dPt>
            <c:idx val="95"/>
            <c:invertIfNegative val="0"/>
            <c:bubble3D val="0"/>
            <c:extLst>
              <c:ext xmlns:c16="http://schemas.microsoft.com/office/drawing/2014/chart" uri="{C3380CC4-5D6E-409C-BE32-E72D297353CC}">
                <c16:uniqueId val="{00000067-B1D9-44F9-B284-BD1DB5DC6D79}"/>
              </c:ext>
            </c:extLst>
          </c:dPt>
          <c:dPt>
            <c:idx val="96"/>
            <c:invertIfNegative val="0"/>
            <c:bubble3D val="0"/>
            <c:extLst>
              <c:ext xmlns:c16="http://schemas.microsoft.com/office/drawing/2014/chart" uri="{C3380CC4-5D6E-409C-BE32-E72D297353CC}">
                <c16:uniqueId val="{00000068-B1D9-44F9-B284-BD1DB5DC6D79}"/>
              </c:ext>
            </c:extLst>
          </c:dPt>
          <c:dPt>
            <c:idx val="97"/>
            <c:invertIfNegative val="0"/>
            <c:bubble3D val="0"/>
            <c:extLst>
              <c:ext xmlns:c16="http://schemas.microsoft.com/office/drawing/2014/chart" uri="{C3380CC4-5D6E-409C-BE32-E72D297353CC}">
                <c16:uniqueId val="{00000069-B1D9-44F9-B284-BD1DB5DC6D79}"/>
              </c:ext>
            </c:extLst>
          </c:dPt>
          <c:dPt>
            <c:idx val="98"/>
            <c:invertIfNegative val="0"/>
            <c:bubble3D val="0"/>
            <c:spPr>
              <a:solidFill>
                <a:srgbClr val="E2AC00"/>
              </a:solidFill>
              <a:ln w="0" cmpd="sng">
                <a:noFill/>
                <a:prstDash val="solid"/>
              </a:ln>
            </c:spPr>
            <c:extLst>
              <c:ext xmlns:c16="http://schemas.microsoft.com/office/drawing/2014/chart" uri="{C3380CC4-5D6E-409C-BE32-E72D297353CC}">
                <c16:uniqueId val="{0000006B-B1D9-44F9-B284-BD1DB5DC6D79}"/>
              </c:ext>
            </c:extLst>
          </c:dPt>
          <c:dPt>
            <c:idx val="99"/>
            <c:invertIfNegative val="0"/>
            <c:bubble3D val="0"/>
            <c:extLst>
              <c:ext xmlns:c16="http://schemas.microsoft.com/office/drawing/2014/chart" uri="{C3380CC4-5D6E-409C-BE32-E72D297353CC}">
                <c16:uniqueId val="{0000006C-B1D9-44F9-B284-BD1DB5DC6D79}"/>
              </c:ext>
            </c:extLst>
          </c:dPt>
          <c:dPt>
            <c:idx val="100"/>
            <c:invertIfNegative val="0"/>
            <c:bubble3D val="0"/>
            <c:extLst>
              <c:ext xmlns:c16="http://schemas.microsoft.com/office/drawing/2014/chart" uri="{C3380CC4-5D6E-409C-BE32-E72D297353CC}">
                <c16:uniqueId val="{0000006D-B1D9-44F9-B284-BD1DB5DC6D79}"/>
              </c:ext>
            </c:extLst>
          </c:dPt>
          <c:dPt>
            <c:idx val="101"/>
            <c:invertIfNegative val="0"/>
            <c:bubble3D val="0"/>
            <c:extLst>
              <c:ext xmlns:c16="http://schemas.microsoft.com/office/drawing/2014/chart" uri="{C3380CC4-5D6E-409C-BE32-E72D297353CC}">
                <c16:uniqueId val="{0000006E-B1D9-44F9-B284-BD1DB5DC6D79}"/>
              </c:ext>
            </c:extLst>
          </c:dPt>
          <c:dPt>
            <c:idx val="102"/>
            <c:invertIfNegative val="0"/>
            <c:bubble3D val="0"/>
            <c:extLst>
              <c:ext xmlns:c16="http://schemas.microsoft.com/office/drawing/2014/chart" uri="{C3380CC4-5D6E-409C-BE32-E72D297353CC}">
                <c16:uniqueId val="{0000006F-B1D9-44F9-B284-BD1DB5DC6D79}"/>
              </c:ext>
            </c:extLst>
          </c:dPt>
          <c:dPt>
            <c:idx val="103"/>
            <c:invertIfNegative val="0"/>
            <c:bubble3D val="0"/>
            <c:extLst>
              <c:ext xmlns:c16="http://schemas.microsoft.com/office/drawing/2014/chart" uri="{C3380CC4-5D6E-409C-BE32-E72D297353CC}">
                <c16:uniqueId val="{00000070-B1D9-44F9-B284-BD1DB5DC6D79}"/>
              </c:ext>
            </c:extLst>
          </c:dPt>
          <c:dPt>
            <c:idx val="104"/>
            <c:invertIfNegative val="0"/>
            <c:bubble3D val="0"/>
            <c:extLst>
              <c:ext xmlns:c16="http://schemas.microsoft.com/office/drawing/2014/chart" uri="{C3380CC4-5D6E-409C-BE32-E72D297353CC}">
                <c16:uniqueId val="{00000071-B1D9-44F9-B284-BD1DB5DC6D79}"/>
              </c:ext>
            </c:extLst>
          </c:dPt>
          <c:dPt>
            <c:idx val="105"/>
            <c:invertIfNegative val="0"/>
            <c:bubble3D val="0"/>
            <c:extLst>
              <c:ext xmlns:c16="http://schemas.microsoft.com/office/drawing/2014/chart" uri="{C3380CC4-5D6E-409C-BE32-E72D297353CC}">
                <c16:uniqueId val="{00000072-B1D9-44F9-B284-BD1DB5DC6D79}"/>
              </c:ext>
            </c:extLst>
          </c:dPt>
          <c:dPt>
            <c:idx val="110"/>
            <c:invertIfNegative val="0"/>
            <c:bubble3D val="0"/>
            <c:spPr>
              <a:solidFill>
                <a:srgbClr val="E2AC59"/>
              </a:solidFill>
              <a:ln w="0" cmpd="sng">
                <a:noFill/>
                <a:prstDash val="solid"/>
              </a:ln>
            </c:spPr>
            <c:extLst>
              <c:ext xmlns:c16="http://schemas.microsoft.com/office/drawing/2014/chart" uri="{C3380CC4-5D6E-409C-BE32-E72D297353CC}">
                <c16:uniqueId val="{00000074-B1D9-44F9-B284-BD1DB5DC6D79}"/>
              </c:ext>
            </c:extLst>
          </c:dPt>
          <c:dLbls>
            <c:dLbl>
              <c:idx val="110"/>
              <c:layout>
                <c:manualLayout>
                  <c:x val="0"/>
                  <c:y val="-5.096308186195826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4-B1D9-44F9-B284-BD1DB5DC6D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'F21'!$A$7:$B$117</c:f>
              <c:multiLvlStrCache>
                <c:ptCount val="11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'F21'!$F$7:$F$117</c:f>
              <c:numCache>
                <c:formatCode>0.00</c:formatCode>
                <c:ptCount val="111"/>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numCache>
            </c:numRef>
          </c:val>
          <c:extLst>
            <c:ext xmlns:c16="http://schemas.microsoft.com/office/drawing/2014/chart" uri="{C3380CC4-5D6E-409C-BE32-E72D297353CC}">
              <c16:uniqueId val="{00000075-B1D9-44F9-B284-BD1DB5DC6D79}"/>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7-B1D9-44F9-B284-BD1DB5DC6D79}"/>
              </c:ext>
            </c:extLst>
          </c:dPt>
          <c:dPt>
            <c:idx val="81"/>
            <c:bubble3D val="0"/>
            <c:extLst>
              <c:ext xmlns:c16="http://schemas.microsoft.com/office/drawing/2014/chart" uri="{C3380CC4-5D6E-409C-BE32-E72D297353CC}">
                <c16:uniqueId val="{00000078-B1D9-44F9-B284-BD1DB5DC6D79}"/>
              </c:ext>
            </c:extLst>
          </c:dPt>
          <c:dPt>
            <c:idx val="83"/>
            <c:bubble3D val="0"/>
            <c:extLst>
              <c:ext xmlns:c16="http://schemas.microsoft.com/office/drawing/2014/chart" uri="{C3380CC4-5D6E-409C-BE32-E72D297353CC}">
                <c16:uniqueId val="{00000079-B1D9-44F9-B284-BD1DB5DC6D79}"/>
              </c:ext>
            </c:extLst>
          </c:dPt>
          <c:dPt>
            <c:idx val="85"/>
            <c:bubble3D val="0"/>
            <c:extLst>
              <c:ext xmlns:c16="http://schemas.microsoft.com/office/drawing/2014/chart" uri="{C3380CC4-5D6E-409C-BE32-E72D297353CC}">
                <c16:uniqueId val="{0000007A-B1D9-44F9-B284-BD1DB5DC6D79}"/>
              </c:ext>
            </c:extLst>
          </c:dPt>
          <c:dLbls>
            <c:dLbl>
              <c:idx val="110"/>
              <c:layout>
                <c:manualLayout>
                  <c:x val="0"/>
                  <c:y val="-0.1019261637239165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B-B1D9-44F9-B284-BD1DB5DC6D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'F21'!$G$7:$G$117</c:f>
              <c:numCache>
                <c:formatCode>0.00</c:formatCode>
                <c:ptCount val="111"/>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numCache>
            </c:numRef>
          </c:val>
          <c:smooth val="0"/>
          <c:extLst>
            <c:ext xmlns:c16="http://schemas.microsoft.com/office/drawing/2014/chart" uri="{C3380CC4-5D6E-409C-BE32-E72D297353CC}">
              <c16:uniqueId val="{0000007C-B1D9-44F9-B284-BD1DB5DC6D79}"/>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7E-B1D9-44F9-B284-BD1DB5DC6D79}"/>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7F-B1D9-44F9-B284-BD1DB5DC6D79}"/>
              </c:ext>
            </c:extLst>
          </c:dPt>
          <c:dLbls>
            <c:dLbl>
              <c:idx val="110"/>
              <c:layout>
                <c:manualLayout>
                  <c:x val="-1.5697858930277078E-16"/>
                  <c:y val="-8.493846976993044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0-B1D9-44F9-B284-BD1DB5DC6D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'F21'!$H$7:$H$117</c:f>
              <c:numCache>
                <c:formatCode>0.00</c:formatCode>
                <c:ptCount val="111"/>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numCache>
            </c:numRef>
          </c:val>
          <c:smooth val="0"/>
          <c:extLst>
            <c:ext xmlns:c16="http://schemas.microsoft.com/office/drawing/2014/chart" uri="{C3380CC4-5D6E-409C-BE32-E72D297353CC}">
              <c16:uniqueId val="{00000081-B1D9-44F9-B284-BD1DB5DC6D79}"/>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111</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2-B1D9-44F9-B284-BD1DB5DC6D79}"/>
            </c:ext>
          </c:extLst>
        </c:ser>
        <c:ser>
          <c:idx val="4"/>
          <c:order val="4"/>
          <c:tx>
            <c:v>L. S. Banxico</c:v>
          </c:tx>
          <c:spPr>
            <a:ln>
              <a:solidFill>
                <a:srgbClr val="FF0000"/>
              </a:solidFill>
            </a:ln>
          </c:spPr>
          <c:marker>
            <c:symbol val="none"/>
          </c:marker>
          <c:xVal>
            <c:numLit>
              <c:formatCode>General</c:formatCode>
              <c:ptCount val="2"/>
              <c:pt idx="0">
                <c:v>111</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3-B1D9-44F9-B284-BD1DB5DC6D79}"/>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9"/>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3A06-4C03-B0B6-0A0F6DBBFF34}"/>
              </c:ext>
            </c:extLst>
          </c:dPt>
          <c:dPt>
            <c:idx val="1"/>
            <c:invertIfNegative val="0"/>
            <c:bubble3D val="0"/>
            <c:spPr>
              <a:solidFill>
                <a:srgbClr val="606868"/>
              </a:solidFill>
              <a:ln>
                <a:noFill/>
              </a:ln>
              <a:effectLst/>
            </c:spPr>
            <c:extLst>
              <c:ext xmlns:c16="http://schemas.microsoft.com/office/drawing/2014/chart" uri="{C3380CC4-5D6E-409C-BE32-E72D297353CC}">
                <c16:uniqueId val="{00000003-3A06-4C03-B0B6-0A0F6DBBFF34}"/>
              </c:ext>
            </c:extLst>
          </c:dPt>
          <c:dPt>
            <c:idx val="2"/>
            <c:invertIfNegative val="0"/>
            <c:bubble3D val="0"/>
            <c:spPr>
              <a:solidFill>
                <a:srgbClr val="FFC000"/>
              </a:solidFill>
              <a:ln>
                <a:noFill/>
              </a:ln>
              <a:effectLst/>
            </c:spPr>
            <c:extLst>
              <c:ext xmlns:c16="http://schemas.microsoft.com/office/drawing/2014/chart" uri="{C3380CC4-5D6E-409C-BE32-E72D297353CC}">
                <c16:uniqueId val="{00000005-3A06-4C03-B0B6-0A0F6DBBFF34}"/>
              </c:ext>
            </c:extLst>
          </c:dPt>
          <c:dPt>
            <c:idx val="12"/>
            <c:invertIfNegative val="0"/>
            <c:bubble3D val="0"/>
            <c:spPr>
              <a:solidFill>
                <a:srgbClr val="606868"/>
              </a:solidFill>
              <a:ln>
                <a:noFill/>
              </a:ln>
              <a:effectLst/>
            </c:spPr>
            <c:extLst>
              <c:ext xmlns:c16="http://schemas.microsoft.com/office/drawing/2014/chart" uri="{C3380CC4-5D6E-409C-BE32-E72D297353CC}">
                <c16:uniqueId val="{00000007-3A06-4C03-B0B6-0A0F6DBBFF34}"/>
              </c:ext>
            </c:extLst>
          </c:dPt>
          <c:dPt>
            <c:idx val="13"/>
            <c:invertIfNegative val="0"/>
            <c:bubble3D val="0"/>
            <c:spPr>
              <a:solidFill>
                <a:srgbClr val="606868"/>
              </a:solidFill>
              <a:ln>
                <a:noFill/>
              </a:ln>
              <a:effectLst/>
            </c:spPr>
            <c:extLst>
              <c:ext xmlns:c16="http://schemas.microsoft.com/office/drawing/2014/chart" uri="{C3380CC4-5D6E-409C-BE32-E72D297353CC}">
                <c16:uniqueId val="{00000009-3A06-4C03-B0B6-0A0F6DBBFF34}"/>
              </c:ext>
            </c:extLst>
          </c:dPt>
          <c:dPt>
            <c:idx val="14"/>
            <c:invertIfNegative val="0"/>
            <c:bubble3D val="0"/>
            <c:spPr>
              <a:solidFill>
                <a:srgbClr val="FFC000"/>
              </a:solidFill>
              <a:ln>
                <a:noFill/>
              </a:ln>
              <a:effectLst/>
            </c:spPr>
            <c:extLst>
              <c:ext xmlns:c16="http://schemas.microsoft.com/office/drawing/2014/chart" uri="{C3380CC4-5D6E-409C-BE32-E72D297353CC}">
                <c16:uniqueId val="{0000000B-3A06-4C03-B0B6-0A0F6DBBFF34}"/>
              </c:ext>
            </c:extLst>
          </c:dPt>
          <c:dPt>
            <c:idx val="20"/>
            <c:invertIfNegative val="0"/>
            <c:bubble3D val="0"/>
            <c:spPr>
              <a:solidFill>
                <a:srgbClr val="606868"/>
              </a:solidFill>
              <a:ln>
                <a:noFill/>
              </a:ln>
              <a:effectLst/>
            </c:spPr>
            <c:extLst>
              <c:ext xmlns:c16="http://schemas.microsoft.com/office/drawing/2014/chart" uri="{C3380CC4-5D6E-409C-BE32-E72D297353CC}">
                <c16:uniqueId val="{0000000D-3A06-4C03-B0B6-0A0F6DBBFF34}"/>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F-3A06-4C03-B0B6-0A0F6DBBFF34}"/>
              </c:ext>
            </c:extLst>
          </c:dPt>
          <c:dPt>
            <c:idx val="22"/>
            <c:invertIfNegative val="0"/>
            <c:bubble3D val="0"/>
            <c:spPr>
              <a:solidFill>
                <a:srgbClr val="606868"/>
              </a:solidFill>
              <a:ln>
                <a:noFill/>
              </a:ln>
              <a:effectLst/>
            </c:spPr>
            <c:extLst>
              <c:ext xmlns:c16="http://schemas.microsoft.com/office/drawing/2014/chart" uri="{C3380CC4-5D6E-409C-BE32-E72D297353CC}">
                <c16:uniqueId val="{00000011-3A06-4C03-B0B6-0A0F6DBBFF34}"/>
              </c:ext>
            </c:extLst>
          </c:dPt>
          <c:dPt>
            <c:idx val="24"/>
            <c:invertIfNegative val="0"/>
            <c:bubble3D val="0"/>
            <c:spPr>
              <a:solidFill>
                <a:srgbClr val="606868"/>
              </a:solidFill>
              <a:ln>
                <a:noFill/>
              </a:ln>
              <a:effectLst/>
            </c:spPr>
            <c:extLst>
              <c:ext xmlns:c16="http://schemas.microsoft.com/office/drawing/2014/chart" uri="{C3380CC4-5D6E-409C-BE32-E72D297353CC}">
                <c16:uniqueId val="{00000013-3A06-4C03-B0B6-0A0F6DBBFF34}"/>
              </c:ext>
            </c:extLst>
          </c:dPt>
          <c:dPt>
            <c:idx val="25"/>
            <c:invertIfNegative val="0"/>
            <c:bubble3D val="0"/>
            <c:spPr>
              <a:solidFill>
                <a:srgbClr val="606868"/>
              </a:solidFill>
              <a:ln>
                <a:noFill/>
              </a:ln>
              <a:effectLst/>
            </c:spPr>
            <c:extLst>
              <c:ext xmlns:c16="http://schemas.microsoft.com/office/drawing/2014/chart" uri="{C3380CC4-5D6E-409C-BE32-E72D297353CC}">
                <c16:uniqueId val="{00000015-3A06-4C03-B0B6-0A0F6DBBFF34}"/>
              </c:ext>
            </c:extLst>
          </c:dPt>
          <c:dPt>
            <c:idx val="26"/>
            <c:invertIfNegative val="0"/>
            <c:bubble3D val="0"/>
            <c:spPr>
              <a:solidFill>
                <a:srgbClr val="FFC000"/>
              </a:solidFill>
              <a:ln>
                <a:noFill/>
              </a:ln>
              <a:effectLst/>
            </c:spPr>
            <c:extLst>
              <c:ext xmlns:c16="http://schemas.microsoft.com/office/drawing/2014/chart" uri="{C3380CC4-5D6E-409C-BE32-E72D297353CC}">
                <c16:uniqueId val="{00000017-3A06-4C03-B0B6-0A0F6DBBFF34}"/>
              </c:ext>
            </c:extLst>
          </c:dPt>
          <c:dPt>
            <c:idx val="36"/>
            <c:invertIfNegative val="0"/>
            <c:bubble3D val="0"/>
            <c:spPr>
              <a:solidFill>
                <a:srgbClr val="606868"/>
              </a:solidFill>
              <a:ln>
                <a:noFill/>
              </a:ln>
              <a:effectLst/>
            </c:spPr>
            <c:extLst>
              <c:ext xmlns:c16="http://schemas.microsoft.com/office/drawing/2014/chart" uri="{C3380CC4-5D6E-409C-BE32-E72D297353CC}">
                <c16:uniqueId val="{00000019-3A06-4C03-B0B6-0A0F6DBBFF34}"/>
              </c:ext>
            </c:extLst>
          </c:dPt>
          <c:dPt>
            <c:idx val="37"/>
            <c:invertIfNegative val="0"/>
            <c:bubble3D val="0"/>
            <c:spPr>
              <a:solidFill>
                <a:srgbClr val="606868"/>
              </a:solidFill>
              <a:ln>
                <a:noFill/>
              </a:ln>
              <a:effectLst/>
            </c:spPr>
            <c:extLst>
              <c:ext xmlns:c16="http://schemas.microsoft.com/office/drawing/2014/chart" uri="{C3380CC4-5D6E-409C-BE32-E72D297353CC}">
                <c16:uniqueId val="{0000001B-3A06-4C03-B0B6-0A0F6DBBFF34}"/>
              </c:ext>
            </c:extLst>
          </c:dPt>
          <c:dPt>
            <c:idx val="38"/>
            <c:invertIfNegative val="0"/>
            <c:bubble3D val="0"/>
            <c:spPr>
              <a:solidFill>
                <a:srgbClr val="FFC000"/>
              </a:solidFill>
              <a:ln>
                <a:noFill/>
              </a:ln>
              <a:effectLst/>
            </c:spPr>
            <c:extLst>
              <c:ext xmlns:c16="http://schemas.microsoft.com/office/drawing/2014/chart" uri="{C3380CC4-5D6E-409C-BE32-E72D297353CC}">
                <c16:uniqueId val="{0000001D-3A06-4C03-B0B6-0A0F6DBBFF34}"/>
              </c:ext>
            </c:extLst>
          </c:dPt>
          <c:dPt>
            <c:idx val="48"/>
            <c:invertIfNegative val="0"/>
            <c:bubble3D val="0"/>
            <c:spPr>
              <a:solidFill>
                <a:srgbClr val="606868"/>
              </a:solidFill>
              <a:ln>
                <a:noFill/>
              </a:ln>
              <a:effectLst/>
            </c:spPr>
            <c:extLst>
              <c:ext xmlns:c16="http://schemas.microsoft.com/office/drawing/2014/chart" uri="{C3380CC4-5D6E-409C-BE32-E72D297353CC}">
                <c16:uniqueId val="{0000001F-3A06-4C03-B0B6-0A0F6DBBFF34}"/>
              </c:ext>
            </c:extLst>
          </c:dPt>
          <c:dPt>
            <c:idx val="49"/>
            <c:invertIfNegative val="0"/>
            <c:bubble3D val="0"/>
            <c:spPr>
              <a:solidFill>
                <a:srgbClr val="606868"/>
              </a:solidFill>
              <a:ln>
                <a:noFill/>
              </a:ln>
              <a:effectLst/>
            </c:spPr>
            <c:extLst>
              <c:ext xmlns:c16="http://schemas.microsoft.com/office/drawing/2014/chart" uri="{C3380CC4-5D6E-409C-BE32-E72D297353CC}">
                <c16:uniqueId val="{00000021-3A06-4C03-B0B6-0A0F6DBBFF34}"/>
              </c:ext>
            </c:extLst>
          </c:dPt>
          <c:dPt>
            <c:idx val="50"/>
            <c:invertIfNegative val="0"/>
            <c:bubble3D val="0"/>
            <c:spPr>
              <a:solidFill>
                <a:srgbClr val="FFC000"/>
              </a:solidFill>
              <a:ln>
                <a:noFill/>
              </a:ln>
              <a:effectLst/>
            </c:spPr>
            <c:extLst>
              <c:ext xmlns:c16="http://schemas.microsoft.com/office/drawing/2014/chart" uri="{C3380CC4-5D6E-409C-BE32-E72D297353CC}">
                <c16:uniqueId val="{00000023-3A06-4C03-B0B6-0A0F6DBBFF34}"/>
              </c:ext>
            </c:extLst>
          </c:dPt>
          <c:dPt>
            <c:idx val="60"/>
            <c:invertIfNegative val="0"/>
            <c:bubble3D val="0"/>
            <c:spPr>
              <a:solidFill>
                <a:srgbClr val="606868"/>
              </a:solidFill>
              <a:ln>
                <a:noFill/>
              </a:ln>
              <a:effectLst/>
            </c:spPr>
            <c:extLst>
              <c:ext xmlns:c16="http://schemas.microsoft.com/office/drawing/2014/chart" uri="{C3380CC4-5D6E-409C-BE32-E72D297353CC}">
                <c16:uniqueId val="{00000025-3A06-4C03-B0B6-0A0F6DBBFF34}"/>
              </c:ext>
            </c:extLst>
          </c:dPt>
          <c:dPt>
            <c:idx val="61"/>
            <c:invertIfNegative val="0"/>
            <c:bubble3D val="0"/>
            <c:spPr>
              <a:solidFill>
                <a:srgbClr val="606868"/>
              </a:solidFill>
              <a:ln>
                <a:noFill/>
              </a:ln>
              <a:effectLst/>
            </c:spPr>
            <c:extLst>
              <c:ext xmlns:c16="http://schemas.microsoft.com/office/drawing/2014/chart" uri="{C3380CC4-5D6E-409C-BE32-E72D297353CC}">
                <c16:uniqueId val="{00000027-3A06-4C03-B0B6-0A0F6DBBFF34}"/>
              </c:ext>
            </c:extLst>
          </c:dPt>
          <c:dPt>
            <c:idx val="62"/>
            <c:invertIfNegative val="0"/>
            <c:bubble3D val="0"/>
            <c:spPr>
              <a:solidFill>
                <a:srgbClr val="FFC000"/>
              </a:solidFill>
              <a:ln>
                <a:noFill/>
              </a:ln>
              <a:effectLst/>
            </c:spPr>
            <c:extLst>
              <c:ext xmlns:c16="http://schemas.microsoft.com/office/drawing/2014/chart" uri="{C3380CC4-5D6E-409C-BE32-E72D297353CC}">
                <c16:uniqueId val="{00000029-3A06-4C03-B0B6-0A0F6DBBFF34}"/>
              </c:ext>
            </c:extLst>
          </c:dPt>
          <c:dPt>
            <c:idx val="72"/>
            <c:invertIfNegative val="0"/>
            <c:bubble3D val="0"/>
            <c:spPr>
              <a:solidFill>
                <a:srgbClr val="606868"/>
              </a:solidFill>
              <a:ln>
                <a:noFill/>
              </a:ln>
              <a:effectLst/>
            </c:spPr>
            <c:extLst>
              <c:ext xmlns:c16="http://schemas.microsoft.com/office/drawing/2014/chart" uri="{C3380CC4-5D6E-409C-BE32-E72D297353CC}">
                <c16:uniqueId val="{0000002B-3A06-4C03-B0B6-0A0F6DBBFF34}"/>
              </c:ext>
            </c:extLst>
          </c:dPt>
          <c:dPt>
            <c:idx val="73"/>
            <c:invertIfNegative val="0"/>
            <c:bubble3D val="0"/>
            <c:spPr>
              <a:solidFill>
                <a:srgbClr val="606868"/>
              </a:solidFill>
              <a:ln>
                <a:noFill/>
              </a:ln>
              <a:effectLst/>
            </c:spPr>
            <c:extLst>
              <c:ext xmlns:c16="http://schemas.microsoft.com/office/drawing/2014/chart" uri="{C3380CC4-5D6E-409C-BE32-E72D297353CC}">
                <c16:uniqueId val="{0000002D-3A06-4C03-B0B6-0A0F6DBBFF34}"/>
              </c:ext>
            </c:extLst>
          </c:dPt>
          <c:dPt>
            <c:idx val="74"/>
            <c:invertIfNegative val="0"/>
            <c:bubble3D val="0"/>
            <c:spPr>
              <a:solidFill>
                <a:srgbClr val="FFC000"/>
              </a:solidFill>
              <a:ln>
                <a:noFill/>
              </a:ln>
              <a:effectLst/>
            </c:spPr>
            <c:extLst>
              <c:ext xmlns:c16="http://schemas.microsoft.com/office/drawing/2014/chart" uri="{C3380CC4-5D6E-409C-BE32-E72D297353CC}">
                <c16:uniqueId val="{0000002F-3A06-4C03-B0B6-0A0F6DBBFF34}"/>
              </c:ext>
            </c:extLst>
          </c:dPt>
          <c:dPt>
            <c:idx val="84"/>
            <c:invertIfNegative val="0"/>
            <c:bubble3D val="0"/>
            <c:spPr>
              <a:solidFill>
                <a:srgbClr val="606868"/>
              </a:solidFill>
              <a:ln>
                <a:noFill/>
              </a:ln>
              <a:effectLst/>
            </c:spPr>
            <c:extLst>
              <c:ext xmlns:c16="http://schemas.microsoft.com/office/drawing/2014/chart" uri="{C3380CC4-5D6E-409C-BE32-E72D297353CC}">
                <c16:uniqueId val="{00000031-3A06-4C03-B0B6-0A0F6DBBFF34}"/>
              </c:ext>
            </c:extLst>
          </c:dPt>
          <c:dPt>
            <c:idx val="85"/>
            <c:invertIfNegative val="0"/>
            <c:bubble3D val="0"/>
            <c:spPr>
              <a:solidFill>
                <a:srgbClr val="606868"/>
              </a:solidFill>
              <a:ln>
                <a:noFill/>
              </a:ln>
              <a:effectLst/>
            </c:spPr>
            <c:extLst>
              <c:ext xmlns:c16="http://schemas.microsoft.com/office/drawing/2014/chart" uri="{C3380CC4-5D6E-409C-BE32-E72D297353CC}">
                <c16:uniqueId val="{00000033-3A06-4C03-B0B6-0A0F6DBBFF34}"/>
              </c:ext>
            </c:extLst>
          </c:dPt>
          <c:dPt>
            <c:idx val="86"/>
            <c:invertIfNegative val="0"/>
            <c:bubble3D val="0"/>
            <c:spPr>
              <a:solidFill>
                <a:srgbClr val="FFC000"/>
              </a:solidFill>
              <a:ln>
                <a:noFill/>
              </a:ln>
              <a:effectLst/>
            </c:spPr>
            <c:extLst>
              <c:ext xmlns:c16="http://schemas.microsoft.com/office/drawing/2014/chart" uri="{C3380CC4-5D6E-409C-BE32-E72D297353CC}">
                <c16:uniqueId val="{00000035-3A06-4C03-B0B6-0A0F6DBBFF34}"/>
              </c:ext>
            </c:extLst>
          </c:dPt>
          <c:dPt>
            <c:idx val="96"/>
            <c:invertIfNegative val="0"/>
            <c:bubble3D val="0"/>
            <c:spPr>
              <a:solidFill>
                <a:srgbClr val="606868"/>
              </a:solidFill>
              <a:ln>
                <a:noFill/>
              </a:ln>
              <a:effectLst/>
            </c:spPr>
            <c:extLst>
              <c:ext xmlns:c16="http://schemas.microsoft.com/office/drawing/2014/chart" uri="{C3380CC4-5D6E-409C-BE32-E72D297353CC}">
                <c16:uniqueId val="{00000037-3A06-4C03-B0B6-0A0F6DBBFF34}"/>
              </c:ext>
            </c:extLst>
          </c:dPt>
          <c:dPt>
            <c:idx val="97"/>
            <c:invertIfNegative val="0"/>
            <c:bubble3D val="0"/>
            <c:spPr>
              <a:solidFill>
                <a:srgbClr val="606868"/>
              </a:solidFill>
              <a:ln>
                <a:noFill/>
              </a:ln>
              <a:effectLst/>
            </c:spPr>
            <c:extLst>
              <c:ext xmlns:c16="http://schemas.microsoft.com/office/drawing/2014/chart" uri="{C3380CC4-5D6E-409C-BE32-E72D297353CC}">
                <c16:uniqueId val="{00000039-3A06-4C03-B0B6-0A0F6DBBFF34}"/>
              </c:ext>
            </c:extLst>
          </c:dPt>
          <c:dPt>
            <c:idx val="98"/>
            <c:invertIfNegative val="0"/>
            <c:bubble3D val="0"/>
            <c:spPr>
              <a:solidFill>
                <a:srgbClr val="FFC000"/>
              </a:solidFill>
              <a:ln>
                <a:noFill/>
              </a:ln>
              <a:effectLst/>
            </c:spPr>
            <c:extLst>
              <c:ext xmlns:c16="http://schemas.microsoft.com/office/drawing/2014/chart" uri="{C3380CC4-5D6E-409C-BE32-E72D297353CC}">
                <c16:uniqueId val="{0000003B-3A06-4C03-B0B6-0A0F6DBBFF34}"/>
              </c:ext>
            </c:extLst>
          </c:dPt>
          <c:dPt>
            <c:idx val="108"/>
            <c:invertIfNegative val="0"/>
            <c:bubble3D val="0"/>
            <c:spPr>
              <a:solidFill>
                <a:srgbClr val="606868"/>
              </a:solidFill>
              <a:ln>
                <a:noFill/>
              </a:ln>
              <a:effectLst/>
            </c:spPr>
            <c:extLst>
              <c:ext xmlns:c16="http://schemas.microsoft.com/office/drawing/2014/chart" uri="{C3380CC4-5D6E-409C-BE32-E72D297353CC}">
                <c16:uniqueId val="{0000003D-3A06-4C03-B0B6-0A0F6DBBFF34}"/>
              </c:ext>
            </c:extLst>
          </c:dPt>
          <c:dPt>
            <c:idx val="109"/>
            <c:invertIfNegative val="0"/>
            <c:bubble3D val="0"/>
            <c:spPr>
              <a:solidFill>
                <a:srgbClr val="606868"/>
              </a:solidFill>
              <a:ln>
                <a:noFill/>
              </a:ln>
              <a:effectLst/>
            </c:spPr>
            <c:extLst>
              <c:ext xmlns:c16="http://schemas.microsoft.com/office/drawing/2014/chart" uri="{C3380CC4-5D6E-409C-BE32-E72D297353CC}">
                <c16:uniqueId val="{0000003F-3A06-4C03-B0B6-0A0F6DBBFF34}"/>
              </c:ext>
            </c:extLst>
          </c:dPt>
          <c:dPt>
            <c:idx val="110"/>
            <c:invertIfNegative val="0"/>
            <c:bubble3D val="0"/>
            <c:spPr>
              <a:solidFill>
                <a:srgbClr val="FFC000"/>
              </a:solidFill>
              <a:ln>
                <a:noFill/>
              </a:ln>
              <a:effectLst/>
            </c:spPr>
            <c:extLst>
              <c:ext xmlns:c16="http://schemas.microsoft.com/office/drawing/2014/chart" uri="{C3380CC4-5D6E-409C-BE32-E72D297353CC}">
                <c16:uniqueId val="{00000041-3A06-4C03-B0B6-0A0F6DBBFF34}"/>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06-4C03-B0B6-0A0F6DBBFF34}"/>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06-4C03-B0B6-0A0F6DBBFF34}"/>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A06-4C03-B0B6-0A0F6DBBFF34}"/>
                </c:ext>
              </c:extLst>
            </c:dLbl>
            <c:dLbl>
              <c:idx val="3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A06-4C03-B0B6-0A0F6DBBFF34}"/>
                </c:ext>
              </c:extLst>
            </c:dLbl>
            <c:dLbl>
              <c:idx val="5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A06-4C03-B0B6-0A0F6DBBFF34}"/>
                </c:ext>
              </c:extLst>
            </c:dLbl>
            <c:dLbl>
              <c:idx val="6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A06-4C03-B0B6-0A0F6DBBFF34}"/>
                </c:ext>
              </c:extLst>
            </c:dLbl>
            <c:dLbl>
              <c:idx val="7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A06-4C03-B0B6-0A0F6DBBFF34}"/>
                </c:ext>
              </c:extLst>
            </c:dLbl>
            <c:dLbl>
              <c:idx val="8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A06-4C03-B0B6-0A0F6DBBFF34}"/>
                </c:ext>
              </c:extLst>
            </c:dLbl>
            <c:dLbl>
              <c:idx val="9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A06-4C03-B0B6-0A0F6DBBFF34}"/>
                </c:ext>
              </c:extLst>
            </c:dLbl>
            <c:dLbl>
              <c:idx val="1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A06-4C03-B0B6-0A0F6DBBFF3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'F83'!$AJ$164:$AK$274</c:f>
              <c:multiLvlStrCache>
                <c:ptCount val="111"/>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'F83'!$P$164:$P$274</c:f>
              <c:numCache>
                <c:formatCode>General</c:formatCode>
                <c:ptCount val="111"/>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pt idx="110">
                  <c:v>103976</c:v>
                </c:pt>
              </c:numCache>
            </c:numRef>
          </c:val>
          <c:extLst xmlns:c15="http://schemas.microsoft.com/office/drawing/2012/chart">
            <c:ext xmlns:c16="http://schemas.microsoft.com/office/drawing/2014/chart" uri="{C3380CC4-5D6E-409C-BE32-E72D297353CC}">
              <c16:uniqueId val="{00000042-3A06-4C03-B0B6-0A0F6DBBFF34}"/>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B3-4AFC-B822-1F41365B5513}"/>
              </c:ext>
            </c:extLst>
          </c:dPt>
          <c:dPt>
            <c:idx val="5"/>
            <c:invertIfNegative val="0"/>
            <c:bubble3D val="0"/>
            <c:extLst>
              <c:ext xmlns:c16="http://schemas.microsoft.com/office/drawing/2014/chart" uri="{C3380CC4-5D6E-409C-BE32-E72D297353CC}">
                <c16:uniqueId val="{00000001-D3B3-4AFC-B822-1F41365B5513}"/>
              </c:ext>
            </c:extLst>
          </c:dPt>
          <c:dPt>
            <c:idx val="6"/>
            <c:invertIfNegative val="0"/>
            <c:bubble3D val="0"/>
            <c:spPr>
              <a:solidFill>
                <a:srgbClr val="7C878E"/>
              </a:solidFill>
              <a:ln>
                <a:noFill/>
              </a:ln>
              <a:effectLst/>
            </c:spPr>
            <c:extLst>
              <c:ext xmlns:c16="http://schemas.microsoft.com/office/drawing/2014/chart" uri="{C3380CC4-5D6E-409C-BE32-E72D297353CC}">
                <c16:uniqueId val="{00000003-D3B3-4AFC-B822-1F41365B5513}"/>
              </c:ext>
            </c:extLst>
          </c:dPt>
          <c:dPt>
            <c:idx val="7"/>
            <c:invertIfNegative val="0"/>
            <c:bubble3D val="0"/>
            <c:spPr>
              <a:solidFill>
                <a:srgbClr val="7C878E"/>
              </a:solidFill>
              <a:ln>
                <a:noFill/>
              </a:ln>
              <a:effectLst/>
            </c:spPr>
            <c:extLst>
              <c:ext xmlns:c16="http://schemas.microsoft.com/office/drawing/2014/chart" uri="{C3380CC4-5D6E-409C-BE32-E72D297353CC}">
                <c16:uniqueId val="{00000005-D3B3-4AFC-B822-1F41365B5513}"/>
              </c:ext>
            </c:extLst>
          </c:dPt>
          <c:dPt>
            <c:idx val="8"/>
            <c:invertIfNegative val="0"/>
            <c:bubble3D val="0"/>
            <c:spPr>
              <a:solidFill>
                <a:srgbClr val="FFC000"/>
              </a:solidFill>
              <a:ln>
                <a:noFill/>
              </a:ln>
              <a:effectLst/>
            </c:spPr>
            <c:extLst>
              <c:ext xmlns:c16="http://schemas.microsoft.com/office/drawing/2014/chart" uri="{C3380CC4-5D6E-409C-BE32-E72D297353CC}">
                <c16:uniqueId val="{0000000E-F39B-44B4-931D-68B7628E08BA}"/>
              </c:ext>
            </c:extLst>
          </c:dPt>
          <c:dPt>
            <c:idx val="17"/>
            <c:invertIfNegative val="0"/>
            <c:bubble3D val="0"/>
            <c:extLst>
              <c:ext xmlns:c16="http://schemas.microsoft.com/office/drawing/2014/chart" uri="{C3380CC4-5D6E-409C-BE32-E72D297353CC}">
                <c16:uniqueId val="{00000006-D3B3-4AFC-B822-1F41365B5513}"/>
              </c:ext>
            </c:extLst>
          </c:dPt>
          <c:dPt>
            <c:idx val="18"/>
            <c:invertIfNegative val="0"/>
            <c:bubble3D val="0"/>
            <c:extLst>
              <c:ext xmlns:c16="http://schemas.microsoft.com/office/drawing/2014/chart" uri="{C3380CC4-5D6E-409C-BE32-E72D297353CC}">
                <c16:uniqueId val="{00000007-D3B3-4AFC-B822-1F41365B551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3-4AFC-B822-1F41365B5513}"/>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3-4AFC-B822-1F41365B5513}"/>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3-4AFC-B822-1F41365B551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'F84'!$A$6:$A$15</c:f>
              <c:numCache>
                <c:formatCode>General</c:formatCode>
                <c:ptCount val="10"/>
                <c:pt idx="0">
                  <c:v>2013</c:v>
                </c:pt>
                <c:pt idx="1">
                  <c:v>2014</c:v>
                </c:pt>
                <c:pt idx="2">
                  <c:v>2015</c:v>
                </c:pt>
                <c:pt idx="3">
                  <c:v>2016</c:v>
                </c:pt>
                <c:pt idx="4">
                  <c:v>2017</c:v>
                </c:pt>
                <c:pt idx="5">
                  <c:v>2018</c:v>
                </c:pt>
                <c:pt idx="6">
                  <c:v>2019</c:v>
                </c:pt>
                <c:pt idx="7">
                  <c:v>2020</c:v>
                </c:pt>
                <c:pt idx="8">
                  <c:v>2021</c:v>
                </c:pt>
                <c:pt idx="9" formatCode="mmm\-yy">
                  <c:v>44621</c:v>
                </c:pt>
              </c:numCache>
            </c:numRef>
          </c:cat>
          <c:val>
            <c:numRef>
              <c:f>'F84'!$B$6:$B$15</c:f>
              <c:numCache>
                <c:formatCode>#,##0</c:formatCode>
                <c:ptCount val="10"/>
                <c:pt idx="0">
                  <c:v>78051</c:v>
                </c:pt>
                <c:pt idx="1">
                  <c:v>79961</c:v>
                </c:pt>
                <c:pt idx="2">
                  <c:v>82957</c:v>
                </c:pt>
                <c:pt idx="3">
                  <c:v>86097</c:v>
                </c:pt>
                <c:pt idx="4">
                  <c:v>90125</c:v>
                </c:pt>
                <c:pt idx="5">
                  <c:v>93370</c:v>
                </c:pt>
                <c:pt idx="6">
                  <c:v>97390</c:v>
                </c:pt>
                <c:pt idx="7">
                  <c:v>98067</c:v>
                </c:pt>
                <c:pt idx="8">
                  <c:v>103251</c:v>
                </c:pt>
                <c:pt idx="9">
                  <c:v>103976</c:v>
                </c:pt>
              </c:numCache>
            </c:numRef>
          </c:val>
          <c:extLst>
            <c:ext xmlns:c16="http://schemas.microsoft.com/office/drawing/2014/chart" uri="{C3380CC4-5D6E-409C-BE32-E72D297353CC}">
              <c16:uniqueId val="{00000008-D3B3-4AFC-B822-1F41365B5513}"/>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93DC-4519-B998-06FCDCA37767}"/>
              </c:ext>
            </c:extLst>
          </c:dPt>
          <c:dPt>
            <c:idx val="1"/>
            <c:bubble3D val="0"/>
            <c:spPr>
              <a:solidFill>
                <a:srgbClr val="ED7D31"/>
              </a:solidFill>
            </c:spPr>
            <c:extLst>
              <c:ext xmlns:c16="http://schemas.microsoft.com/office/drawing/2014/chart" uri="{C3380CC4-5D6E-409C-BE32-E72D297353CC}">
                <c16:uniqueId val="{00000003-93DC-4519-B998-06FCDCA37767}"/>
              </c:ext>
            </c:extLst>
          </c:dPt>
          <c:dPt>
            <c:idx val="2"/>
            <c:bubble3D val="0"/>
            <c:spPr>
              <a:solidFill>
                <a:srgbClr val="DAA600"/>
              </a:solidFill>
            </c:spPr>
            <c:extLst>
              <c:ext xmlns:c16="http://schemas.microsoft.com/office/drawing/2014/chart" uri="{C3380CC4-5D6E-409C-BE32-E72D297353CC}">
                <c16:uniqueId val="{0000000E-93DC-4519-B998-06FCDCA37767}"/>
              </c:ext>
            </c:extLst>
          </c:dPt>
          <c:dPt>
            <c:idx val="3"/>
            <c:bubble3D val="0"/>
            <c:spPr>
              <a:solidFill>
                <a:srgbClr val="FF0000"/>
              </a:solidFill>
            </c:spPr>
            <c:extLst>
              <c:ext xmlns:c16="http://schemas.microsoft.com/office/drawing/2014/chart" uri="{C3380CC4-5D6E-409C-BE32-E72D297353CC}">
                <c16:uniqueId val="{00000005-93DC-4519-B998-06FCDCA37767}"/>
              </c:ext>
            </c:extLst>
          </c:dPt>
          <c:dPt>
            <c:idx val="4"/>
            <c:bubble3D val="0"/>
            <c:spPr>
              <a:solidFill>
                <a:srgbClr val="8A8032"/>
              </a:solidFill>
            </c:spPr>
            <c:extLst>
              <c:ext xmlns:c16="http://schemas.microsoft.com/office/drawing/2014/chart" uri="{C3380CC4-5D6E-409C-BE32-E72D297353CC}">
                <c16:uniqueId val="{00000007-93DC-4519-B998-06FCDCA37767}"/>
              </c:ext>
            </c:extLst>
          </c:dPt>
          <c:dPt>
            <c:idx val="5"/>
            <c:bubble3D val="0"/>
            <c:spPr>
              <a:solidFill>
                <a:srgbClr val="FFC000">
                  <a:lumMod val="50000"/>
                </a:srgbClr>
              </a:solidFill>
            </c:spPr>
            <c:extLst>
              <c:ext xmlns:c16="http://schemas.microsoft.com/office/drawing/2014/chart" uri="{C3380CC4-5D6E-409C-BE32-E72D297353CC}">
                <c16:uniqueId val="{00000009-93DC-4519-B998-06FCDCA37767}"/>
              </c:ext>
            </c:extLst>
          </c:dPt>
          <c:dPt>
            <c:idx val="6"/>
            <c:bubble3D val="0"/>
            <c:spPr>
              <a:solidFill>
                <a:srgbClr val="FFCC66"/>
              </a:solidFill>
            </c:spPr>
            <c:extLst>
              <c:ext xmlns:c16="http://schemas.microsoft.com/office/drawing/2014/chart" uri="{C3380CC4-5D6E-409C-BE32-E72D297353CC}">
                <c16:uniqueId val="{0000000B-93DC-4519-B998-06FCDCA37767}"/>
              </c:ext>
            </c:extLst>
          </c:dPt>
          <c:dPt>
            <c:idx val="7"/>
            <c:bubble3D val="0"/>
            <c:spPr>
              <a:solidFill>
                <a:srgbClr val="C8BC66"/>
              </a:solidFill>
            </c:spPr>
            <c:extLst>
              <c:ext xmlns:c16="http://schemas.microsoft.com/office/drawing/2014/chart" uri="{C3380CC4-5D6E-409C-BE32-E72D297353CC}">
                <c16:uniqueId val="{0000000D-93DC-4519-B998-06FCDCA37767}"/>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3DC-4519-B998-06FCDCA37767}"/>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DC-4519-B998-06FCDCA37767}"/>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93DC-4519-B998-06FCDCA37767}"/>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DC-4519-B998-06FCDCA37767}"/>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3DC-4519-B998-06FCDCA37767}"/>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3DC-4519-B998-06FCDCA37767}"/>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3DC-4519-B998-06FCDCA37767}"/>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3DC-4519-B998-06FCDCA37767}"/>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'F85'!$A$6:$A$13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'F85'!$B$6:$B$13</c:f>
              <c:numCache>
                <c:formatCode>0.00%</c:formatCode>
                <c:ptCount val="8"/>
                <c:pt idx="0">
                  <c:v>3.6729629914595677E-2</c:v>
                </c:pt>
                <c:pt idx="1">
                  <c:v>0.30502231284142495</c:v>
                </c:pt>
                <c:pt idx="2">
                  <c:v>1.8369623759329076E-3</c:v>
                </c:pt>
                <c:pt idx="3">
                  <c:v>0.12381703470031545</c:v>
                </c:pt>
                <c:pt idx="4">
                  <c:v>0.15220820189274448</c:v>
                </c:pt>
                <c:pt idx="5">
                  <c:v>1.2310533199969224E-3</c:v>
                </c:pt>
                <c:pt idx="6">
                  <c:v>0.31987189351388784</c:v>
                </c:pt>
                <c:pt idx="7">
                  <c:v>5.9282911441101795E-2</c:v>
                </c:pt>
              </c:numCache>
            </c:numRef>
          </c:val>
          <c:extLst>
            <c:ext xmlns:c16="http://schemas.microsoft.com/office/drawing/2014/chart" uri="{C3380CC4-5D6E-409C-BE32-E72D297353CC}">
              <c16:uniqueId val="{0000000F-93DC-4519-B998-06FCDCA377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1293-4DCC-9F86-36CD5EBAFA7A}"/>
              </c:ext>
            </c:extLst>
          </c:dPt>
          <c:dPt>
            <c:idx val="16"/>
            <c:invertIfNegative val="0"/>
            <c:bubble3D val="0"/>
            <c:extLst>
              <c:ext xmlns:c16="http://schemas.microsoft.com/office/drawing/2014/chart" uri="{C3380CC4-5D6E-409C-BE32-E72D297353CC}">
                <c16:uniqueId val="{00000001-1293-4DCC-9F86-36CD5EBAFA7A}"/>
              </c:ext>
            </c:extLst>
          </c:dPt>
          <c:dPt>
            <c:idx val="19"/>
            <c:invertIfNegative val="0"/>
            <c:bubble3D val="0"/>
            <c:extLst>
              <c:ext xmlns:c16="http://schemas.microsoft.com/office/drawing/2014/chart" uri="{C3380CC4-5D6E-409C-BE32-E72D297353CC}">
                <c16:uniqueId val="{00000002-1293-4DCC-9F86-36CD5EBAFA7A}"/>
              </c:ext>
            </c:extLst>
          </c:dPt>
          <c:dPt>
            <c:idx val="29"/>
            <c:invertIfNegative val="0"/>
            <c:bubble3D val="0"/>
            <c:extLst>
              <c:ext xmlns:c16="http://schemas.microsoft.com/office/drawing/2014/chart" uri="{C3380CC4-5D6E-409C-BE32-E72D297353CC}">
                <c16:uniqueId val="{00000003-1293-4DCC-9F86-36CD5EBAFA7A}"/>
              </c:ext>
            </c:extLst>
          </c:dPt>
          <c:dPt>
            <c:idx val="30"/>
            <c:invertIfNegative val="0"/>
            <c:bubble3D val="0"/>
            <c:spPr>
              <a:solidFill>
                <a:srgbClr val="FFC000"/>
              </a:solidFill>
              <a:ln>
                <a:noFill/>
              </a:ln>
              <a:effectLst/>
            </c:spPr>
            <c:extLst>
              <c:ext xmlns:c16="http://schemas.microsoft.com/office/drawing/2014/chart" uri="{C3380CC4-5D6E-409C-BE32-E72D297353CC}">
                <c16:uniqueId val="{00000005-1293-4DCC-9F86-36CD5EBAFA7A}"/>
              </c:ext>
            </c:extLst>
          </c:dPt>
          <c:dPt>
            <c:idx val="31"/>
            <c:invertIfNegative val="0"/>
            <c:bubble3D val="0"/>
            <c:extLst>
              <c:ext xmlns:c16="http://schemas.microsoft.com/office/drawing/2014/chart" uri="{C3380CC4-5D6E-409C-BE32-E72D297353CC}">
                <c16:uniqueId val="{00000006-1293-4DCC-9F86-36CD5EBAFA7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'F86'!$A$7:$A$38</c:f>
              <c:strCache>
                <c:ptCount val="32"/>
                <c:pt idx="0">
                  <c:v>Quintana Roo</c:v>
                </c:pt>
                <c:pt idx="1">
                  <c:v>Tamaulipas</c:v>
                </c:pt>
                <c:pt idx="2">
                  <c:v>Baja California</c:v>
                </c:pt>
                <c:pt idx="3">
                  <c:v>Oaxaca</c:v>
                </c:pt>
                <c:pt idx="4">
                  <c:v>Campeche</c:v>
                </c:pt>
                <c:pt idx="5">
                  <c:v>Aguascalientes</c:v>
                </c:pt>
                <c:pt idx="6">
                  <c:v>Morelos</c:v>
                </c:pt>
                <c:pt idx="7">
                  <c:v>Nayarit</c:v>
                </c:pt>
                <c:pt idx="8">
                  <c:v>Guerrero</c:v>
                </c:pt>
                <c:pt idx="9">
                  <c:v>Tlaxcala</c:v>
                </c:pt>
                <c:pt idx="10">
                  <c:v>Chiapas</c:v>
                </c:pt>
                <c:pt idx="11">
                  <c:v>San Luis Potosí</c:v>
                </c:pt>
                <c:pt idx="12">
                  <c:v>Zacatecas</c:v>
                </c:pt>
                <c:pt idx="13">
                  <c:v>Veracruz</c:v>
                </c:pt>
                <c:pt idx="14">
                  <c:v>Yucatán</c:v>
                </c:pt>
                <c:pt idx="15">
                  <c:v>Sinaloa</c:v>
                </c:pt>
                <c:pt idx="16">
                  <c:v>Sonora</c:v>
                </c:pt>
                <c:pt idx="17">
                  <c:v>Puebla</c:v>
                </c:pt>
                <c:pt idx="18">
                  <c:v>Hidalgo</c:v>
                </c:pt>
                <c:pt idx="19">
                  <c:v>Durango</c:v>
                </c:pt>
                <c:pt idx="20">
                  <c:v>Chihuahua</c:v>
                </c:pt>
                <c:pt idx="21">
                  <c:v>Colima</c:v>
                </c:pt>
                <c:pt idx="22">
                  <c:v>Tabasco</c:v>
                </c:pt>
                <c:pt idx="23">
                  <c:v>Michoacán</c:v>
                </c:pt>
                <c:pt idx="24">
                  <c:v>Baja California Sur</c:v>
                </c:pt>
                <c:pt idx="25">
                  <c:v>Coahuila</c:v>
                </c:pt>
                <c:pt idx="26">
                  <c:v>Guanajuato</c:v>
                </c:pt>
                <c:pt idx="27">
                  <c:v>Querétaro</c:v>
                </c:pt>
                <c:pt idx="28">
                  <c:v>Estado de México</c:v>
                </c:pt>
                <c:pt idx="29">
                  <c:v>Nuevo León</c:v>
                </c:pt>
                <c:pt idx="30">
                  <c:v>Jalisco</c:v>
                </c:pt>
                <c:pt idx="31">
                  <c:v>Ciudad de México</c:v>
                </c:pt>
              </c:strCache>
            </c:strRef>
          </c:cat>
          <c:val>
            <c:numRef>
              <c:f>'F86'!$F$7:$F$38</c:f>
              <c:numCache>
                <c:formatCode>#,##0</c:formatCode>
                <c:ptCount val="32"/>
                <c:pt idx="0">
                  <c:v>-276</c:v>
                </c:pt>
                <c:pt idx="1">
                  <c:v>-42</c:v>
                </c:pt>
                <c:pt idx="2">
                  <c:v>-30</c:v>
                </c:pt>
                <c:pt idx="3">
                  <c:v>-30</c:v>
                </c:pt>
                <c:pt idx="4">
                  <c:v>-29</c:v>
                </c:pt>
                <c:pt idx="5">
                  <c:v>-19</c:v>
                </c:pt>
                <c:pt idx="6">
                  <c:v>-12</c:v>
                </c:pt>
                <c:pt idx="7">
                  <c:v>-10</c:v>
                </c:pt>
                <c:pt idx="8">
                  <c:v>-6</c:v>
                </c:pt>
                <c:pt idx="9">
                  <c:v>4</c:v>
                </c:pt>
                <c:pt idx="10">
                  <c:v>6</c:v>
                </c:pt>
                <c:pt idx="11">
                  <c:v>13</c:v>
                </c:pt>
                <c:pt idx="12">
                  <c:v>16</c:v>
                </c:pt>
                <c:pt idx="13">
                  <c:v>19</c:v>
                </c:pt>
                <c:pt idx="14">
                  <c:v>22</c:v>
                </c:pt>
                <c:pt idx="15">
                  <c:v>26</c:v>
                </c:pt>
                <c:pt idx="16">
                  <c:v>29</c:v>
                </c:pt>
                <c:pt idx="17">
                  <c:v>33</c:v>
                </c:pt>
                <c:pt idx="18">
                  <c:v>39</c:v>
                </c:pt>
                <c:pt idx="19">
                  <c:v>45</c:v>
                </c:pt>
                <c:pt idx="20">
                  <c:v>49</c:v>
                </c:pt>
                <c:pt idx="21">
                  <c:v>61</c:v>
                </c:pt>
                <c:pt idx="22">
                  <c:v>66</c:v>
                </c:pt>
                <c:pt idx="23">
                  <c:v>72</c:v>
                </c:pt>
                <c:pt idx="24">
                  <c:v>74</c:v>
                </c:pt>
                <c:pt idx="25">
                  <c:v>108</c:v>
                </c:pt>
                <c:pt idx="26">
                  <c:v>109</c:v>
                </c:pt>
                <c:pt idx="27">
                  <c:v>137</c:v>
                </c:pt>
                <c:pt idx="28">
                  <c:v>140</c:v>
                </c:pt>
                <c:pt idx="29">
                  <c:v>194</c:v>
                </c:pt>
                <c:pt idx="30">
                  <c:v>350</c:v>
                </c:pt>
                <c:pt idx="31">
                  <c:v>410</c:v>
                </c:pt>
              </c:numCache>
            </c:numRef>
          </c:val>
          <c:extLst>
            <c:ext xmlns:c16="http://schemas.microsoft.com/office/drawing/2014/chart" uri="{C3380CC4-5D6E-409C-BE32-E72D297353CC}">
              <c16:uniqueId val="{00000007-1293-4DCC-9F86-36CD5EBAFA7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50"/>
          <c:min val="-40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0"/>
            <c:invertIfNegative val="0"/>
            <c:bubble3D val="0"/>
            <c:extLst>
              <c:ext xmlns:c16="http://schemas.microsoft.com/office/drawing/2014/chart" uri="{C3380CC4-5D6E-409C-BE32-E72D297353CC}">
                <c16:uniqueId val="{00000000-74C1-4811-8F82-674F5DE0487E}"/>
              </c:ext>
            </c:extLst>
          </c:dPt>
          <c:dPt>
            <c:idx val="11"/>
            <c:invertIfNegative val="0"/>
            <c:bubble3D val="0"/>
            <c:extLst>
              <c:ext xmlns:c16="http://schemas.microsoft.com/office/drawing/2014/chart" uri="{C3380CC4-5D6E-409C-BE32-E72D297353CC}">
                <c16:uniqueId val="{00000001-74C1-4811-8F82-674F5DE0487E}"/>
              </c:ext>
            </c:extLst>
          </c:dPt>
          <c:dPt>
            <c:idx val="13"/>
            <c:invertIfNegative val="0"/>
            <c:bubble3D val="0"/>
            <c:extLst>
              <c:ext xmlns:c16="http://schemas.microsoft.com/office/drawing/2014/chart" uri="{C3380CC4-5D6E-409C-BE32-E72D297353CC}">
                <c16:uniqueId val="{00000002-74C1-4811-8F82-674F5DE0487E}"/>
              </c:ext>
            </c:extLst>
          </c:dPt>
          <c:dPt>
            <c:idx val="15"/>
            <c:invertIfNegative val="0"/>
            <c:bubble3D val="0"/>
            <c:extLst>
              <c:ext xmlns:c16="http://schemas.microsoft.com/office/drawing/2014/chart" uri="{C3380CC4-5D6E-409C-BE32-E72D297353CC}">
                <c16:uniqueId val="{00000003-74C1-4811-8F82-674F5DE0487E}"/>
              </c:ext>
            </c:extLst>
          </c:dPt>
          <c:dPt>
            <c:idx val="16"/>
            <c:invertIfNegative val="0"/>
            <c:bubble3D val="0"/>
            <c:extLst>
              <c:ext xmlns:c16="http://schemas.microsoft.com/office/drawing/2014/chart" uri="{C3380CC4-5D6E-409C-BE32-E72D297353CC}">
                <c16:uniqueId val="{00000004-74C1-4811-8F82-674F5DE0487E}"/>
              </c:ext>
            </c:extLst>
          </c:dPt>
          <c:dPt>
            <c:idx val="17"/>
            <c:invertIfNegative val="0"/>
            <c:bubble3D val="0"/>
            <c:extLst>
              <c:ext xmlns:c16="http://schemas.microsoft.com/office/drawing/2014/chart" uri="{C3380CC4-5D6E-409C-BE32-E72D297353CC}">
                <c16:uniqueId val="{00000005-74C1-4811-8F82-674F5DE0487E}"/>
              </c:ext>
            </c:extLst>
          </c:dPt>
          <c:dPt>
            <c:idx val="18"/>
            <c:invertIfNegative val="0"/>
            <c:bubble3D val="0"/>
            <c:extLst>
              <c:ext xmlns:c16="http://schemas.microsoft.com/office/drawing/2014/chart" uri="{C3380CC4-5D6E-409C-BE32-E72D297353CC}">
                <c16:uniqueId val="{00000006-74C1-4811-8F82-674F5DE0487E}"/>
              </c:ext>
            </c:extLst>
          </c:dPt>
          <c:dPt>
            <c:idx val="19"/>
            <c:invertIfNegative val="0"/>
            <c:bubble3D val="0"/>
            <c:spPr>
              <a:solidFill>
                <a:srgbClr val="F79646">
                  <a:lumMod val="75000"/>
                </a:srgbClr>
              </a:solidFill>
              <a:ln>
                <a:noFill/>
              </a:ln>
              <a:effectLst/>
            </c:spPr>
            <c:extLst>
              <c:ext xmlns:c16="http://schemas.microsoft.com/office/drawing/2014/chart" uri="{C3380CC4-5D6E-409C-BE32-E72D297353CC}">
                <c16:uniqueId val="{00000008-74C1-4811-8F82-674F5DE0487E}"/>
              </c:ext>
            </c:extLst>
          </c:dPt>
          <c:dPt>
            <c:idx val="20"/>
            <c:invertIfNegative val="0"/>
            <c:bubble3D val="0"/>
            <c:extLst>
              <c:ext xmlns:c16="http://schemas.microsoft.com/office/drawing/2014/chart" uri="{C3380CC4-5D6E-409C-BE32-E72D297353CC}">
                <c16:uniqueId val="{00000009-74C1-4811-8F82-674F5DE0487E}"/>
              </c:ext>
            </c:extLst>
          </c:dPt>
          <c:dPt>
            <c:idx val="25"/>
            <c:invertIfNegative val="0"/>
            <c:bubble3D val="0"/>
            <c:extLst>
              <c:ext xmlns:c16="http://schemas.microsoft.com/office/drawing/2014/chart" uri="{C3380CC4-5D6E-409C-BE32-E72D297353CC}">
                <c16:uniqueId val="{0000000A-74C1-4811-8F82-674F5DE0487E}"/>
              </c:ext>
            </c:extLst>
          </c:dPt>
          <c:dPt>
            <c:idx val="27"/>
            <c:invertIfNegative val="0"/>
            <c:bubble3D val="0"/>
            <c:extLst>
              <c:ext xmlns:c16="http://schemas.microsoft.com/office/drawing/2014/chart" uri="{C3380CC4-5D6E-409C-BE32-E72D297353CC}">
                <c16:uniqueId val="{0000000B-74C1-4811-8F82-674F5DE0487E}"/>
              </c:ext>
            </c:extLst>
          </c:dPt>
          <c:dPt>
            <c:idx val="28"/>
            <c:invertIfNegative val="0"/>
            <c:bubble3D val="0"/>
            <c:spPr>
              <a:solidFill>
                <a:srgbClr val="FFC000"/>
              </a:solidFill>
              <a:ln>
                <a:noFill/>
              </a:ln>
              <a:effectLst/>
            </c:spPr>
            <c:extLst>
              <c:ext xmlns:c16="http://schemas.microsoft.com/office/drawing/2014/chart" uri="{C3380CC4-5D6E-409C-BE32-E72D297353CC}">
                <c16:uniqueId val="{0000000D-74C1-4811-8F82-674F5DE0487E}"/>
              </c:ext>
            </c:extLst>
          </c:dPt>
          <c:dPt>
            <c:idx val="29"/>
            <c:invertIfNegative val="0"/>
            <c:bubble3D val="0"/>
            <c:extLst>
              <c:ext xmlns:c16="http://schemas.microsoft.com/office/drawing/2014/chart" uri="{C3380CC4-5D6E-409C-BE32-E72D297353CC}">
                <c16:uniqueId val="{0000000E-74C1-4811-8F82-674F5DE0487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'F87'!$A$7:$A$39</c:f>
              <c:strCache>
                <c:ptCount val="33"/>
                <c:pt idx="0">
                  <c:v>Quintana Roo</c:v>
                </c:pt>
                <c:pt idx="1">
                  <c:v>Campeche</c:v>
                </c:pt>
                <c:pt idx="2">
                  <c:v>Oaxaca</c:v>
                </c:pt>
                <c:pt idx="3">
                  <c:v>Tamaulipas</c:v>
                </c:pt>
                <c:pt idx="4">
                  <c:v>Aguascalientes</c:v>
                </c:pt>
                <c:pt idx="5">
                  <c:v>Morelos</c:v>
                </c:pt>
                <c:pt idx="6">
                  <c:v>Nayarit</c:v>
                </c:pt>
                <c:pt idx="7">
                  <c:v>Baja California</c:v>
                </c:pt>
                <c:pt idx="8">
                  <c:v>Guerrero</c:v>
                </c:pt>
                <c:pt idx="9">
                  <c:v>Chiapas</c:v>
                </c:pt>
                <c:pt idx="10">
                  <c:v>Veracruz</c:v>
                </c:pt>
                <c:pt idx="11">
                  <c:v>San Luis Potosí</c:v>
                </c:pt>
                <c:pt idx="12">
                  <c:v>Sinaloa</c:v>
                </c:pt>
                <c:pt idx="13">
                  <c:v>Tlaxcala</c:v>
                </c:pt>
                <c:pt idx="14">
                  <c:v>Sonora</c:v>
                </c:pt>
                <c:pt idx="15">
                  <c:v>Puebla</c:v>
                </c:pt>
                <c:pt idx="16">
                  <c:v>Yucatán</c:v>
                </c:pt>
                <c:pt idx="17">
                  <c:v>Chihuahua</c:v>
                </c:pt>
                <c:pt idx="18">
                  <c:v>Zacatecas</c:v>
                </c:pt>
                <c:pt idx="19">
                  <c:v>Nacional</c:v>
                </c:pt>
                <c:pt idx="20">
                  <c:v>Estado de México</c:v>
                </c:pt>
                <c:pt idx="21">
                  <c:v>Michoacán</c:v>
                </c:pt>
                <c:pt idx="22">
                  <c:v>Guanajuato</c:v>
                </c:pt>
                <c:pt idx="23">
                  <c:v>Hidalgo</c:v>
                </c:pt>
                <c:pt idx="24">
                  <c:v>Nuevo León</c:v>
                </c:pt>
                <c:pt idx="25">
                  <c:v>Coahuila</c:v>
                </c:pt>
                <c:pt idx="26">
                  <c:v>Durango</c:v>
                </c:pt>
                <c:pt idx="27">
                  <c:v>Ciudad de México</c:v>
                </c:pt>
                <c:pt idx="28">
                  <c:v>Jalisco</c:v>
                </c:pt>
                <c:pt idx="29">
                  <c:v>Querétaro</c:v>
                </c:pt>
                <c:pt idx="30">
                  <c:v>Baja California Sur</c:v>
                </c:pt>
                <c:pt idx="31">
                  <c:v>Colima</c:v>
                </c:pt>
                <c:pt idx="32">
                  <c:v>Tabasco</c:v>
                </c:pt>
              </c:strCache>
            </c:strRef>
          </c:cat>
          <c:val>
            <c:numRef>
              <c:f>'F87'!$F$7:$F$39</c:f>
              <c:numCache>
                <c:formatCode>0.00%</c:formatCode>
                <c:ptCount val="33"/>
                <c:pt idx="0">
                  <c:v>-1.40529531568228E-2</c:v>
                </c:pt>
                <c:pt idx="1">
                  <c:v>-4.5951513230866299E-3</c:v>
                </c:pt>
                <c:pt idx="2">
                  <c:v>-2.0935101186322401E-3</c:v>
                </c:pt>
                <c:pt idx="3">
                  <c:v>-1.2080421088963599E-3</c:v>
                </c:pt>
                <c:pt idx="4">
                  <c:v>-1.1337191956560799E-3</c:v>
                </c:pt>
                <c:pt idx="5">
                  <c:v>-9.5260776375327705E-4</c:v>
                </c:pt>
                <c:pt idx="6">
                  <c:v>-7.3389109056221102E-4</c:v>
                </c:pt>
                <c:pt idx="7">
                  <c:v>-6.7825733083126704E-4</c:v>
                </c:pt>
                <c:pt idx="8">
                  <c:v>-4.3962485345838697E-4</c:v>
                </c:pt>
                <c:pt idx="9">
                  <c:v>4.0733197555997702E-4</c:v>
                </c:pt>
                <c:pt idx="10">
                  <c:v>4.3162199000446001E-4</c:v>
                </c:pt>
                <c:pt idx="11">
                  <c:v>5.4854635216683401E-4</c:v>
                </c:pt>
                <c:pt idx="12">
                  <c:v>6.0472147924173203E-4</c:v>
                </c:pt>
                <c:pt idx="13">
                  <c:v>7.3300348176652498E-4</c:v>
                </c:pt>
                <c:pt idx="14">
                  <c:v>7.3864649397625804E-4</c:v>
                </c:pt>
                <c:pt idx="15">
                  <c:v>9.5342655726327096E-4</c:v>
                </c:pt>
                <c:pt idx="16">
                  <c:v>1.0530346544130899E-3</c:v>
                </c:pt>
                <c:pt idx="17">
                  <c:v>1.1586389539144401E-3</c:v>
                </c:pt>
                <c:pt idx="18">
                  <c:v>1.3291244392756899E-3</c:v>
                </c:pt>
                <c:pt idx="19">
                  <c:v>1.4847697470588E-3</c:v>
                </c:pt>
                <c:pt idx="20">
                  <c:v>1.8062884642677799E-3</c:v>
                </c:pt>
                <c:pt idx="21">
                  <c:v>1.9440544335240801E-3</c:v>
                </c:pt>
                <c:pt idx="22">
                  <c:v>2.2128834480379402E-3</c:v>
                </c:pt>
                <c:pt idx="23">
                  <c:v>2.43704305442738E-3</c:v>
                </c:pt>
                <c:pt idx="24">
                  <c:v>2.5790670158598599E-3</c:v>
                </c:pt>
                <c:pt idx="25">
                  <c:v>3.0224162538830001E-3</c:v>
                </c:pt>
                <c:pt idx="26">
                  <c:v>3.0750307503075698E-3</c:v>
                </c:pt>
                <c:pt idx="27">
                  <c:v>3.2713374983044398E-3</c:v>
                </c:pt>
                <c:pt idx="28">
                  <c:v>3.3775307355297102E-3</c:v>
                </c:pt>
                <c:pt idx="29">
                  <c:v>4.7495233142658098E-3</c:v>
                </c:pt>
                <c:pt idx="30">
                  <c:v>5.2437641723355197E-3</c:v>
                </c:pt>
                <c:pt idx="31">
                  <c:v>5.3607522629404202E-3</c:v>
                </c:pt>
                <c:pt idx="32">
                  <c:v>5.7551447506103397E-3</c:v>
                </c:pt>
              </c:numCache>
            </c:numRef>
          </c:val>
          <c:extLst>
            <c:ext xmlns:c16="http://schemas.microsoft.com/office/drawing/2014/chart" uri="{C3380CC4-5D6E-409C-BE32-E72D297353CC}">
              <c16:uniqueId val="{0000000F-74C1-4811-8F82-674F5DE0487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000000000000002E-2"/>
          <c:min val="-1.0000000000000002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A86C-42D1-93C4-8F1F4AAA14C1}"/>
              </c:ext>
            </c:extLst>
          </c:dPt>
          <c:dPt>
            <c:idx val="19"/>
            <c:invertIfNegative val="0"/>
            <c:bubble3D val="0"/>
            <c:extLst>
              <c:ext xmlns:c16="http://schemas.microsoft.com/office/drawing/2014/chart" uri="{C3380CC4-5D6E-409C-BE32-E72D297353CC}">
                <c16:uniqueId val="{00000001-A86C-42D1-93C4-8F1F4AAA14C1}"/>
              </c:ext>
            </c:extLst>
          </c:dPt>
          <c:dPt>
            <c:idx val="29"/>
            <c:invertIfNegative val="0"/>
            <c:bubble3D val="0"/>
            <c:spPr>
              <a:solidFill>
                <a:srgbClr val="FFC000"/>
              </a:solidFill>
              <a:ln>
                <a:noFill/>
              </a:ln>
              <a:effectLst/>
            </c:spPr>
            <c:extLst>
              <c:ext xmlns:c16="http://schemas.microsoft.com/office/drawing/2014/chart" uri="{C3380CC4-5D6E-409C-BE32-E72D297353CC}">
                <c16:uniqueId val="{00000003-A86C-42D1-93C4-8F1F4AAA14C1}"/>
              </c:ext>
            </c:extLst>
          </c:dPt>
          <c:dPt>
            <c:idx val="30"/>
            <c:invertIfNegative val="0"/>
            <c:bubble3D val="0"/>
            <c:extLst>
              <c:ext xmlns:c16="http://schemas.microsoft.com/office/drawing/2014/chart" uri="{C3380CC4-5D6E-409C-BE32-E72D297353CC}">
                <c16:uniqueId val="{00000004-A86C-42D1-93C4-8F1F4AAA14C1}"/>
              </c:ext>
            </c:extLst>
          </c:dPt>
          <c:dPt>
            <c:idx val="31"/>
            <c:invertIfNegative val="0"/>
            <c:bubble3D val="0"/>
            <c:extLst>
              <c:ext xmlns:c16="http://schemas.microsoft.com/office/drawing/2014/chart" uri="{C3380CC4-5D6E-409C-BE32-E72D297353CC}">
                <c16:uniqueId val="{00000005-A86C-42D1-93C4-8F1F4AAA14C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'F88'!$A$7:$A$38</c:f>
              <c:strCache>
                <c:ptCount val="32"/>
                <c:pt idx="0">
                  <c:v>Guerrero</c:v>
                </c:pt>
                <c:pt idx="1">
                  <c:v>Zacatecas</c:v>
                </c:pt>
                <c:pt idx="2">
                  <c:v>Tlaxcala</c:v>
                </c:pt>
                <c:pt idx="3">
                  <c:v>Chiapas</c:v>
                </c:pt>
                <c:pt idx="4">
                  <c:v>Durango</c:v>
                </c:pt>
                <c:pt idx="5">
                  <c:v>Oaxaca</c:v>
                </c:pt>
                <c:pt idx="6">
                  <c:v>Campeche</c:v>
                </c:pt>
                <c:pt idx="7">
                  <c:v>Morelos</c:v>
                </c:pt>
                <c:pt idx="8">
                  <c:v>Tabasco</c:v>
                </c:pt>
                <c:pt idx="9">
                  <c:v>Hidalgo</c:v>
                </c:pt>
                <c:pt idx="10">
                  <c:v>Aguascalientes</c:v>
                </c:pt>
                <c:pt idx="11">
                  <c:v>Colima</c:v>
                </c:pt>
                <c:pt idx="12">
                  <c:v>San Luis Potosí</c:v>
                </c:pt>
                <c:pt idx="13">
                  <c:v>Nayarit</c:v>
                </c:pt>
                <c:pt idx="14">
                  <c:v>Michoacán</c:v>
                </c:pt>
                <c:pt idx="15">
                  <c:v>Tamaulipas</c:v>
                </c:pt>
                <c:pt idx="16">
                  <c:v>Veracruz</c:v>
                </c:pt>
                <c:pt idx="17">
                  <c:v>Baja California Sur</c:v>
                </c:pt>
                <c:pt idx="18">
                  <c:v>Yucatán</c:v>
                </c:pt>
                <c:pt idx="19">
                  <c:v>Puebla</c:v>
                </c:pt>
                <c:pt idx="20">
                  <c:v>Sonora</c:v>
                </c:pt>
                <c:pt idx="21">
                  <c:v>Guanajuato</c:v>
                </c:pt>
                <c:pt idx="22">
                  <c:v>Coahuila</c:v>
                </c:pt>
                <c:pt idx="23">
                  <c:v>Sinaloa</c:v>
                </c:pt>
                <c:pt idx="24">
                  <c:v>Chihuahua</c:v>
                </c:pt>
                <c:pt idx="25">
                  <c:v>Quintana Roo</c:v>
                </c:pt>
                <c:pt idx="26">
                  <c:v>Baja California</c:v>
                </c:pt>
                <c:pt idx="27">
                  <c:v>Querétaro</c:v>
                </c:pt>
                <c:pt idx="28">
                  <c:v>Estado de México</c:v>
                </c:pt>
                <c:pt idx="29">
                  <c:v>Jalisco</c:v>
                </c:pt>
                <c:pt idx="30">
                  <c:v>Nuevo León</c:v>
                </c:pt>
                <c:pt idx="31">
                  <c:v>Ciudad de México</c:v>
                </c:pt>
              </c:strCache>
            </c:strRef>
          </c:cat>
          <c:val>
            <c:numRef>
              <c:f>'F88'!$F$7:$F$38</c:f>
              <c:numCache>
                <c:formatCode>#,##0</c:formatCode>
                <c:ptCount val="32"/>
                <c:pt idx="0">
                  <c:v>84</c:v>
                </c:pt>
                <c:pt idx="1">
                  <c:v>260</c:v>
                </c:pt>
                <c:pt idx="2">
                  <c:v>274</c:v>
                </c:pt>
                <c:pt idx="3">
                  <c:v>363</c:v>
                </c:pt>
                <c:pt idx="4">
                  <c:v>363</c:v>
                </c:pt>
                <c:pt idx="5">
                  <c:v>434</c:v>
                </c:pt>
                <c:pt idx="6">
                  <c:v>451</c:v>
                </c:pt>
                <c:pt idx="7">
                  <c:v>483</c:v>
                </c:pt>
                <c:pt idx="8">
                  <c:v>582</c:v>
                </c:pt>
                <c:pt idx="9">
                  <c:v>602</c:v>
                </c:pt>
                <c:pt idx="10">
                  <c:v>614</c:v>
                </c:pt>
                <c:pt idx="11">
                  <c:v>646</c:v>
                </c:pt>
                <c:pt idx="12">
                  <c:v>802</c:v>
                </c:pt>
                <c:pt idx="13">
                  <c:v>813</c:v>
                </c:pt>
                <c:pt idx="14">
                  <c:v>827</c:v>
                </c:pt>
                <c:pt idx="15">
                  <c:v>949</c:v>
                </c:pt>
                <c:pt idx="16">
                  <c:v>1114</c:v>
                </c:pt>
                <c:pt idx="17">
                  <c:v>1253</c:v>
                </c:pt>
                <c:pt idx="18">
                  <c:v>1349</c:v>
                </c:pt>
                <c:pt idx="19">
                  <c:v>1543</c:v>
                </c:pt>
                <c:pt idx="20">
                  <c:v>1696</c:v>
                </c:pt>
                <c:pt idx="21">
                  <c:v>1703</c:v>
                </c:pt>
                <c:pt idx="22">
                  <c:v>1737</c:v>
                </c:pt>
                <c:pt idx="23">
                  <c:v>2051</c:v>
                </c:pt>
                <c:pt idx="24">
                  <c:v>2390</c:v>
                </c:pt>
                <c:pt idx="25">
                  <c:v>2499</c:v>
                </c:pt>
                <c:pt idx="26">
                  <c:v>2543</c:v>
                </c:pt>
                <c:pt idx="27">
                  <c:v>2727</c:v>
                </c:pt>
                <c:pt idx="28">
                  <c:v>5226</c:v>
                </c:pt>
                <c:pt idx="29">
                  <c:v>5276</c:v>
                </c:pt>
                <c:pt idx="30">
                  <c:v>5533</c:v>
                </c:pt>
                <c:pt idx="31">
                  <c:v>7900</c:v>
                </c:pt>
              </c:numCache>
            </c:numRef>
          </c:val>
          <c:extLst>
            <c:ext xmlns:c16="http://schemas.microsoft.com/office/drawing/2014/chart" uri="{C3380CC4-5D6E-409C-BE32-E72D297353CC}">
              <c16:uniqueId val="{00000006-A86C-42D1-93C4-8F1F4AAA14C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F6C7-41E5-B2AC-E9FC8FCB6162}"/>
              </c:ext>
            </c:extLst>
          </c:dPt>
          <c:dPt>
            <c:idx val="17"/>
            <c:invertIfNegative val="0"/>
            <c:bubble3D val="0"/>
            <c:extLst>
              <c:ext xmlns:c16="http://schemas.microsoft.com/office/drawing/2014/chart" uri="{C3380CC4-5D6E-409C-BE32-E72D297353CC}">
                <c16:uniqueId val="{00000001-F6C7-41E5-B2AC-E9FC8FCB6162}"/>
              </c:ext>
            </c:extLst>
          </c:dPt>
          <c:dPt>
            <c:idx val="18"/>
            <c:invertIfNegative val="0"/>
            <c:bubble3D val="0"/>
            <c:extLst>
              <c:ext xmlns:c16="http://schemas.microsoft.com/office/drawing/2014/chart" uri="{C3380CC4-5D6E-409C-BE32-E72D297353CC}">
                <c16:uniqueId val="{00000002-F6C7-41E5-B2AC-E9FC8FCB6162}"/>
              </c:ext>
            </c:extLst>
          </c:dPt>
          <c:dPt>
            <c:idx val="19"/>
            <c:invertIfNegative val="0"/>
            <c:bubble3D val="0"/>
            <c:spPr>
              <a:solidFill>
                <a:srgbClr val="FFC000"/>
              </a:solidFill>
              <a:ln>
                <a:noFill/>
              </a:ln>
              <a:effectLst/>
            </c:spPr>
            <c:extLst>
              <c:ext xmlns:c16="http://schemas.microsoft.com/office/drawing/2014/chart" uri="{C3380CC4-5D6E-409C-BE32-E72D297353CC}">
                <c16:uniqueId val="{00000004-F6C7-41E5-B2AC-E9FC8FCB6162}"/>
              </c:ext>
            </c:extLst>
          </c:dPt>
          <c:dPt>
            <c:idx val="20"/>
            <c:invertIfNegative val="0"/>
            <c:bubble3D val="0"/>
            <c:spPr>
              <a:solidFill>
                <a:srgbClr val="F79646">
                  <a:lumMod val="75000"/>
                </a:srgbClr>
              </a:solidFill>
              <a:ln>
                <a:noFill/>
              </a:ln>
              <a:effectLst/>
            </c:spPr>
            <c:extLst>
              <c:ext xmlns:c16="http://schemas.microsoft.com/office/drawing/2014/chart" uri="{C3380CC4-5D6E-409C-BE32-E72D297353CC}">
                <c16:uniqueId val="{00000006-F6C7-41E5-B2AC-E9FC8FCB6162}"/>
              </c:ext>
            </c:extLst>
          </c:dPt>
          <c:dPt>
            <c:idx val="24"/>
            <c:invertIfNegative val="0"/>
            <c:bubble3D val="0"/>
            <c:extLst>
              <c:ext xmlns:c16="http://schemas.microsoft.com/office/drawing/2014/chart" uri="{C3380CC4-5D6E-409C-BE32-E72D297353CC}">
                <c16:uniqueId val="{00000007-F6C7-41E5-B2AC-E9FC8FCB6162}"/>
              </c:ext>
            </c:extLst>
          </c:dPt>
          <c:dPt>
            <c:idx val="27"/>
            <c:invertIfNegative val="0"/>
            <c:bubble3D val="0"/>
            <c:extLst>
              <c:ext xmlns:c16="http://schemas.microsoft.com/office/drawing/2014/chart" uri="{C3380CC4-5D6E-409C-BE32-E72D297353CC}">
                <c16:uniqueId val="{00000008-F6C7-41E5-B2AC-E9FC8FCB6162}"/>
              </c:ext>
            </c:extLst>
          </c:dPt>
          <c:dPt>
            <c:idx val="28"/>
            <c:invertIfNegative val="0"/>
            <c:bubble3D val="0"/>
            <c:extLst>
              <c:ext xmlns:c16="http://schemas.microsoft.com/office/drawing/2014/chart" uri="{C3380CC4-5D6E-409C-BE32-E72D297353CC}">
                <c16:uniqueId val="{00000009-F6C7-41E5-B2AC-E9FC8FCB6162}"/>
              </c:ext>
            </c:extLst>
          </c:dPt>
          <c:dLbls>
            <c:dLbl>
              <c:idx val="0"/>
              <c:layout>
                <c:manualLayout>
                  <c:x val="-6.40991991385692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C7-41E5-B2AC-E9FC8FCB6162}"/>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'F89'!$A$7:$A$39</c:f>
              <c:strCache>
                <c:ptCount val="33"/>
                <c:pt idx="0">
                  <c:v>Guerrero</c:v>
                </c:pt>
                <c:pt idx="1">
                  <c:v>Zacatecas</c:v>
                </c:pt>
                <c:pt idx="2">
                  <c:v>Michoacán</c:v>
                </c:pt>
                <c:pt idx="3">
                  <c:v>Chiapas</c:v>
                </c:pt>
                <c:pt idx="4">
                  <c:v>Durango</c:v>
                </c:pt>
                <c:pt idx="5">
                  <c:v>Veracruz</c:v>
                </c:pt>
                <c:pt idx="6">
                  <c:v>Tamaulipas</c:v>
                </c:pt>
                <c:pt idx="7">
                  <c:v>Oaxaca</c:v>
                </c:pt>
                <c:pt idx="8">
                  <c:v>San Luis Potosí</c:v>
                </c:pt>
                <c:pt idx="9">
                  <c:v>Guanajuato</c:v>
                </c:pt>
                <c:pt idx="10">
                  <c:v>Aguascalientes</c:v>
                </c:pt>
                <c:pt idx="11">
                  <c:v>Hidalgo</c:v>
                </c:pt>
                <c:pt idx="12">
                  <c:v>Morelos</c:v>
                </c:pt>
                <c:pt idx="13">
                  <c:v>Sonora</c:v>
                </c:pt>
                <c:pt idx="14">
                  <c:v>Puebla</c:v>
                </c:pt>
                <c:pt idx="15">
                  <c:v>Sinaloa</c:v>
                </c:pt>
                <c:pt idx="16">
                  <c:v>Coahuila</c:v>
                </c:pt>
                <c:pt idx="17">
                  <c:v>Tlaxcala</c:v>
                </c:pt>
                <c:pt idx="18">
                  <c:v>Tabasco</c:v>
                </c:pt>
                <c:pt idx="19">
                  <c:v>Jalisco</c:v>
                </c:pt>
                <c:pt idx="20">
                  <c:v>Nacional</c:v>
                </c:pt>
                <c:pt idx="21">
                  <c:v>Chihuahua</c:v>
                </c:pt>
                <c:pt idx="22">
                  <c:v>Colima</c:v>
                </c:pt>
                <c:pt idx="23">
                  <c:v>Baja California</c:v>
                </c:pt>
                <c:pt idx="24">
                  <c:v>Nayarit</c:v>
                </c:pt>
                <c:pt idx="25">
                  <c:v>Ciudad de México</c:v>
                </c:pt>
                <c:pt idx="26">
                  <c:v>Yucatán</c:v>
                </c:pt>
                <c:pt idx="27">
                  <c:v>Estado de México</c:v>
                </c:pt>
                <c:pt idx="28">
                  <c:v>Campeche</c:v>
                </c:pt>
                <c:pt idx="29">
                  <c:v>Nuevo León</c:v>
                </c:pt>
                <c:pt idx="30">
                  <c:v>Baja California Sur</c:v>
                </c:pt>
                <c:pt idx="31">
                  <c:v>Querétaro</c:v>
                </c:pt>
                <c:pt idx="32">
                  <c:v>Quintana Roo</c:v>
                </c:pt>
              </c:strCache>
            </c:strRef>
          </c:cat>
          <c:val>
            <c:numRef>
              <c:f>'F89'!$F$7:$F$39</c:f>
              <c:numCache>
                <c:formatCode>0.00%</c:formatCode>
                <c:ptCount val="33"/>
                <c:pt idx="0">
                  <c:v>6.1956040713968498E-3</c:v>
                </c:pt>
                <c:pt idx="1">
                  <c:v>2.2045107681872199E-2</c:v>
                </c:pt>
                <c:pt idx="2">
                  <c:v>2.2794300046856501E-2</c:v>
                </c:pt>
                <c:pt idx="3">
                  <c:v>2.5255687747860502E-2</c:v>
                </c:pt>
                <c:pt idx="4">
                  <c:v>2.53562447611064E-2</c:v>
                </c:pt>
                <c:pt idx="5">
                  <c:v>2.5952242283051801E-2</c:v>
                </c:pt>
                <c:pt idx="6">
                  <c:v>2.8096873519658901E-2</c:v>
                </c:pt>
                <c:pt idx="7">
                  <c:v>3.1299581710659198E-2</c:v>
                </c:pt>
                <c:pt idx="8">
                  <c:v>3.5006547359231803E-2</c:v>
                </c:pt>
                <c:pt idx="9">
                  <c:v>3.5730021190441198E-2</c:v>
                </c:pt>
                <c:pt idx="10">
                  <c:v>3.8075158129728302E-2</c:v>
                </c:pt>
                <c:pt idx="11">
                  <c:v>3.8989637305699501E-2</c:v>
                </c:pt>
                <c:pt idx="12">
                  <c:v>3.9910758552305303E-2</c:v>
                </c:pt>
                <c:pt idx="13">
                  <c:v>4.5113581954567203E-2</c:v>
                </c:pt>
                <c:pt idx="14">
                  <c:v>4.6613497673856599E-2</c:v>
                </c:pt>
                <c:pt idx="15">
                  <c:v>5.00610202587259E-2</c:v>
                </c:pt>
                <c:pt idx="16">
                  <c:v>5.0932441942294099E-2</c:v>
                </c:pt>
                <c:pt idx="17">
                  <c:v>5.28243686138423E-2</c:v>
                </c:pt>
                <c:pt idx="18">
                  <c:v>5.3140978816654597E-2</c:v>
                </c:pt>
                <c:pt idx="19">
                  <c:v>5.3454913880445903E-2</c:v>
                </c:pt>
                <c:pt idx="20">
                  <c:v>5.4947597944015901E-2</c:v>
                </c:pt>
                <c:pt idx="21">
                  <c:v>5.9824780976220203E-2</c:v>
                </c:pt>
                <c:pt idx="22">
                  <c:v>5.9848063739114297E-2</c:v>
                </c:pt>
                <c:pt idx="23">
                  <c:v>6.1044697297037799E-2</c:v>
                </c:pt>
                <c:pt idx="24">
                  <c:v>6.3500742013590503E-2</c:v>
                </c:pt>
                <c:pt idx="25">
                  <c:v>6.7039485408304497E-2</c:v>
                </c:pt>
                <c:pt idx="26">
                  <c:v>6.8949654996166607E-2</c:v>
                </c:pt>
                <c:pt idx="27">
                  <c:v>7.2161389652172697E-2</c:v>
                </c:pt>
                <c:pt idx="28">
                  <c:v>7.7345223803807303E-2</c:v>
                </c:pt>
                <c:pt idx="29">
                  <c:v>7.9176325806359402E-2</c:v>
                </c:pt>
                <c:pt idx="30">
                  <c:v>9.6883940307739905E-2</c:v>
                </c:pt>
                <c:pt idx="31">
                  <c:v>0.10386593029899099</c:v>
                </c:pt>
                <c:pt idx="32">
                  <c:v>0.148176697302105</c:v>
                </c:pt>
              </c:numCache>
            </c:numRef>
          </c:val>
          <c:extLst>
            <c:ext xmlns:c16="http://schemas.microsoft.com/office/drawing/2014/chart" uri="{C3380CC4-5D6E-409C-BE32-E72D297353CC}">
              <c16:uniqueId val="{0000000B-F6C7-41E5-B2AC-E9FC8FCB616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8000000000000002"/>
          <c:min val="0"/>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8CB3-437A-9579-2587256753D6}"/>
              </c:ext>
            </c:extLst>
          </c:dPt>
          <c:dPt>
            <c:idx val="19"/>
            <c:invertIfNegative val="0"/>
            <c:bubble3D val="0"/>
            <c:extLst>
              <c:ext xmlns:c16="http://schemas.microsoft.com/office/drawing/2014/chart" uri="{C3380CC4-5D6E-409C-BE32-E72D297353CC}">
                <c16:uniqueId val="{00000001-8CB3-437A-9579-2587256753D6}"/>
              </c:ext>
            </c:extLst>
          </c:dPt>
          <c:dPt>
            <c:idx val="29"/>
            <c:invertIfNegative val="0"/>
            <c:bubble3D val="0"/>
            <c:extLst>
              <c:ext xmlns:c16="http://schemas.microsoft.com/office/drawing/2014/chart" uri="{C3380CC4-5D6E-409C-BE32-E72D297353CC}">
                <c16:uniqueId val="{00000002-8CB3-437A-9579-2587256753D6}"/>
              </c:ext>
            </c:extLst>
          </c:dPt>
          <c:dPt>
            <c:idx val="30"/>
            <c:invertIfNegative val="0"/>
            <c:bubble3D val="0"/>
            <c:extLst>
              <c:ext xmlns:c16="http://schemas.microsoft.com/office/drawing/2014/chart" uri="{C3380CC4-5D6E-409C-BE32-E72D297353CC}">
                <c16:uniqueId val="{00000003-8CB3-437A-9579-2587256753D6}"/>
              </c:ext>
            </c:extLst>
          </c:dPt>
          <c:dPt>
            <c:idx val="31"/>
            <c:invertIfNegative val="0"/>
            <c:bubble3D val="0"/>
            <c:spPr>
              <a:solidFill>
                <a:srgbClr val="FFC000"/>
              </a:solidFill>
              <a:ln>
                <a:noFill/>
              </a:ln>
              <a:effectLst/>
            </c:spPr>
            <c:extLst>
              <c:ext xmlns:c16="http://schemas.microsoft.com/office/drawing/2014/chart" uri="{C3380CC4-5D6E-409C-BE32-E72D297353CC}">
                <c16:uniqueId val="{00000005-8CB3-437A-9579-2587256753D6}"/>
              </c:ext>
            </c:extLst>
          </c:dPt>
          <c:dLbls>
            <c:dLbl>
              <c:idx val="0"/>
              <c:layout>
                <c:manualLayout>
                  <c:x val="-8.54700854700854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B3-437A-9579-2587256753D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'F90'!$A$7:$A$38</c:f>
              <c:strCache>
                <c:ptCount val="32"/>
                <c:pt idx="0">
                  <c:v>Baja California</c:v>
                </c:pt>
                <c:pt idx="1">
                  <c:v>Oaxaca</c:v>
                </c:pt>
                <c:pt idx="2">
                  <c:v>Veracruz</c:v>
                </c:pt>
                <c:pt idx="3">
                  <c:v>Tamaulipas</c:v>
                </c:pt>
                <c:pt idx="4">
                  <c:v>Chiapas</c:v>
                </c:pt>
                <c:pt idx="5">
                  <c:v>Guerrero</c:v>
                </c:pt>
                <c:pt idx="6">
                  <c:v>Zacatecas</c:v>
                </c:pt>
                <c:pt idx="7">
                  <c:v>Aguascalientes</c:v>
                </c:pt>
                <c:pt idx="8">
                  <c:v>Tlaxcala</c:v>
                </c:pt>
                <c:pt idx="9">
                  <c:v>Michoacán</c:v>
                </c:pt>
                <c:pt idx="10">
                  <c:v>San Luis Potosí</c:v>
                </c:pt>
                <c:pt idx="11">
                  <c:v>Morelos</c:v>
                </c:pt>
                <c:pt idx="12">
                  <c:v>Guanajuato</c:v>
                </c:pt>
                <c:pt idx="13">
                  <c:v>Nayarit</c:v>
                </c:pt>
                <c:pt idx="14">
                  <c:v>Campeche</c:v>
                </c:pt>
                <c:pt idx="15">
                  <c:v>Colima</c:v>
                </c:pt>
                <c:pt idx="16">
                  <c:v>Hidalgo</c:v>
                </c:pt>
                <c:pt idx="17">
                  <c:v>Durango</c:v>
                </c:pt>
                <c:pt idx="18">
                  <c:v>Quintana Roo</c:v>
                </c:pt>
                <c:pt idx="19">
                  <c:v>Tabasco</c:v>
                </c:pt>
                <c:pt idx="20">
                  <c:v>Yucatán</c:v>
                </c:pt>
                <c:pt idx="21">
                  <c:v>Sonora</c:v>
                </c:pt>
                <c:pt idx="22">
                  <c:v>Sinaloa</c:v>
                </c:pt>
                <c:pt idx="23">
                  <c:v>Chihuahua</c:v>
                </c:pt>
                <c:pt idx="24">
                  <c:v>Coahuila</c:v>
                </c:pt>
                <c:pt idx="25">
                  <c:v>Baja California Sur</c:v>
                </c:pt>
                <c:pt idx="26">
                  <c:v>Puebla</c:v>
                </c:pt>
                <c:pt idx="27">
                  <c:v>Querétaro</c:v>
                </c:pt>
                <c:pt idx="28">
                  <c:v>Ciudad de México</c:v>
                </c:pt>
                <c:pt idx="29">
                  <c:v>Nuevo León</c:v>
                </c:pt>
                <c:pt idx="30">
                  <c:v>Estado de México</c:v>
                </c:pt>
                <c:pt idx="31">
                  <c:v>Jalisco</c:v>
                </c:pt>
              </c:strCache>
            </c:strRef>
          </c:cat>
          <c:val>
            <c:numRef>
              <c:f>'F90'!$F$7:$F$38</c:f>
              <c:numCache>
                <c:formatCode>#,##0</c:formatCode>
                <c:ptCount val="32"/>
                <c:pt idx="0">
                  <c:v>-339</c:v>
                </c:pt>
                <c:pt idx="1">
                  <c:v>-101</c:v>
                </c:pt>
                <c:pt idx="2">
                  <c:v>-77</c:v>
                </c:pt>
                <c:pt idx="3">
                  <c:v>-60</c:v>
                </c:pt>
                <c:pt idx="4">
                  <c:v>-53</c:v>
                </c:pt>
                <c:pt idx="5">
                  <c:v>-32</c:v>
                </c:pt>
                <c:pt idx="6">
                  <c:v>-14</c:v>
                </c:pt>
                <c:pt idx="7">
                  <c:v>-6</c:v>
                </c:pt>
                <c:pt idx="8">
                  <c:v>-5</c:v>
                </c:pt>
                <c:pt idx="9">
                  <c:v>4</c:v>
                </c:pt>
                <c:pt idx="10">
                  <c:v>5</c:v>
                </c:pt>
                <c:pt idx="11">
                  <c:v>6</c:v>
                </c:pt>
                <c:pt idx="12">
                  <c:v>8</c:v>
                </c:pt>
                <c:pt idx="13">
                  <c:v>26</c:v>
                </c:pt>
                <c:pt idx="14">
                  <c:v>28</c:v>
                </c:pt>
                <c:pt idx="15">
                  <c:v>43</c:v>
                </c:pt>
                <c:pt idx="16">
                  <c:v>62</c:v>
                </c:pt>
                <c:pt idx="17">
                  <c:v>70</c:v>
                </c:pt>
                <c:pt idx="18">
                  <c:v>89</c:v>
                </c:pt>
                <c:pt idx="19">
                  <c:v>102</c:v>
                </c:pt>
                <c:pt idx="20">
                  <c:v>141</c:v>
                </c:pt>
                <c:pt idx="21">
                  <c:v>151</c:v>
                </c:pt>
                <c:pt idx="22">
                  <c:v>153</c:v>
                </c:pt>
                <c:pt idx="23">
                  <c:v>173</c:v>
                </c:pt>
                <c:pt idx="24">
                  <c:v>199</c:v>
                </c:pt>
                <c:pt idx="25">
                  <c:v>222</c:v>
                </c:pt>
                <c:pt idx="26">
                  <c:v>222</c:v>
                </c:pt>
                <c:pt idx="27">
                  <c:v>475</c:v>
                </c:pt>
                <c:pt idx="28">
                  <c:v>542</c:v>
                </c:pt>
                <c:pt idx="29">
                  <c:v>592</c:v>
                </c:pt>
                <c:pt idx="30">
                  <c:v>603</c:v>
                </c:pt>
                <c:pt idx="31">
                  <c:v>725</c:v>
                </c:pt>
              </c:numCache>
            </c:numRef>
          </c:val>
          <c:extLst>
            <c:ext xmlns:c16="http://schemas.microsoft.com/office/drawing/2014/chart" uri="{C3380CC4-5D6E-409C-BE32-E72D297353CC}">
              <c16:uniqueId val="{00000007-8CB3-437A-9579-2587256753D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800"/>
          <c:min val="-38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1009-4788-90AE-CDE03F3C410A}"/>
              </c:ext>
            </c:extLst>
          </c:dPt>
          <c:dPt>
            <c:idx val="14"/>
            <c:invertIfNegative val="0"/>
            <c:bubble3D val="0"/>
            <c:extLst>
              <c:ext xmlns:c16="http://schemas.microsoft.com/office/drawing/2014/chart" uri="{C3380CC4-5D6E-409C-BE32-E72D297353CC}">
                <c16:uniqueId val="{00000001-1009-4788-90AE-CDE03F3C410A}"/>
              </c:ext>
            </c:extLst>
          </c:dPt>
          <c:dPt>
            <c:idx val="15"/>
            <c:invertIfNegative val="0"/>
            <c:bubble3D val="0"/>
            <c:spPr>
              <a:solidFill>
                <a:srgbClr val="F79646">
                  <a:lumMod val="75000"/>
                </a:srgbClr>
              </a:solidFill>
              <a:ln>
                <a:noFill/>
              </a:ln>
              <a:effectLst/>
            </c:spPr>
            <c:extLst>
              <c:ext xmlns:c16="http://schemas.microsoft.com/office/drawing/2014/chart" uri="{C3380CC4-5D6E-409C-BE32-E72D297353CC}">
                <c16:uniqueId val="{00000003-1009-4788-90AE-CDE03F3C410A}"/>
              </c:ext>
            </c:extLst>
          </c:dPt>
          <c:dPt>
            <c:idx val="16"/>
            <c:invertIfNegative val="0"/>
            <c:bubble3D val="0"/>
            <c:extLst>
              <c:ext xmlns:c16="http://schemas.microsoft.com/office/drawing/2014/chart" uri="{C3380CC4-5D6E-409C-BE32-E72D297353CC}">
                <c16:uniqueId val="{00000004-1009-4788-90AE-CDE03F3C410A}"/>
              </c:ext>
            </c:extLst>
          </c:dPt>
          <c:dPt>
            <c:idx val="17"/>
            <c:invertIfNegative val="0"/>
            <c:bubble3D val="0"/>
            <c:extLst>
              <c:ext xmlns:c16="http://schemas.microsoft.com/office/drawing/2014/chart" uri="{C3380CC4-5D6E-409C-BE32-E72D297353CC}">
                <c16:uniqueId val="{00000005-1009-4788-90AE-CDE03F3C410A}"/>
              </c:ext>
            </c:extLst>
          </c:dPt>
          <c:dPt>
            <c:idx val="19"/>
            <c:invertIfNegative val="0"/>
            <c:bubble3D val="0"/>
            <c:extLst>
              <c:ext xmlns:c16="http://schemas.microsoft.com/office/drawing/2014/chart" uri="{C3380CC4-5D6E-409C-BE32-E72D297353CC}">
                <c16:uniqueId val="{00000006-1009-4788-90AE-CDE03F3C410A}"/>
              </c:ext>
            </c:extLst>
          </c:dPt>
          <c:dPt>
            <c:idx val="20"/>
            <c:invertIfNegative val="0"/>
            <c:bubble3D val="0"/>
            <c:extLst>
              <c:ext xmlns:c16="http://schemas.microsoft.com/office/drawing/2014/chart" uri="{C3380CC4-5D6E-409C-BE32-E72D297353CC}">
                <c16:uniqueId val="{00000007-1009-4788-90AE-CDE03F3C410A}"/>
              </c:ext>
            </c:extLst>
          </c:dPt>
          <c:dPt>
            <c:idx val="22"/>
            <c:invertIfNegative val="0"/>
            <c:bubble3D val="0"/>
            <c:extLst>
              <c:ext xmlns:c16="http://schemas.microsoft.com/office/drawing/2014/chart" uri="{C3380CC4-5D6E-409C-BE32-E72D297353CC}">
                <c16:uniqueId val="{00000008-1009-4788-90AE-CDE03F3C410A}"/>
              </c:ext>
            </c:extLst>
          </c:dPt>
          <c:dPt>
            <c:idx val="24"/>
            <c:invertIfNegative val="0"/>
            <c:bubble3D val="0"/>
            <c:extLst>
              <c:ext xmlns:c16="http://schemas.microsoft.com/office/drawing/2014/chart" uri="{C3380CC4-5D6E-409C-BE32-E72D297353CC}">
                <c16:uniqueId val="{00000009-1009-4788-90AE-CDE03F3C410A}"/>
              </c:ext>
            </c:extLst>
          </c:dPt>
          <c:dPt>
            <c:idx val="26"/>
            <c:invertIfNegative val="0"/>
            <c:bubble3D val="0"/>
            <c:extLst>
              <c:ext xmlns:c16="http://schemas.microsoft.com/office/drawing/2014/chart" uri="{C3380CC4-5D6E-409C-BE32-E72D297353CC}">
                <c16:uniqueId val="{0000000A-1009-4788-90AE-CDE03F3C410A}"/>
              </c:ext>
            </c:extLst>
          </c:dPt>
          <c:dPt>
            <c:idx val="27"/>
            <c:invertIfNegative val="0"/>
            <c:bubble3D val="0"/>
            <c:spPr>
              <a:solidFill>
                <a:srgbClr val="FFC000"/>
              </a:solidFill>
              <a:ln>
                <a:noFill/>
              </a:ln>
              <a:effectLst/>
            </c:spPr>
            <c:extLst>
              <c:ext xmlns:c16="http://schemas.microsoft.com/office/drawing/2014/chart" uri="{C3380CC4-5D6E-409C-BE32-E72D297353CC}">
                <c16:uniqueId val="{0000000C-1009-4788-90AE-CDE03F3C410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'F91'!$A$7:$A$39</c:f>
              <c:strCache>
                <c:ptCount val="33"/>
                <c:pt idx="0">
                  <c:v>Baja California</c:v>
                </c:pt>
                <c:pt idx="1">
                  <c:v>Oaxaca</c:v>
                </c:pt>
                <c:pt idx="2">
                  <c:v>Chiapas</c:v>
                </c:pt>
                <c:pt idx="3">
                  <c:v>Guerrero</c:v>
                </c:pt>
                <c:pt idx="4">
                  <c:v>Veracruz</c:v>
                </c:pt>
                <c:pt idx="5">
                  <c:v>Tamaulipas</c:v>
                </c:pt>
                <c:pt idx="6">
                  <c:v>Zacatecas</c:v>
                </c:pt>
                <c:pt idx="7">
                  <c:v>Tlaxcala</c:v>
                </c:pt>
                <c:pt idx="8">
                  <c:v>Aguascalientes</c:v>
                </c:pt>
                <c:pt idx="9">
                  <c:v>Michoacán</c:v>
                </c:pt>
                <c:pt idx="10">
                  <c:v>Guanajuato</c:v>
                </c:pt>
                <c:pt idx="11">
                  <c:v>San Luis Potosí</c:v>
                </c:pt>
                <c:pt idx="12">
                  <c:v>Morelos</c:v>
                </c:pt>
                <c:pt idx="13">
                  <c:v>Nayarit</c:v>
                </c:pt>
                <c:pt idx="14">
                  <c:v>Sinaloa</c:v>
                </c:pt>
                <c:pt idx="15">
                  <c:v>Nacional</c:v>
                </c:pt>
                <c:pt idx="16">
                  <c:v>Colima</c:v>
                </c:pt>
                <c:pt idx="17">
                  <c:v>Sonora</c:v>
                </c:pt>
                <c:pt idx="18">
                  <c:v>Hidalgo</c:v>
                </c:pt>
                <c:pt idx="19">
                  <c:v>Chihuahua</c:v>
                </c:pt>
                <c:pt idx="20">
                  <c:v>Ciudad de México</c:v>
                </c:pt>
                <c:pt idx="21">
                  <c:v>Campeche</c:v>
                </c:pt>
                <c:pt idx="22">
                  <c:v>Quintana Roo</c:v>
                </c:pt>
                <c:pt idx="23">
                  <c:v>Durango</c:v>
                </c:pt>
                <c:pt idx="24">
                  <c:v>Coahuila</c:v>
                </c:pt>
                <c:pt idx="25">
                  <c:v>Puebla</c:v>
                </c:pt>
                <c:pt idx="26">
                  <c:v>Yucatán</c:v>
                </c:pt>
                <c:pt idx="27">
                  <c:v>Jalisco</c:v>
                </c:pt>
                <c:pt idx="28">
                  <c:v>Estado de México</c:v>
                </c:pt>
                <c:pt idx="29">
                  <c:v>Nuevo León</c:v>
                </c:pt>
                <c:pt idx="30">
                  <c:v>Tabasco</c:v>
                </c:pt>
                <c:pt idx="31">
                  <c:v>Baja California Sur</c:v>
                </c:pt>
                <c:pt idx="32">
                  <c:v>Querétaro</c:v>
                </c:pt>
              </c:strCache>
            </c:strRef>
          </c:cat>
          <c:val>
            <c:numRef>
              <c:f>'F91'!$F$7:$F$39</c:f>
              <c:numCache>
                <c:formatCode>0.00%</c:formatCode>
                <c:ptCount val="33"/>
                <c:pt idx="0">
                  <c:v>-7.61113605747643E-3</c:v>
                </c:pt>
                <c:pt idx="1">
                  <c:v>-7.0134018470939799E-3</c:v>
                </c:pt>
                <c:pt idx="2">
                  <c:v>-3.5837446750963701E-3</c:v>
                </c:pt>
                <c:pt idx="3">
                  <c:v>-2.3402076934327899E-3</c:v>
                </c:pt>
                <c:pt idx="4">
                  <c:v>-1.74539849487709E-3</c:v>
                </c:pt>
                <c:pt idx="5">
                  <c:v>-1.7248814144027499E-3</c:v>
                </c:pt>
                <c:pt idx="6">
                  <c:v>-1.1600928074245701E-3</c:v>
                </c:pt>
                <c:pt idx="7">
                  <c:v>-9.1474570069516304E-4</c:v>
                </c:pt>
                <c:pt idx="8">
                  <c:v>-3.5829451809388197E-4</c:v>
                </c:pt>
                <c:pt idx="9">
                  <c:v>1.0780508840024799E-4</c:v>
                </c:pt>
                <c:pt idx="10">
                  <c:v>1.62081121601432E-4</c:v>
                </c:pt>
                <c:pt idx="11">
                  <c:v>2.10908170582558E-4</c:v>
                </c:pt>
                <c:pt idx="12">
                  <c:v>4.7698545194374602E-4</c:v>
                </c:pt>
                <c:pt idx="13">
                  <c:v>1.9131714495952399E-3</c:v>
                </c:pt>
                <c:pt idx="14">
                  <c:v>3.5690958290566198E-3</c:v>
                </c:pt>
                <c:pt idx="15">
                  <c:v>3.7525980620118902E-3</c:v>
                </c:pt>
                <c:pt idx="16">
                  <c:v>3.7729226989557901E-3</c:v>
                </c:pt>
                <c:pt idx="17">
                  <c:v>3.8580444058355901E-3</c:v>
                </c:pt>
                <c:pt idx="18">
                  <c:v>3.8798498122654102E-3</c:v>
                </c:pt>
                <c:pt idx="19">
                  <c:v>4.1027343657362696E-3</c:v>
                </c:pt>
                <c:pt idx="20">
                  <c:v>4.3291080599685604E-3</c:v>
                </c:pt>
                <c:pt idx="21">
                  <c:v>4.4771346338343702E-3</c:v>
                </c:pt>
                <c:pt idx="22">
                  <c:v>4.6173800259403704E-3</c:v>
                </c:pt>
                <c:pt idx="23">
                  <c:v>4.7915668423574899E-3</c:v>
                </c:pt>
                <c:pt idx="24">
                  <c:v>5.5833006004153401E-3</c:v>
                </c:pt>
                <c:pt idx="25">
                  <c:v>6.44917642274057E-3</c:v>
                </c:pt>
                <c:pt idx="26">
                  <c:v>6.7876570548308602E-3</c:v>
                </c:pt>
                <c:pt idx="27">
                  <c:v>7.0217237605447701E-3</c:v>
                </c:pt>
                <c:pt idx="28">
                  <c:v>7.8266964332069904E-3</c:v>
                </c:pt>
                <c:pt idx="29">
                  <c:v>7.9120056667068006E-3</c:v>
                </c:pt>
                <c:pt idx="30">
                  <c:v>8.9223233030091293E-3</c:v>
                </c:pt>
                <c:pt idx="31">
                  <c:v>1.58980234889716E-2</c:v>
                </c:pt>
                <c:pt idx="32">
                  <c:v>1.6662574104605799E-2</c:v>
                </c:pt>
              </c:numCache>
            </c:numRef>
          </c:val>
          <c:extLst>
            <c:ext xmlns:c16="http://schemas.microsoft.com/office/drawing/2014/chart" uri="{C3380CC4-5D6E-409C-BE32-E72D297353CC}">
              <c16:uniqueId val="{0000000D-1009-4788-90AE-CDE03F3C410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0000000000000004E-2"/>
          <c:min val="-1.2000000000000002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'F92'!$C$5</c:f>
              <c:strCache>
                <c:ptCount val="1"/>
                <c:pt idx="0">
                  <c:v>Variación</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CCC5-403D-BC66-15ACD1C747CE}"/>
              </c:ext>
            </c:extLst>
          </c:dPt>
          <c:dPt>
            <c:idx val="23"/>
            <c:invertIfNegative val="0"/>
            <c:bubble3D val="0"/>
            <c:spPr>
              <a:solidFill>
                <a:srgbClr val="7C878E"/>
              </a:solidFill>
              <a:ln>
                <a:noFill/>
              </a:ln>
              <a:effectLst/>
            </c:spPr>
            <c:extLst>
              <c:ext xmlns:c16="http://schemas.microsoft.com/office/drawing/2014/chart" uri="{C3380CC4-5D6E-409C-BE32-E72D297353CC}">
                <c16:uniqueId val="{00000003-CCC5-403D-BC66-15ACD1C747CE}"/>
              </c:ext>
            </c:extLst>
          </c:dPt>
          <c:dPt>
            <c:idx val="35"/>
            <c:invertIfNegative val="0"/>
            <c:bubble3D val="0"/>
            <c:spPr>
              <a:solidFill>
                <a:srgbClr val="7C878E"/>
              </a:solidFill>
              <a:ln>
                <a:noFill/>
              </a:ln>
              <a:effectLst/>
            </c:spPr>
            <c:extLst>
              <c:ext xmlns:c16="http://schemas.microsoft.com/office/drawing/2014/chart" uri="{C3380CC4-5D6E-409C-BE32-E72D297353CC}">
                <c16:uniqueId val="{00000005-CCC5-403D-BC66-15ACD1C747CE}"/>
              </c:ext>
            </c:extLst>
          </c:dPt>
          <c:dPt>
            <c:idx val="47"/>
            <c:invertIfNegative val="0"/>
            <c:bubble3D val="0"/>
            <c:spPr>
              <a:solidFill>
                <a:srgbClr val="7C878E"/>
              </a:solidFill>
              <a:ln>
                <a:noFill/>
              </a:ln>
              <a:effectLst/>
            </c:spPr>
            <c:extLst>
              <c:ext xmlns:c16="http://schemas.microsoft.com/office/drawing/2014/chart" uri="{C3380CC4-5D6E-409C-BE32-E72D297353CC}">
                <c16:uniqueId val="{00000007-CCC5-403D-BC66-15ACD1C747CE}"/>
              </c:ext>
            </c:extLst>
          </c:dPt>
          <c:dPt>
            <c:idx val="59"/>
            <c:invertIfNegative val="0"/>
            <c:bubble3D val="0"/>
            <c:spPr>
              <a:solidFill>
                <a:srgbClr val="7C878E"/>
              </a:solidFill>
              <a:ln>
                <a:noFill/>
              </a:ln>
              <a:effectLst/>
            </c:spPr>
            <c:extLst>
              <c:ext xmlns:c16="http://schemas.microsoft.com/office/drawing/2014/chart" uri="{C3380CC4-5D6E-409C-BE32-E72D297353CC}">
                <c16:uniqueId val="{00000009-CCC5-403D-BC66-15ACD1C747CE}"/>
              </c:ext>
            </c:extLst>
          </c:dPt>
          <c:dPt>
            <c:idx val="71"/>
            <c:invertIfNegative val="0"/>
            <c:bubble3D val="0"/>
            <c:spPr>
              <a:solidFill>
                <a:srgbClr val="7C878E"/>
              </a:solidFill>
              <a:ln>
                <a:noFill/>
              </a:ln>
              <a:effectLst/>
            </c:spPr>
            <c:extLst>
              <c:ext xmlns:c16="http://schemas.microsoft.com/office/drawing/2014/chart" uri="{C3380CC4-5D6E-409C-BE32-E72D297353CC}">
                <c16:uniqueId val="{0000000B-CCC5-403D-BC66-15ACD1C747CE}"/>
              </c:ext>
            </c:extLst>
          </c:dPt>
          <c:dPt>
            <c:idx val="83"/>
            <c:invertIfNegative val="0"/>
            <c:bubble3D val="0"/>
            <c:spPr>
              <a:solidFill>
                <a:srgbClr val="7C878E"/>
              </a:solidFill>
              <a:ln>
                <a:noFill/>
              </a:ln>
              <a:effectLst/>
            </c:spPr>
            <c:extLst>
              <c:ext xmlns:c16="http://schemas.microsoft.com/office/drawing/2014/chart" uri="{C3380CC4-5D6E-409C-BE32-E72D297353CC}">
                <c16:uniqueId val="{0000000D-CCC5-403D-BC66-15ACD1C747CE}"/>
              </c:ext>
            </c:extLst>
          </c:dPt>
          <c:dPt>
            <c:idx val="95"/>
            <c:invertIfNegative val="0"/>
            <c:bubble3D val="0"/>
            <c:spPr>
              <a:solidFill>
                <a:srgbClr val="7C878E"/>
              </a:solidFill>
              <a:ln>
                <a:noFill/>
              </a:ln>
              <a:effectLst/>
            </c:spPr>
            <c:extLst>
              <c:ext xmlns:c16="http://schemas.microsoft.com/office/drawing/2014/chart" uri="{C3380CC4-5D6E-409C-BE32-E72D297353CC}">
                <c16:uniqueId val="{0000000F-CCC5-403D-BC66-15ACD1C747CE}"/>
              </c:ext>
            </c:extLst>
          </c:dPt>
          <c:dPt>
            <c:idx val="107"/>
            <c:invertIfNegative val="0"/>
            <c:bubble3D val="0"/>
            <c:spPr>
              <a:solidFill>
                <a:srgbClr val="FBBB27"/>
              </a:solidFill>
              <a:ln>
                <a:noFill/>
              </a:ln>
              <a:effectLst/>
            </c:spPr>
            <c:extLst>
              <c:ext xmlns:c16="http://schemas.microsoft.com/office/drawing/2014/chart" uri="{C3380CC4-5D6E-409C-BE32-E72D297353CC}">
                <c16:uniqueId val="{00000011-CCC5-403D-BC66-15ACD1C747CE}"/>
              </c:ext>
            </c:extLst>
          </c:dPt>
          <c:cat>
            <c:multiLvlStrRef>
              <c:f>'F92'!$A$6:$B$113</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'F92'!$C$6:$C$113</c:f>
              <c:numCache>
                <c:formatCode>0.0</c:formatCode>
                <c:ptCount val="108"/>
                <c:pt idx="0">
                  <c:v>1.028763402517</c:v>
                </c:pt>
                <c:pt idx="1">
                  <c:v>2.7226495386930001</c:v>
                </c:pt>
                <c:pt idx="2">
                  <c:v>-4.0244066631260003</c:v>
                </c:pt>
                <c:pt idx="3">
                  <c:v>7.940704966607</c:v>
                </c:pt>
                <c:pt idx="4">
                  <c:v>0.94817602208499996</c:v>
                </c:pt>
                <c:pt idx="5">
                  <c:v>6.1699591296999999E-2</c:v>
                </c:pt>
                <c:pt idx="6">
                  <c:v>1.839866110177</c:v>
                </c:pt>
                <c:pt idx="7">
                  <c:v>5.0786181748530002</c:v>
                </c:pt>
                <c:pt idx="8">
                  <c:v>3.6736615410039999</c:v>
                </c:pt>
                <c:pt idx="9">
                  <c:v>8.0132653608969999</c:v>
                </c:pt>
                <c:pt idx="10">
                  <c:v>4.6289349043639998</c:v>
                </c:pt>
                <c:pt idx="11">
                  <c:v>5.1308370781579997</c:v>
                </c:pt>
                <c:pt idx="12">
                  <c:v>5.8799859507320003</c:v>
                </c:pt>
                <c:pt idx="13">
                  <c:v>3.496139786629</c:v>
                </c:pt>
                <c:pt idx="14">
                  <c:v>12.291705264022999</c:v>
                </c:pt>
                <c:pt idx="15">
                  <c:v>6.836343781229</c:v>
                </c:pt>
                <c:pt idx="16">
                  <c:v>13.352473421297001</c:v>
                </c:pt>
                <c:pt idx="17">
                  <c:v>12.409013387457</c:v>
                </c:pt>
                <c:pt idx="18">
                  <c:v>7.4080187861670002</c:v>
                </c:pt>
                <c:pt idx="19">
                  <c:v>4.5745643966509997</c:v>
                </c:pt>
                <c:pt idx="20">
                  <c:v>9.281579706054</c:v>
                </c:pt>
                <c:pt idx="21">
                  <c:v>6.3798062709009997</c:v>
                </c:pt>
                <c:pt idx="22">
                  <c:v>6.9479781583379996</c:v>
                </c:pt>
                <c:pt idx="23">
                  <c:v>10.882964877614</c:v>
                </c:pt>
                <c:pt idx="24">
                  <c:v>10.522353631873999</c:v>
                </c:pt>
                <c:pt idx="25">
                  <c:v>6.8294613243260001</c:v>
                </c:pt>
                <c:pt idx="26">
                  <c:v>2.2955949410969998</c:v>
                </c:pt>
                <c:pt idx="27">
                  <c:v>2.2102915007080002</c:v>
                </c:pt>
                <c:pt idx="28">
                  <c:v>1.08153447249</c:v>
                </c:pt>
                <c:pt idx="29">
                  <c:v>4.486276253192</c:v>
                </c:pt>
                <c:pt idx="30">
                  <c:v>9.3557353572099995</c:v>
                </c:pt>
                <c:pt idx="31">
                  <c:v>8.4389903747229997</c:v>
                </c:pt>
                <c:pt idx="32">
                  <c:v>15.369957380264999</c:v>
                </c:pt>
                <c:pt idx="33">
                  <c:v>1.5643768393640001</c:v>
                </c:pt>
                <c:pt idx="34">
                  <c:v>2.518244742806</c:v>
                </c:pt>
                <c:pt idx="35">
                  <c:v>4.1318829758750004</c:v>
                </c:pt>
                <c:pt idx="36">
                  <c:v>3.016911278597</c:v>
                </c:pt>
                <c:pt idx="37">
                  <c:v>6.0779656970540001</c:v>
                </c:pt>
                <c:pt idx="38">
                  <c:v>3.3934349384989999</c:v>
                </c:pt>
                <c:pt idx="39">
                  <c:v>6.6810881360629999</c:v>
                </c:pt>
                <c:pt idx="40">
                  <c:v>2.518691813287</c:v>
                </c:pt>
                <c:pt idx="41">
                  <c:v>2.1297099962120001</c:v>
                </c:pt>
                <c:pt idx="42">
                  <c:v>-5.7957348821880004</c:v>
                </c:pt>
                <c:pt idx="43">
                  <c:v>-2.1305005773599999</c:v>
                </c:pt>
                <c:pt idx="44">
                  <c:v>-7.4851856153669996</c:v>
                </c:pt>
                <c:pt idx="45">
                  <c:v>-2.9383237340030002</c:v>
                </c:pt>
                <c:pt idx="46">
                  <c:v>1.1275307399750001</c:v>
                </c:pt>
                <c:pt idx="47">
                  <c:v>-1.8160535950409999</c:v>
                </c:pt>
                <c:pt idx="48">
                  <c:v>-0.77438998171399998</c:v>
                </c:pt>
                <c:pt idx="49">
                  <c:v>0.57645909783299998</c:v>
                </c:pt>
                <c:pt idx="50">
                  <c:v>7.4113404349150001</c:v>
                </c:pt>
                <c:pt idx="51">
                  <c:v>-4.8564801395519996</c:v>
                </c:pt>
                <c:pt idx="52">
                  <c:v>1.4883591899269999</c:v>
                </c:pt>
                <c:pt idx="53">
                  <c:v>3.6545095616090002</c:v>
                </c:pt>
                <c:pt idx="54">
                  <c:v>2.2381733570729998</c:v>
                </c:pt>
                <c:pt idx="55">
                  <c:v>2.987568219296</c:v>
                </c:pt>
                <c:pt idx="56">
                  <c:v>3.1095238950950002</c:v>
                </c:pt>
                <c:pt idx="57">
                  <c:v>1.0733846568680001</c:v>
                </c:pt>
                <c:pt idx="58">
                  <c:v>0.30859480690000002</c:v>
                </c:pt>
                <c:pt idx="59">
                  <c:v>4.3358919625469996</c:v>
                </c:pt>
                <c:pt idx="60">
                  <c:v>4.2113058235030003</c:v>
                </c:pt>
                <c:pt idx="61">
                  <c:v>1.093517180828</c:v>
                </c:pt>
                <c:pt idx="62">
                  <c:v>-3.12526502955</c:v>
                </c:pt>
                <c:pt idx="63">
                  <c:v>4.9837324141470001</c:v>
                </c:pt>
                <c:pt idx="64">
                  <c:v>0.30355395408000002</c:v>
                </c:pt>
                <c:pt idx="65">
                  <c:v>-2.7110672882040001</c:v>
                </c:pt>
                <c:pt idx="66">
                  <c:v>2.545150371663</c:v>
                </c:pt>
                <c:pt idx="67">
                  <c:v>2.2152440704559999</c:v>
                </c:pt>
                <c:pt idx="68">
                  <c:v>-2.6996477433320001</c:v>
                </c:pt>
                <c:pt idx="69">
                  <c:v>4.2984500386170001</c:v>
                </c:pt>
                <c:pt idx="70">
                  <c:v>-1.6038682188960001</c:v>
                </c:pt>
                <c:pt idx="71">
                  <c:v>-4.472493206337</c:v>
                </c:pt>
                <c:pt idx="72">
                  <c:v>-0.22571777979400001</c:v>
                </c:pt>
                <c:pt idx="73">
                  <c:v>3.0686359347179999</c:v>
                </c:pt>
                <c:pt idx="74">
                  <c:v>5.1433310183280003</c:v>
                </c:pt>
                <c:pt idx="75">
                  <c:v>3.1262386821570001</c:v>
                </c:pt>
                <c:pt idx="76">
                  <c:v>1.450374411041</c:v>
                </c:pt>
                <c:pt idx="77">
                  <c:v>0.18458961131099999</c:v>
                </c:pt>
                <c:pt idx="78">
                  <c:v>0.74735687415600005</c:v>
                </c:pt>
                <c:pt idx="79">
                  <c:v>-0.63860460255700002</c:v>
                </c:pt>
                <c:pt idx="80">
                  <c:v>-1.59475565555</c:v>
                </c:pt>
                <c:pt idx="81">
                  <c:v>-4.22355246456</c:v>
                </c:pt>
                <c:pt idx="82">
                  <c:v>-1.6028607614679999</c:v>
                </c:pt>
                <c:pt idx="83">
                  <c:v>-3.719089053057</c:v>
                </c:pt>
                <c:pt idx="84">
                  <c:v>-3.1600906437949998</c:v>
                </c:pt>
                <c:pt idx="85">
                  <c:v>-7.1529809101320003</c:v>
                </c:pt>
                <c:pt idx="86">
                  <c:v>-9.1463930440589998</c:v>
                </c:pt>
                <c:pt idx="87">
                  <c:v>-31.111488117423999</c:v>
                </c:pt>
                <c:pt idx="88">
                  <c:v>-25.396358756956001</c:v>
                </c:pt>
                <c:pt idx="89">
                  <c:v>-11.064866734057</c:v>
                </c:pt>
                <c:pt idx="90">
                  <c:v>-11.744544302265</c:v>
                </c:pt>
                <c:pt idx="91">
                  <c:v>-11.514753159482</c:v>
                </c:pt>
                <c:pt idx="92">
                  <c:v>-3.8142898133840002</c:v>
                </c:pt>
                <c:pt idx="93">
                  <c:v>-5.082850693838</c:v>
                </c:pt>
                <c:pt idx="94">
                  <c:v>-1.6340003861650001</c:v>
                </c:pt>
                <c:pt idx="95">
                  <c:v>4.1948160755300004</c:v>
                </c:pt>
                <c:pt idx="96">
                  <c:v>-6.7727886463919997</c:v>
                </c:pt>
                <c:pt idx="97">
                  <c:v>-2.7052058070929998</c:v>
                </c:pt>
                <c:pt idx="98">
                  <c:v>1.31943033927</c:v>
                </c:pt>
                <c:pt idx="99">
                  <c:v>31.179157227120999</c:v>
                </c:pt>
                <c:pt idx="100">
                  <c:v>19.750189033811999</c:v>
                </c:pt>
                <c:pt idx="101">
                  <c:v>2.2420254465089999</c:v>
                </c:pt>
                <c:pt idx="102">
                  <c:v>7.1875194643059999</c:v>
                </c:pt>
                <c:pt idx="103">
                  <c:v>5.0874989531450003</c:v>
                </c:pt>
                <c:pt idx="104">
                  <c:v>4.2842580397E-2</c:v>
                </c:pt>
                <c:pt idx="105">
                  <c:v>0.350496007986</c:v>
                </c:pt>
                <c:pt idx="106">
                  <c:v>-0.945459076919</c:v>
                </c:pt>
                <c:pt idx="107">
                  <c:v>-1.4313432886819999</c:v>
                </c:pt>
              </c:numCache>
            </c:numRef>
          </c:val>
          <c:extLst>
            <c:ext xmlns:c16="http://schemas.microsoft.com/office/drawing/2014/chart" uri="{C3380CC4-5D6E-409C-BE32-E72D297353CC}">
              <c16:uniqueId val="{00000012-CCC5-403D-BC66-15ACD1C747C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'F92'!$D$5</c:f>
              <c:strCache>
                <c:ptCount val="1"/>
                <c:pt idx="0">
                  <c:v>Variación promedio</c:v>
                </c:pt>
              </c:strCache>
            </c:strRef>
          </c:tx>
          <c:spPr>
            <a:ln w="28575" cap="rnd">
              <a:solidFill>
                <a:srgbClr val="B69630"/>
              </a:solidFill>
              <a:round/>
            </a:ln>
            <a:effectLst/>
          </c:spPr>
          <c:marker>
            <c:symbol val="none"/>
          </c:marker>
          <c:cat>
            <c:multiLvlStrRef>
              <c:f>'F92'!$A$6:$B$113</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'F92'!$D$6:$D$113</c:f>
              <c:numCache>
                <c:formatCode>0.0</c:formatCode>
                <c:ptCount val="108"/>
                <c:pt idx="0">
                  <c:v>3.9266408320089199</c:v>
                </c:pt>
                <c:pt idx="1">
                  <c:v>3.6953119768971701</c:v>
                </c:pt>
                <c:pt idx="2">
                  <c:v>2.6847619971307499</c:v>
                </c:pt>
                <c:pt idx="3">
                  <c:v>3.3066206700919998</c:v>
                </c:pt>
                <c:pt idx="4">
                  <c:v>2.8098170989992499</c:v>
                </c:pt>
                <c:pt idx="5">
                  <c:v>2.4368846395952501</c:v>
                </c:pt>
                <c:pt idx="6">
                  <c:v>1.8743170056319201</c:v>
                </c:pt>
                <c:pt idx="7">
                  <c:v>1.8967793031939999</c:v>
                </c:pt>
                <c:pt idx="8">
                  <c:v>1.99747297063317</c:v>
                </c:pt>
                <c:pt idx="9">
                  <c:v>2.4303174737975799</c:v>
                </c:pt>
                <c:pt idx="10">
                  <c:v>2.7818248196837501</c:v>
                </c:pt>
                <c:pt idx="11">
                  <c:v>3.0868975022938301</c:v>
                </c:pt>
                <c:pt idx="12">
                  <c:v>3.4911660479784201</c:v>
                </c:pt>
                <c:pt idx="13">
                  <c:v>3.5556235686397502</c:v>
                </c:pt>
                <c:pt idx="14">
                  <c:v>4.9152995625688298</c:v>
                </c:pt>
                <c:pt idx="15">
                  <c:v>4.8232694637873301</c:v>
                </c:pt>
                <c:pt idx="16">
                  <c:v>5.8569609137216698</c:v>
                </c:pt>
                <c:pt idx="17">
                  <c:v>6.8859037300683301</c:v>
                </c:pt>
                <c:pt idx="18">
                  <c:v>7.3499164530675003</c:v>
                </c:pt>
                <c:pt idx="19">
                  <c:v>7.30791197155067</c:v>
                </c:pt>
                <c:pt idx="20">
                  <c:v>7.77523848530483</c:v>
                </c:pt>
                <c:pt idx="21">
                  <c:v>7.6391168944718304</c:v>
                </c:pt>
                <c:pt idx="22">
                  <c:v>7.8323704989696701</c:v>
                </c:pt>
                <c:pt idx="23">
                  <c:v>8.3117144822576705</c:v>
                </c:pt>
                <c:pt idx="24">
                  <c:v>8.6985784556861692</c:v>
                </c:pt>
                <c:pt idx="25">
                  <c:v>8.9763552504942492</c:v>
                </c:pt>
                <c:pt idx="26">
                  <c:v>8.1433460569170801</c:v>
                </c:pt>
                <c:pt idx="27">
                  <c:v>7.7578417002069999</c:v>
                </c:pt>
                <c:pt idx="28">
                  <c:v>6.7352634544730803</c:v>
                </c:pt>
                <c:pt idx="29">
                  <c:v>6.0750353599510003</c:v>
                </c:pt>
                <c:pt idx="30">
                  <c:v>6.2373450742045797</c:v>
                </c:pt>
                <c:pt idx="31">
                  <c:v>6.5593805723772496</c:v>
                </c:pt>
                <c:pt idx="32">
                  <c:v>7.0667453785615004</c:v>
                </c:pt>
                <c:pt idx="33">
                  <c:v>6.6654595926000804</c:v>
                </c:pt>
                <c:pt idx="34">
                  <c:v>6.2963151413057501</c:v>
                </c:pt>
                <c:pt idx="35">
                  <c:v>5.7337249828274999</c:v>
                </c:pt>
                <c:pt idx="36">
                  <c:v>5.1082714533877498</c:v>
                </c:pt>
                <c:pt idx="37">
                  <c:v>5.0456468177817504</c:v>
                </c:pt>
                <c:pt idx="38">
                  <c:v>5.1371334842319198</c:v>
                </c:pt>
                <c:pt idx="39">
                  <c:v>5.5096998705114997</c:v>
                </c:pt>
                <c:pt idx="40">
                  <c:v>5.6294629822445801</c:v>
                </c:pt>
                <c:pt idx="41">
                  <c:v>5.4330824608295796</c:v>
                </c:pt>
                <c:pt idx="42">
                  <c:v>4.1704599408797502</c:v>
                </c:pt>
                <c:pt idx="43">
                  <c:v>3.2896690282061698</c:v>
                </c:pt>
                <c:pt idx="44">
                  <c:v>1.3850737785701699</c:v>
                </c:pt>
                <c:pt idx="45">
                  <c:v>1.00984873078958</c:v>
                </c:pt>
                <c:pt idx="46">
                  <c:v>0.89395589722033297</c:v>
                </c:pt>
                <c:pt idx="47">
                  <c:v>0.39829451631066698</c:v>
                </c:pt>
                <c:pt idx="48">
                  <c:v>8.2352744618083396E-2</c:v>
                </c:pt>
                <c:pt idx="49">
                  <c:v>-0.37610613865033299</c:v>
                </c:pt>
                <c:pt idx="50">
                  <c:v>-4.1280680615666601E-2</c:v>
                </c:pt>
                <c:pt idx="51">
                  <c:v>-1.0027447035835799</c:v>
                </c:pt>
                <c:pt idx="52">
                  <c:v>-1.08860575553025</c:v>
                </c:pt>
                <c:pt idx="53">
                  <c:v>-0.96153912508049999</c:v>
                </c:pt>
                <c:pt idx="54">
                  <c:v>-0.29204677180874999</c:v>
                </c:pt>
                <c:pt idx="55">
                  <c:v>0.134458961245917</c:v>
                </c:pt>
                <c:pt idx="56">
                  <c:v>1.0173514204510801</c:v>
                </c:pt>
                <c:pt idx="57">
                  <c:v>1.35166045302367</c:v>
                </c:pt>
                <c:pt idx="58">
                  <c:v>1.2834157919340801</c:v>
                </c:pt>
                <c:pt idx="59">
                  <c:v>1.79607792173308</c:v>
                </c:pt>
                <c:pt idx="60">
                  <c:v>2.2115525721678302</c:v>
                </c:pt>
                <c:pt idx="61">
                  <c:v>2.2546407457507498</c:v>
                </c:pt>
                <c:pt idx="62">
                  <c:v>1.37659029037867</c:v>
                </c:pt>
                <c:pt idx="63">
                  <c:v>2.19660800318692</c:v>
                </c:pt>
                <c:pt idx="64">
                  <c:v>2.0978742335330001</c:v>
                </c:pt>
                <c:pt idx="65">
                  <c:v>1.56740949604858</c:v>
                </c:pt>
                <c:pt idx="66">
                  <c:v>1.5929909139310801</c:v>
                </c:pt>
                <c:pt idx="67">
                  <c:v>1.5286305681944199</c:v>
                </c:pt>
                <c:pt idx="68">
                  <c:v>1.0445329316588301</c:v>
                </c:pt>
                <c:pt idx="69">
                  <c:v>1.31328838013792</c:v>
                </c:pt>
                <c:pt idx="70">
                  <c:v>1.15391646132158</c:v>
                </c:pt>
                <c:pt idx="71">
                  <c:v>0.419884363914583</c:v>
                </c:pt>
                <c:pt idx="72">
                  <c:v>5.0132396973166703E-2</c:v>
                </c:pt>
                <c:pt idx="73">
                  <c:v>0.21472562646400001</c:v>
                </c:pt>
                <c:pt idx="74">
                  <c:v>0.90377529712049998</c:v>
                </c:pt>
                <c:pt idx="75">
                  <c:v>0.74898415278800001</c:v>
                </c:pt>
                <c:pt idx="76">
                  <c:v>0.84455252420141702</c:v>
                </c:pt>
                <c:pt idx="77">
                  <c:v>1.0858572658276699</c:v>
                </c:pt>
                <c:pt idx="78">
                  <c:v>0.93604114103541702</c:v>
                </c:pt>
                <c:pt idx="79">
                  <c:v>0.69822041828433301</c:v>
                </c:pt>
                <c:pt idx="80">
                  <c:v>0.79029475893283296</c:v>
                </c:pt>
                <c:pt idx="81">
                  <c:v>8.0127883668083294E-2</c:v>
                </c:pt>
                <c:pt idx="82">
                  <c:v>8.0211838453750003E-2</c:v>
                </c:pt>
                <c:pt idx="83">
                  <c:v>0.14299551789375001</c:v>
                </c:pt>
                <c:pt idx="84">
                  <c:v>-0.101535554106333</c:v>
                </c:pt>
                <c:pt idx="85">
                  <c:v>-0.95333695784383299</c:v>
                </c:pt>
                <c:pt idx="86">
                  <c:v>-2.1441472963760799</c:v>
                </c:pt>
                <c:pt idx="87">
                  <c:v>-4.9972911963411697</c:v>
                </c:pt>
                <c:pt idx="88">
                  <c:v>-7.2345189603409201</c:v>
                </c:pt>
                <c:pt idx="89">
                  <c:v>-8.1719736557882499</c:v>
                </c:pt>
                <c:pt idx="90">
                  <c:v>-9.2129654204900007</c:v>
                </c:pt>
                <c:pt idx="91">
                  <c:v>-10.1193111335671</c:v>
                </c:pt>
                <c:pt idx="92">
                  <c:v>-10.304272313386599</c:v>
                </c:pt>
                <c:pt idx="93">
                  <c:v>-10.3758804991598</c:v>
                </c:pt>
                <c:pt idx="94">
                  <c:v>-10.378475467884501</c:v>
                </c:pt>
                <c:pt idx="95">
                  <c:v>-9.7189833738355809</c:v>
                </c:pt>
                <c:pt idx="96">
                  <c:v>-10.020041540718699</c:v>
                </c:pt>
                <c:pt idx="97">
                  <c:v>-9.6493936154654207</c:v>
                </c:pt>
                <c:pt idx="98">
                  <c:v>-8.7772416668546693</c:v>
                </c:pt>
                <c:pt idx="99">
                  <c:v>-3.5863545548092501</c:v>
                </c:pt>
                <c:pt idx="100">
                  <c:v>0.17585776108808299</c:v>
                </c:pt>
                <c:pt idx="101">
                  <c:v>1.28476544280192</c:v>
                </c:pt>
                <c:pt idx="102">
                  <c:v>2.8624374233494998</c:v>
                </c:pt>
                <c:pt idx="103">
                  <c:v>4.2459584327350797</c:v>
                </c:pt>
                <c:pt idx="104">
                  <c:v>4.5673861322168303</c:v>
                </c:pt>
                <c:pt idx="105">
                  <c:v>5.0201650240355002</c:v>
                </c:pt>
                <c:pt idx="106">
                  <c:v>5.0775434664726697</c:v>
                </c:pt>
                <c:pt idx="107">
                  <c:v>4.6086968527883299</c:v>
                </c:pt>
              </c:numCache>
            </c:numRef>
          </c:val>
          <c:smooth val="0"/>
          <c:extLst>
            <c:ext xmlns:c16="http://schemas.microsoft.com/office/drawing/2014/chart" uri="{C3380CC4-5D6E-409C-BE32-E72D297353CC}">
              <c16:uniqueId val="{00000013-CCC5-403D-BC66-15ACD1C747C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7D2B-4611-A6F4-94D0B33D5649}"/>
              </c:ext>
            </c:extLst>
          </c:dPt>
          <c:dPt>
            <c:idx val="4"/>
            <c:invertIfNegative val="0"/>
            <c:bubble3D val="0"/>
            <c:extLst>
              <c:ext xmlns:c16="http://schemas.microsoft.com/office/drawing/2014/chart" uri="{C3380CC4-5D6E-409C-BE32-E72D297353CC}">
                <c16:uniqueId val="{00000001-7D2B-4611-A6F4-94D0B33D5649}"/>
              </c:ext>
            </c:extLst>
          </c:dPt>
          <c:dPt>
            <c:idx val="5"/>
            <c:invertIfNegative val="0"/>
            <c:bubble3D val="0"/>
            <c:extLst>
              <c:ext xmlns:c16="http://schemas.microsoft.com/office/drawing/2014/chart" uri="{C3380CC4-5D6E-409C-BE32-E72D297353CC}">
                <c16:uniqueId val="{00000002-7D2B-4611-A6F4-94D0B33D5649}"/>
              </c:ext>
            </c:extLst>
          </c:dPt>
          <c:dPt>
            <c:idx val="8"/>
            <c:invertIfNegative val="0"/>
            <c:bubble3D val="0"/>
            <c:extLst>
              <c:ext xmlns:c16="http://schemas.microsoft.com/office/drawing/2014/chart" uri="{C3380CC4-5D6E-409C-BE32-E72D297353CC}">
                <c16:uniqueId val="{00000003-7D2B-4611-A6F4-94D0B33D5649}"/>
              </c:ext>
            </c:extLst>
          </c:dPt>
          <c:dPt>
            <c:idx val="10"/>
            <c:invertIfNegative val="0"/>
            <c:bubble3D val="0"/>
            <c:extLst>
              <c:ext xmlns:c16="http://schemas.microsoft.com/office/drawing/2014/chart" uri="{C3380CC4-5D6E-409C-BE32-E72D297353CC}">
                <c16:uniqueId val="{00000004-7D2B-4611-A6F4-94D0B33D5649}"/>
              </c:ext>
            </c:extLst>
          </c:dPt>
          <c:dPt>
            <c:idx val="13"/>
            <c:invertIfNegative val="0"/>
            <c:bubble3D val="0"/>
            <c:extLst>
              <c:ext xmlns:c16="http://schemas.microsoft.com/office/drawing/2014/chart" uri="{C3380CC4-5D6E-409C-BE32-E72D297353CC}">
                <c16:uniqueId val="{00000005-7D2B-4611-A6F4-94D0B33D5649}"/>
              </c:ext>
            </c:extLst>
          </c:dPt>
          <c:dPt>
            <c:idx val="14"/>
            <c:invertIfNegative val="0"/>
            <c:bubble3D val="0"/>
            <c:extLst>
              <c:ext xmlns:c16="http://schemas.microsoft.com/office/drawing/2014/chart" uri="{C3380CC4-5D6E-409C-BE32-E72D297353CC}">
                <c16:uniqueId val="{00000006-7D2B-4611-A6F4-94D0B33D5649}"/>
              </c:ext>
            </c:extLst>
          </c:dPt>
          <c:dPt>
            <c:idx val="16"/>
            <c:invertIfNegative val="0"/>
            <c:bubble3D val="0"/>
            <c:extLst>
              <c:ext xmlns:c16="http://schemas.microsoft.com/office/drawing/2014/chart" uri="{C3380CC4-5D6E-409C-BE32-E72D297353CC}">
                <c16:uniqueId val="{00000007-7D2B-4611-A6F4-94D0B33D5649}"/>
              </c:ext>
            </c:extLst>
          </c:dPt>
          <c:dPt>
            <c:idx val="17"/>
            <c:invertIfNegative val="0"/>
            <c:bubble3D val="0"/>
            <c:extLst>
              <c:ext xmlns:c16="http://schemas.microsoft.com/office/drawing/2014/chart" uri="{C3380CC4-5D6E-409C-BE32-E72D297353CC}">
                <c16:uniqueId val="{00000008-7D2B-4611-A6F4-94D0B33D5649}"/>
              </c:ext>
            </c:extLst>
          </c:dPt>
          <c:dPt>
            <c:idx val="18"/>
            <c:invertIfNegative val="0"/>
            <c:bubble3D val="0"/>
            <c:spPr>
              <a:solidFill>
                <a:srgbClr val="FFC000"/>
              </a:solidFill>
              <a:effectLst/>
            </c:spPr>
            <c:extLst>
              <c:ext xmlns:c16="http://schemas.microsoft.com/office/drawing/2014/chart" uri="{C3380CC4-5D6E-409C-BE32-E72D297353CC}">
                <c16:uniqueId val="{0000000A-7D2B-4611-A6F4-94D0B33D5649}"/>
              </c:ext>
            </c:extLst>
          </c:dPt>
          <c:dPt>
            <c:idx val="20"/>
            <c:invertIfNegative val="0"/>
            <c:bubble3D val="0"/>
            <c:extLst>
              <c:ext xmlns:c16="http://schemas.microsoft.com/office/drawing/2014/chart" uri="{C3380CC4-5D6E-409C-BE32-E72D297353CC}">
                <c16:uniqueId val="{0000000B-7D2B-4611-A6F4-94D0B33D5649}"/>
              </c:ext>
            </c:extLst>
          </c:dPt>
          <c:dPt>
            <c:idx val="23"/>
            <c:invertIfNegative val="0"/>
            <c:bubble3D val="0"/>
            <c:extLst>
              <c:ext xmlns:c16="http://schemas.microsoft.com/office/drawing/2014/chart" uri="{C3380CC4-5D6E-409C-BE32-E72D297353CC}">
                <c16:uniqueId val="{0000000C-7D2B-4611-A6F4-94D0B33D5649}"/>
              </c:ext>
            </c:extLst>
          </c:dPt>
          <c:dPt>
            <c:idx val="25"/>
            <c:invertIfNegative val="0"/>
            <c:bubble3D val="0"/>
            <c:extLst>
              <c:ext xmlns:c16="http://schemas.microsoft.com/office/drawing/2014/chart" uri="{C3380CC4-5D6E-409C-BE32-E72D297353CC}">
                <c16:uniqueId val="{0000000D-7D2B-4611-A6F4-94D0B33D5649}"/>
              </c:ext>
            </c:extLst>
          </c:dPt>
          <c:dPt>
            <c:idx val="26"/>
            <c:invertIfNegative val="0"/>
            <c:bubble3D val="0"/>
            <c:extLst>
              <c:ext xmlns:c16="http://schemas.microsoft.com/office/drawing/2014/chart" uri="{C3380CC4-5D6E-409C-BE32-E72D297353CC}">
                <c16:uniqueId val="{0000000E-7D2B-4611-A6F4-94D0B33D5649}"/>
              </c:ext>
            </c:extLst>
          </c:dPt>
          <c:dPt>
            <c:idx val="28"/>
            <c:invertIfNegative val="0"/>
            <c:bubble3D val="0"/>
            <c:extLst>
              <c:ext xmlns:c16="http://schemas.microsoft.com/office/drawing/2014/chart" uri="{C3380CC4-5D6E-409C-BE32-E72D297353CC}">
                <c16:uniqueId val="{0000000F-7D2B-4611-A6F4-94D0B33D5649}"/>
              </c:ext>
            </c:extLst>
          </c:dPt>
          <c:dPt>
            <c:idx val="29"/>
            <c:invertIfNegative val="0"/>
            <c:bubble3D val="0"/>
            <c:extLst>
              <c:ext xmlns:c16="http://schemas.microsoft.com/office/drawing/2014/chart" uri="{C3380CC4-5D6E-409C-BE32-E72D297353CC}">
                <c16:uniqueId val="{00000010-7D2B-4611-A6F4-94D0B33D5649}"/>
              </c:ext>
            </c:extLst>
          </c:dPt>
          <c:dPt>
            <c:idx val="30"/>
            <c:invertIfNegative val="0"/>
            <c:bubble3D val="0"/>
            <c:extLst>
              <c:ext xmlns:c16="http://schemas.microsoft.com/office/drawing/2014/chart" uri="{C3380CC4-5D6E-409C-BE32-E72D297353CC}">
                <c16:uniqueId val="{00000011-7D2B-4611-A6F4-94D0B33D5649}"/>
              </c:ext>
            </c:extLst>
          </c:dPt>
          <c:dPt>
            <c:idx val="31"/>
            <c:invertIfNegative val="0"/>
            <c:bubble3D val="0"/>
            <c:extLst>
              <c:ext xmlns:c16="http://schemas.microsoft.com/office/drawing/2014/chart" uri="{C3380CC4-5D6E-409C-BE32-E72D297353CC}">
                <c16:uniqueId val="{00000012-7D2B-4611-A6F4-94D0B33D5649}"/>
              </c:ext>
            </c:extLst>
          </c:dPt>
          <c:dPt>
            <c:idx val="32"/>
            <c:invertIfNegative val="0"/>
            <c:bubble3D val="0"/>
            <c:extLst>
              <c:ext xmlns:c16="http://schemas.microsoft.com/office/drawing/2014/chart" uri="{C3380CC4-5D6E-409C-BE32-E72D297353CC}">
                <c16:uniqueId val="{00000013-7D2B-4611-A6F4-94D0B33D5649}"/>
              </c:ext>
            </c:extLst>
          </c:dPt>
          <c:dPt>
            <c:idx val="33"/>
            <c:invertIfNegative val="0"/>
            <c:bubble3D val="0"/>
            <c:extLst>
              <c:ext xmlns:c16="http://schemas.microsoft.com/office/drawing/2014/chart" uri="{C3380CC4-5D6E-409C-BE32-E72D297353CC}">
                <c16:uniqueId val="{00000014-7D2B-4611-A6F4-94D0B33D5649}"/>
              </c:ext>
            </c:extLst>
          </c:dPt>
          <c:dPt>
            <c:idx val="34"/>
            <c:invertIfNegative val="0"/>
            <c:bubble3D val="0"/>
            <c:extLst>
              <c:ext xmlns:c16="http://schemas.microsoft.com/office/drawing/2014/chart" uri="{C3380CC4-5D6E-409C-BE32-E72D297353CC}">
                <c16:uniqueId val="{00000015-7D2B-4611-A6F4-94D0B33D5649}"/>
              </c:ext>
            </c:extLst>
          </c:dPt>
          <c:dPt>
            <c:idx val="36"/>
            <c:invertIfNegative val="0"/>
            <c:bubble3D val="0"/>
            <c:extLst>
              <c:ext xmlns:c16="http://schemas.microsoft.com/office/drawing/2014/chart" uri="{C3380CC4-5D6E-409C-BE32-E72D297353CC}">
                <c16:uniqueId val="{00000016-7D2B-4611-A6F4-94D0B33D5649}"/>
              </c:ext>
            </c:extLst>
          </c:dPt>
          <c:dPt>
            <c:idx val="37"/>
            <c:invertIfNegative val="0"/>
            <c:bubble3D val="0"/>
            <c:extLst>
              <c:ext xmlns:c16="http://schemas.microsoft.com/office/drawing/2014/chart" uri="{C3380CC4-5D6E-409C-BE32-E72D297353CC}">
                <c16:uniqueId val="{00000017-7D2B-4611-A6F4-94D0B33D5649}"/>
              </c:ext>
            </c:extLst>
          </c:dPt>
          <c:dPt>
            <c:idx val="38"/>
            <c:invertIfNegative val="0"/>
            <c:bubble3D val="0"/>
            <c:spPr>
              <a:solidFill>
                <a:srgbClr val="FFC000"/>
              </a:solidFill>
              <a:effectLst/>
            </c:spPr>
            <c:extLst>
              <c:ext xmlns:c16="http://schemas.microsoft.com/office/drawing/2014/chart" uri="{C3380CC4-5D6E-409C-BE32-E72D297353CC}">
                <c16:uniqueId val="{00000019-7D2B-4611-A6F4-94D0B33D5649}"/>
              </c:ext>
            </c:extLst>
          </c:dPt>
          <c:dPt>
            <c:idx val="39"/>
            <c:invertIfNegative val="0"/>
            <c:bubble3D val="0"/>
            <c:extLst>
              <c:ext xmlns:c16="http://schemas.microsoft.com/office/drawing/2014/chart" uri="{C3380CC4-5D6E-409C-BE32-E72D297353CC}">
                <c16:uniqueId val="{0000001A-7D2B-4611-A6F4-94D0B33D5649}"/>
              </c:ext>
            </c:extLst>
          </c:dPt>
          <c:dPt>
            <c:idx val="41"/>
            <c:invertIfNegative val="0"/>
            <c:bubble3D val="0"/>
            <c:extLst>
              <c:ext xmlns:c16="http://schemas.microsoft.com/office/drawing/2014/chart" uri="{C3380CC4-5D6E-409C-BE32-E72D297353CC}">
                <c16:uniqueId val="{0000001B-7D2B-4611-A6F4-94D0B33D5649}"/>
              </c:ext>
            </c:extLst>
          </c:dPt>
          <c:dPt>
            <c:idx val="42"/>
            <c:invertIfNegative val="0"/>
            <c:bubble3D val="0"/>
            <c:extLst>
              <c:ext xmlns:c16="http://schemas.microsoft.com/office/drawing/2014/chart" uri="{C3380CC4-5D6E-409C-BE32-E72D297353CC}">
                <c16:uniqueId val="{0000001C-7D2B-4611-A6F4-94D0B33D5649}"/>
              </c:ext>
            </c:extLst>
          </c:dPt>
          <c:dPt>
            <c:idx val="43"/>
            <c:invertIfNegative val="0"/>
            <c:bubble3D val="0"/>
            <c:extLst>
              <c:ext xmlns:c16="http://schemas.microsoft.com/office/drawing/2014/chart" uri="{C3380CC4-5D6E-409C-BE32-E72D297353CC}">
                <c16:uniqueId val="{0000001D-7D2B-4611-A6F4-94D0B33D5649}"/>
              </c:ext>
            </c:extLst>
          </c:dPt>
          <c:dPt>
            <c:idx val="45"/>
            <c:invertIfNegative val="0"/>
            <c:bubble3D val="0"/>
            <c:extLst>
              <c:ext xmlns:c16="http://schemas.microsoft.com/office/drawing/2014/chart" uri="{C3380CC4-5D6E-409C-BE32-E72D297353CC}">
                <c16:uniqueId val="{0000001E-7D2B-4611-A6F4-94D0B33D5649}"/>
              </c:ext>
            </c:extLst>
          </c:dPt>
          <c:dPt>
            <c:idx val="47"/>
            <c:invertIfNegative val="0"/>
            <c:bubble3D val="0"/>
            <c:extLst>
              <c:ext xmlns:c16="http://schemas.microsoft.com/office/drawing/2014/chart" uri="{C3380CC4-5D6E-409C-BE32-E72D297353CC}">
                <c16:uniqueId val="{0000001F-7D2B-4611-A6F4-94D0B33D5649}"/>
              </c:ext>
            </c:extLst>
          </c:dPt>
          <c:dPt>
            <c:idx val="48"/>
            <c:invertIfNegative val="0"/>
            <c:bubble3D val="0"/>
            <c:extLst>
              <c:ext xmlns:c16="http://schemas.microsoft.com/office/drawing/2014/chart" uri="{C3380CC4-5D6E-409C-BE32-E72D297353CC}">
                <c16:uniqueId val="{00000020-7D2B-4611-A6F4-94D0B33D5649}"/>
              </c:ext>
            </c:extLst>
          </c:dPt>
          <c:dPt>
            <c:idx val="49"/>
            <c:invertIfNegative val="0"/>
            <c:bubble3D val="0"/>
            <c:extLst>
              <c:ext xmlns:c16="http://schemas.microsoft.com/office/drawing/2014/chart" uri="{C3380CC4-5D6E-409C-BE32-E72D297353CC}">
                <c16:uniqueId val="{00000021-7D2B-4611-A6F4-94D0B33D5649}"/>
              </c:ext>
            </c:extLst>
          </c:dPt>
          <c:dPt>
            <c:idx val="50"/>
            <c:invertIfNegative val="0"/>
            <c:bubble3D val="0"/>
            <c:extLst>
              <c:ext xmlns:c16="http://schemas.microsoft.com/office/drawing/2014/chart" uri="{C3380CC4-5D6E-409C-BE32-E72D297353CC}">
                <c16:uniqueId val="{00000022-7D2B-4611-A6F4-94D0B33D5649}"/>
              </c:ext>
            </c:extLst>
          </c:dPt>
          <c:dPt>
            <c:idx val="51"/>
            <c:invertIfNegative val="0"/>
            <c:bubble3D val="0"/>
            <c:extLst>
              <c:ext xmlns:c16="http://schemas.microsoft.com/office/drawing/2014/chart" uri="{C3380CC4-5D6E-409C-BE32-E72D297353CC}">
                <c16:uniqueId val="{00000023-7D2B-4611-A6F4-94D0B33D5649}"/>
              </c:ext>
            </c:extLst>
          </c:dPt>
          <c:dPt>
            <c:idx val="52"/>
            <c:invertIfNegative val="0"/>
            <c:bubble3D val="0"/>
            <c:extLst>
              <c:ext xmlns:c16="http://schemas.microsoft.com/office/drawing/2014/chart" uri="{C3380CC4-5D6E-409C-BE32-E72D297353CC}">
                <c16:uniqueId val="{00000024-7D2B-4611-A6F4-94D0B33D5649}"/>
              </c:ext>
            </c:extLst>
          </c:dPt>
          <c:dPt>
            <c:idx val="53"/>
            <c:invertIfNegative val="0"/>
            <c:bubble3D val="0"/>
            <c:extLst>
              <c:ext xmlns:c16="http://schemas.microsoft.com/office/drawing/2014/chart" uri="{C3380CC4-5D6E-409C-BE32-E72D297353CC}">
                <c16:uniqueId val="{00000025-7D2B-4611-A6F4-94D0B33D5649}"/>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'F22'!$A$7:$A$61</c:f>
              <c:strCache>
                <c:ptCount val="55"/>
                <c:pt idx="0">
                  <c:v>Toluca, Edo. de Méx.</c:v>
                </c:pt>
                <c:pt idx="1">
                  <c:v>Ciudad de México</c:v>
                </c:pt>
                <c:pt idx="2">
                  <c:v>Querétaro, Qro.</c:v>
                </c:pt>
                <c:pt idx="3">
                  <c:v>La Paz, B. C. S.</c:v>
                </c:pt>
                <c:pt idx="4">
                  <c:v>Esperanza, Son.</c:v>
                </c:pt>
                <c:pt idx="5">
                  <c:v>Cancún, Q. Roo.</c:v>
                </c:pt>
                <c:pt idx="6">
                  <c:v>Hermosillo, Son.</c:v>
                </c:pt>
                <c:pt idx="7">
                  <c:v>Chetumal, Q. R.</c:v>
                </c:pt>
                <c:pt idx="8">
                  <c:v>Villahermosa, Tab.</c:v>
                </c:pt>
                <c:pt idx="9">
                  <c:v>León, Gto.</c:v>
                </c:pt>
                <c:pt idx="10">
                  <c:v>Huatabampo, Son.</c:v>
                </c:pt>
                <c:pt idx="11">
                  <c:v>Monclova, Coah.</c:v>
                </c:pt>
                <c:pt idx="12">
                  <c:v>Puebla, Pue.</c:v>
                </c:pt>
                <c:pt idx="13">
                  <c:v>San Andrés Tuxtla, Ver.</c:v>
                </c:pt>
                <c:pt idx="14">
                  <c:v>Tampico, Tamps.</c:v>
                </c:pt>
                <c:pt idx="15">
                  <c:v>Aguascalientes, Ags.</c:v>
                </c:pt>
                <c:pt idx="16">
                  <c:v>San Luis Potosí, S. L. P.</c:v>
                </c:pt>
                <c:pt idx="17">
                  <c:v>Coatzacoalcos, Ver.</c:v>
                </c:pt>
                <c:pt idx="18">
                  <c:v>Guadalajara, Jal.</c:v>
                </c:pt>
                <c:pt idx="19">
                  <c:v>Chihuahua, Chih.</c:v>
                </c:pt>
                <c:pt idx="20">
                  <c:v>Atlacomulco, Méx.</c:v>
                </c:pt>
                <c:pt idx="21">
                  <c:v>Culiacán, Sin.</c:v>
                </c:pt>
                <c:pt idx="22">
                  <c:v>Veracruz, Ver.</c:v>
                </c:pt>
                <c:pt idx="23">
                  <c:v>Iguala, Gro.</c:v>
                </c:pt>
                <c:pt idx="24">
                  <c:v>Cd. Acuña, Coah.</c:v>
                </c:pt>
                <c:pt idx="25">
                  <c:v>Colima, Col.</c:v>
                </c:pt>
                <c:pt idx="26">
                  <c:v>Cd. Juárez, Chih</c:v>
                </c:pt>
                <c:pt idx="27">
                  <c:v>Matamoros, Tamps.</c:v>
                </c:pt>
                <c:pt idx="28">
                  <c:v>Tuxtla Gutiérrez, Chis.</c:v>
                </c:pt>
                <c:pt idx="29">
                  <c:v>Córdoba, Ver.</c:v>
                </c:pt>
                <c:pt idx="30">
                  <c:v>Izúcar de Matamoros, Pue.</c:v>
                </c:pt>
                <c:pt idx="31">
                  <c:v>Torreón, Coah.</c:v>
                </c:pt>
                <c:pt idx="32">
                  <c:v>Tehuantepec, Oax.</c:v>
                </c:pt>
                <c:pt idx="33">
                  <c:v>Tepic, Nay.</c:v>
                </c:pt>
                <c:pt idx="34">
                  <c:v>Zacatecas, Zac.</c:v>
                </c:pt>
                <c:pt idx="35">
                  <c:v>Mexicali, B. C.</c:v>
                </c:pt>
                <c:pt idx="36">
                  <c:v>Tulancingo, Hgo.</c:v>
                </c:pt>
                <c:pt idx="37">
                  <c:v>Mérida, Yuc.</c:v>
                </c:pt>
                <c:pt idx="38">
                  <c:v>Tepatitlán, Jal.</c:v>
                </c:pt>
                <c:pt idx="39">
                  <c:v>Monterrey, N. L.</c:v>
                </c:pt>
                <c:pt idx="40">
                  <c:v>Cortazar, Gto.</c:v>
                </c:pt>
                <c:pt idx="41">
                  <c:v>Pachuca, Hgo.</c:v>
                </c:pt>
                <c:pt idx="42">
                  <c:v>Saltillo, Coah.</c:v>
                </c:pt>
                <c:pt idx="43">
                  <c:v>Durango, Dgo.</c:v>
                </c:pt>
                <c:pt idx="44">
                  <c:v>Jacona, Mich.</c:v>
                </c:pt>
                <c:pt idx="45">
                  <c:v>Tlaxcala, Tlax.</c:v>
                </c:pt>
                <c:pt idx="46">
                  <c:v>Morelia, Mich</c:v>
                </c:pt>
                <c:pt idx="47">
                  <c:v>Tapachula, Chis.</c:v>
                </c:pt>
                <c:pt idx="48">
                  <c:v>Cuernavaca, Mor.</c:v>
                </c:pt>
                <c:pt idx="49">
                  <c:v>Acapulco, Gro.</c:v>
                </c:pt>
                <c:pt idx="50">
                  <c:v>Tijuana, B. C.</c:v>
                </c:pt>
                <c:pt idx="51">
                  <c:v>Oaxaca, Oax.</c:v>
                </c:pt>
                <c:pt idx="52">
                  <c:v>Cd. Jiménez, Chih.</c:v>
                </c:pt>
                <c:pt idx="53">
                  <c:v>Campeche, Camp.</c:v>
                </c:pt>
                <c:pt idx="54">
                  <c:v>Fresnillo, Zac.</c:v>
                </c:pt>
              </c:strCache>
            </c:strRef>
          </c:cat>
          <c:val>
            <c:numRef>
              <c:f>'F22'!$D$7:$D$61</c:f>
              <c:numCache>
                <c:formatCode>General</c:formatCode>
                <c:ptCount val="55"/>
                <c:pt idx="0">
                  <c:v>6.03</c:v>
                </c:pt>
                <c:pt idx="1">
                  <c:v>6.34</c:v>
                </c:pt>
                <c:pt idx="2">
                  <c:v>6.55</c:v>
                </c:pt>
                <c:pt idx="3">
                  <c:v>6.58</c:v>
                </c:pt>
                <c:pt idx="4">
                  <c:v>6.61</c:v>
                </c:pt>
                <c:pt idx="5">
                  <c:v>6.73</c:v>
                </c:pt>
                <c:pt idx="6">
                  <c:v>6.76</c:v>
                </c:pt>
                <c:pt idx="7">
                  <c:v>6.82</c:v>
                </c:pt>
                <c:pt idx="8">
                  <c:v>6.86</c:v>
                </c:pt>
                <c:pt idx="9">
                  <c:v>6.93</c:v>
                </c:pt>
                <c:pt idx="10">
                  <c:v>6.95</c:v>
                </c:pt>
                <c:pt idx="11">
                  <c:v>6.97</c:v>
                </c:pt>
                <c:pt idx="12">
                  <c:v>7.01</c:v>
                </c:pt>
                <c:pt idx="13">
                  <c:v>7.03</c:v>
                </c:pt>
                <c:pt idx="14">
                  <c:v>7.04</c:v>
                </c:pt>
                <c:pt idx="15">
                  <c:v>7.07</c:v>
                </c:pt>
                <c:pt idx="16">
                  <c:v>7.18</c:v>
                </c:pt>
                <c:pt idx="17">
                  <c:v>7.33</c:v>
                </c:pt>
                <c:pt idx="18">
                  <c:v>7.64</c:v>
                </c:pt>
                <c:pt idx="19">
                  <c:v>7.69</c:v>
                </c:pt>
                <c:pt idx="20">
                  <c:v>7.77</c:v>
                </c:pt>
                <c:pt idx="21">
                  <c:v>7.77</c:v>
                </c:pt>
                <c:pt idx="22">
                  <c:v>7.77</c:v>
                </c:pt>
                <c:pt idx="23">
                  <c:v>7.78</c:v>
                </c:pt>
                <c:pt idx="24">
                  <c:v>7.79</c:v>
                </c:pt>
                <c:pt idx="25">
                  <c:v>7.79</c:v>
                </c:pt>
                <c:pt idx="26">
                  <c:v>7.82</c:v>
                </c:pt>
                <c:pt idx="27">
                  <c:v>7.87</c:v>
                </c:pt>
                <c:pt idx="28">
                  <c:v>7.87</c:v>
                </c:pt>
                <c:pt idx="29">
                  <c:v>7.9</c:v>
                </c:pt>
                <c:pt idx="30">
                  <c:v>7.9</c:v>
                </c:pt>
                <c:pt idx="31">
                  <c:v>7.91</c:v>
                </c:pt>
                <c:pt idx="32">
                  <c:v>7.98</c:v>
                </c:pt>
                <c:pt idx="33">
                  <c:v>8</c:v>
                </c:pt>
                <c:pt idx="34">
                  <c:v>8.0399999999999991</c:v>
                </c:pt>
                <c:pt idx="35">
                  <c:v>8.09</c:v>
                </c:pt>
                <c:pt idx="36">
                  <c:v>8.1300000000000008</c:v>
                </c:pt>
                <c:pt idx="37">
                  <c:v>8.18</c:v>
                </c:pt>
                <c:pt idx="38">
                  <c:v>8.18</c:v>
                </c:pt>
                <c:pt idx="39">
                  <c:v>8.2200000000000006</c:v>
                </c:pt>
                <c:pt idx="40">
                  <c:v>8.25</c:v>
                </c:pt>
                <c:pt idx="41">
                  <c:v>8.27</c:v>
                </c:pt>
                <c:pt idx="42">
                  <c:v>8.31</c:v>
                </c:pt>
                <c:pt idx="43">
                  <c:v>8.3800000000000008</c:v>
                </c:pt>
                <c:pt idx="44">
                  <c:v>8.3800000000000008</c:v>
                </c:pt>
                <c:pt idx="45">
                  <c:v>8.44</c:v>
                </c:pt>
                <c:pt idx="46">
                  <c:v>8.4499999999999993</c:v>
                </c:pt>
                <c:pt idx="47">
                  <c:v>8.49</c:v>
                </c:pt>
                <c:pt idx="48">
                  <c:v>8.57</c:v>
                </c:pt>
                <c:pt idx="49">
                  <c:v>8.77</c:v>
                </c:pt>
                <c:pt idx="50">
                  <c:v>9.02</c:v>
                </c:pt>
                <c:pt idx="51">
                  <c:v>9.09</c:v>
                </c:pt>
                <c:pt idx="52">
                  <c:v>9.24</c:v>
                </c:pt>
                <c:pt idx="53">
                  <c:v>9.69</c:v>
                </c:pt>
                <c:pt idx="54">
                  <c:v>9.94</c:v>
                </c:pt>
              </c:numCache>
            </c:numRef>
          </c:val>
          <c:extLst>
            <c:ext xmlns:c16="http://schemas.microsoft.com/office/drawing/2014/chart" uri="{C3380CC4-5D6E-409C-BE32-E72D297353CC}">
              <c16:uniqueId val="{00000026-7D2B-4611-A6F4-94D0B33D5649}"/>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419952259251222"/>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7.45</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7-7D2B-4611-A6F4-94D0B33D5649}"/>
                </c:ext>
              </c:extLst>
            </c:dLbl>
            <c:dLbl>
              <c:idx val="1"/>
              <c:delete val="1"/>
              <c:extLst>
                <c:ext xmlns:c15="http://schemas.microsoft.com/office/drawing/2012/chart" uri="{CE6537A1-D6FC-4f65-9D91-7224C49458BB}"/>
                <c:ext xmlns:c16="http://schemas.microsoft.com/office/drawing/2014/chart" uri="{C3380CC4-5D6E-409C-BE32-E72D297353CC}">
                  <c16:uniqueId val="{00000028-7D2B-4611-A6F4-94D0B33D564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7.45</c:v>
              </c:pt>
              <c:pt idx="1">
                <c:v>7.45</c:v>
              </c:pt>
            </c:numLit>
          </c:xVal>
          <c:yVal>
            <c:numLit>
              <c:formatCode>General</c:formatCode>
              <c:ptCount val="2"/>
              <c:pt idx="0">
                <c:v>0</c:v>
              </c:pt>
              <c:pt idx="1">
                <c:v>1</c:v>
              </c:pt>
            </c:numLit>
          </c:yVal>
          <c:smooth val="0"/>
          <c:extLst>
            <c:ext xmlns:c16="http://schemas.microsoft.com/office/drawing/2014/chart" uri="{C3380CC4-5D6E-409C-BE32-E72D297353CC}">
              <c16:uniqueId val="{00000029-7D2B-4611-A6F4-94D0B33D5649}"/>
            </c:ext>
          </c:extLst>
        </c:ser>
        <c:dLbls>
          <c:showLegendKey val="0"/>
          <c:showVal val="0"/>
          <c:showCatName val="0"/>
          <c:showSerName val="0"/>
          <c:showPercent val="0"/>
          <c:showBubbleSize val="0"/>
        </c:dLbls>
        <c:axId val="1748385776"/>
        <c:axId val="1761011648"/>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1761011648"/>
        <c:scaling>
          <c:orientation val="minMax"/>
          <c:max val="1"/>
        </c:scaling>
        <c:delete val="1"/>
        <c:axPos val="r"/>
        <c:numFmt formatCode="General" sourceLinked="1"/>
        <c:majorTickMark val="out"/>
        <c:minorTickMark val="none"/>
        <c:tickLblPos val="nextTo"/>
        <c:crossAx val="1748385776"/>
        <c:crosses val="max"/>
        <c:crossBetween val="midCat"/>
      </c:valAx>
      <c:valAx>
        <c:axId val="1748385776"/>
        <c:scaling>
          <c:orientation val="minMax"/>
        </c:scaling>
        <c:delete val="1"/>
        <c:axPos val="b"/>
        <c:numFmt formatCode="General" sourceLinked="1"/>
        <c:majorTickMark val="out"/>
        <c:minorTickMark val="none"/>
        <c:tickLblPos val="nextTo"/>
        <c:crossAx val="17610116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07F-4B7B-8BFD-3C87EF9677D0}"/>
              </c:ext>
            </c:extLst>
          </c:dPt>
          <c:dPt>
            <c:idx val="1"/>
            <c:invertIfNegative val="0"/>
            <c:bubble3D val="0"/>
            <c:spPr>
              <a:solidFill>
                <a:srgbClr val="7C878E"/>
              </a:solidFill>
              <a:ln>
                <a:noFill/>
              </a:ln>
              <a:effectLst/>
            </c:spPr>
            <c:extLst>
              <c:ext xmlns:c16="http://schemas.microsoft.com/office/drawing/2014/chart" uri="{C3380CC4-5D6E-409C-BE32-E72D297353CC}">
                <c16:uniqueId val="{00000003-607F-4B7B-8BFD-3C87EF9677D0}"/>
              </c:ext>
            </c:extLst>
          </c:dPt>
          <c:dPt>
            <c:idx val="2"/>
            <c:invertIfNegative val="0"/>
            <c:bubble3D val="0"/>
            <c:spPr>
              <a:solidFill>
                <a:srgbClr val="7C878E"/>
              </a:solidFill>
              <a:ln>
                <a:noFill/>
              </a:ln>
              <a:effectLst/>
            </c:spPr>
            <c:extLst>
              <c:ext xmlns:c16="http://schemas.microsoft.com/office/drawing/2014/chart" uri="{C3380CC4-5D6E-409C-BE32-E72D297353CC}">
                <c16:uniqueId val="{00000005-607F-4B7B-8BFD-3C87EF9677D0}"/>
              </c:ext>
            </c:extLst>
          </c:dPt>
          <c:dPt>
            <c:idx val="3"/>
            <c:invertIfNegative val="0"/>
            <c:bubble3D val="0"/>
            <c:spPr>
              <a:solidFill>
                <a:srgbClr val="7C878E"/>
              </a:solidFill>
              <a:ln>
                <a:noFill/>
              </a:ln>
              <a:effectLst/>
            </c:spPr>
            <c:extLst>
              <c:ext xmlns:c16="http://schemas.microsoft.com/office/drawing/2014/chart" uri="{C3380CC4-5D6E-409C-BE32-E72D297353CC}">
                <c16:uniqueId val="{00000007-607F-4B7B-8BFD-3C87EF9677D0}"/>
              </c:ext>
            </c:extLst>
          </c:dPt>
          <c:dPt>
            <c:idx val="4"/>
            <c:invertIfNegative val="0"/>
            <c:bubble3D val="0"/>
            <c:spPr>
              <a:solidFill>
                <a:srgbClr val="7C878E"/>
              </a:solidFill>
              <a:ln>
                <a:noFill/>
              </a:ln>
              <a:effectLst/>
            </c:spPr>
            <c:extLst>
              <c:ext xmlns:c16="http://schemas.microsoft.com/office/drawing/2014/chart" uri="{C3380CC4-5D6E-409C-BE32-E72D297353CC}">
                <c16:uniqueId val="{00000009-607F-4B7B-8BFD-3C87EF9677D0}"/>
              </c:ext>
            </c:extLst>
          </c:dPt>
          <c:dPt>
            <c:idx val="5"/>
            <c:invertIfNegative val="0"/>
            <c:bubble3D val="0"/>
            <c:spPr>
              <a:solidFill>
                <a:srgbClr val="7C878E"/>
              </a:solidFill>
              <a:ln>
                <a:noFill/>
              </a:ln>
              <a:effectLst/>
            </c:spPr>
            <c:extLst>
              <c:ext xmlns:c16="http://schemas.microsoft.com/office/drawing/2014/chart" uri="{C3380CC4-5D6E-409C-BE32-E72D297353CC}">
                <c16:uniqueId val="{0000000B-607F-4B7B-8BFD-3C87EF9677D0}"/>
              </c:ext>
            </c:extLst>
          </c:dPt>
          <c:dPt>
            <c:idx val="6"/>
            <c:invertIfNegative val="0"/>
            <c:bubble3D val="0"/>
            <c:spPr>
              <a:solidFill>
                <a:srgbClr val="7C878E"/>
              </a:solidFill>
              <a:ln>
                <a:noFill/>
              </a:ln>
              <a:effectLst/>
            </c:spPr>
            <c:extLst>
              <c:ext xmlns:c16="http://schemas.microsoft.com/office/drawing/2014/chart" uri="{C3380CC4-5D6E-409C-BE32-E72D297353CC}">
                <c16:uniqueId val="{0000000D-607F-4B7B-8BFD-3C87EF9677D0}"/>
              </c:ext>
            </c:extLst>
          </c:dPt>
          <c:dPt>
            <c:idx val="7"/>
            <c:invertIfNegative val="0"/>
            <c:bubble3D val="0"/>
            <c:spPr>
              <a:solidFill>
                <a:srgbClr val="FBBB27"/>
              </a:solidFill>
              <a:ln>
                <a:noFill/>
              </a:ln>
              <a:effectLst/>
            </c:spPr>
            <c:extLst>
              <c:ext xmlns:c16="http://schemas.microsoft.com/office/drawing/2014/chart" uri="{C3380CC4-5D6E-409C-BE32-E72D297353CC}">
                <c16:uniqueId val="{0000000F-607F-4B7B-8BFD-3C87EF9677D0}"/>
              </c:ext>
            </c:extLst>
          </c:dPt>
          <c:dPt>
            <c:idx val="8"/>
            <c:invertIfNegative val="0"/>
            <c:bubble3D val="0"/>
            <c:spPr>
              <a:solidFill>
                <a:srgbClr val="7C878E"/>
              </a:solidFill>
              <a:ln>
                <a:noFill/>
              </a:ln>
              <a:effectLst/>
            </c:spPr>
            <c:extLst>
              <c:ext xmlns:c16="http://schemas.microsoft.com/office/drawing/2014/chart" uri="{C3380CC4-5D6E-409C-BE32-E72D297353CC}">
                <c16:uniqueId val="{00000011-607F-4B7B-8BFD-3C87EF9677D0}"/>
              </c:ext>
            </c:extLst>
          </c:dPt>
          <c:dPt>
            <c:idx val="9"/>
            <c:invertIfNegative val="0"/>
            <c:bubble3D val="0"/>
            <c:spPr>
              <a:solidFill>
                <a:srgbClr val="7C878E"/>
              </a:solidFill>
              <a:ln>
                <a:noFill/>
              </a:ln>
              <a:effectLst/>
            </c:spPr>
            <c:extLst>
              <c:ext xmlns:c16="http://schemas.microsoft.com/office/drawing/2014/chart" uri="{C3380CC4-5D6E-409C-BE32-E72D297353CC}">
                <c16:uniqueId val="{00000013-607F-4B7B-8BFD-3C87EF9677D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07F-4B7B-8BFD-3C87EF9677D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07F-4B7B-8BFD-3C87EF9677D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07F-4B7B-8BFD-3C87EF9677D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07F-4B7B-8BFD-3C87EF9677D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07F-4B7B-8BFD-3C87EF9677D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07F-4B7B-8BFD-3C87EF9677D0}"/>
              </c:ext>
            </c:extLst>
          </c:dPt>
          <c:dPt>
            <c:idx val="16"/>
            <c:invertIfNegative val="0"/>
            <c:bubble3D val="0"/>
            <c:spPr>
              <a:solidFill>
                <a:srgbClr val="95682B"/>
              </a:solidFill>
              <a:ln>
                <a:noFill/>
              </a:ln>
              <a:effectLst/>
            </c:spPr>
            <c:extLst>
              <c:ext xmlns:c16="http://schemas.microsoft.com/office/drawing/2014/chart" uri="{C3380CC4-5D6E-409C-BE32-E72D297353CC}">
                <c16:uniqueId val="{00000021-607F-4B7B-8BFD-3C87EF9677D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07F-4B7B-8BFD-3C87EF9677D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'F93'!$A$6:$A$38</c:f>
              <c:strCache>
                <c:ptCount val="33"/>
                <c:pt idx="0">
                  <c:v>Aguascalientes</c:v>
                </c:pt>
                <c:pt idx="1">
                  <c:v>Campeche</c:v>
                </c:pt>
                <c:pt idx="2">
                  <c:v>Puebla</c:v>
                </c:pt>
                <c:pt idx="3">
                  <c:v>Oaxaca</c:v>
                </c:pt>
                <c:pt idx="4">
                  <c:v>Baja California Sur</c:v>
                </c:pt>
                <c:pt idx="5">
                  <c:v>Chihuahua</c:v>
                </c:pt>
                <c:pt idx="6">
                  <c:v>Guanajuato</c:v>
                </c:pt>
                <c:pt idx="7">
                  <c:v>Jalisco</c:v>
                </c:pt>
                <c:pt idx="8">
                  <c:v>Nayarit</c:v>
                </c:pt>
                <c:pt idx="9">
                  <c:v>Coahuila</c:v>
                </c:pt>
                <c:pt idx="10">
                  <c:v>Quintana Roo</c:v>
                </c:pt>
                <c:pt idx="11">
                  <c:v>Yucatán</c:v>
                </c:pt>
                <c:pt idx="12">
                  <c:v>Querétaro</c:v>
                </c:pt>
                <c:pt idx="13">
                  <c:v>Michoacán</c:v>
                </c:pt>
                <c:pt idx="14">
                  <c:v>Guerrero</c:v>
                </c:pt>
                <c:pt idx="15">
                  <c:v>Veracruz</c:v>
                </c:pt>
                <c:pt idx="16">
                  <c:v>Nacional</c:v>
                </c:pt>
                <c:pt idx="17">
                  <c:v>Tamaulipas</c:v>
                </c:pt>
                <c:pt idx="18">
                  <c:v>Ciudad de México</c:v>
                </c:pt>
                <c:pt idx="19">
                  <c:v>Zacatecas</c:v>
                </c:pt>
                <c:pt idx="20">
                  <c:v>San Luis Potosí</c:v>
                </c:pt>
                <c:pt idx="21">
                  <c:v>Baja California</c:v>
                </c:pt>
                <c:pt idx="22">
                  <c:v>Chiapas</c:v>
                </c:pt>
                <c:pt idx="23">
                  <c:v>Sonora</c:v>
                </c:pt>
                <c:pt idx="24">
                  <c:v>Nuevo León</c:v>
                </c:pt>
                <c:pt idx="25">
                  <c:v>Sinaloa</c:v>
                </c:pt>
                <c:pt idx="26">
                  <c:v>Tlaxcala</c:v>
                </c:pt>
                <c:pt idx="27">
                  <c:v>Colima</c:v>
                </c:pt>
                <c:pt idx="28">
                  <c:v>Durango</c:v>
                </c:pt>
                <c:pt idx="29">
                  <c:v>Estado de México</c:v>
                </c:pt>
                <c:pt idx="30">
                  <c:v>Hidalgo</c:v>
                </c:pt>
                <c:pt idx="31">
                  <c:v>Tabasco</c:v>
                </c:pt>
                <c:pt idx="32">
                  <c:v>Morelos</c:v>
                </c:pt>
              </c:strCache>
            </c:strRef>
          </c:cat>
          <c:val>
            <c:numRef>
              <c:f>'F93'!$B$6:$B$38</c:f>
              <c:numCache>
                <c:formatCode>0.0</c:formatCode>
                <c:ptCount val="33"/>
                <c:pt idx="0">
                  <c:v>-15.282175823572</c:v>
                </c:pt>
                <c:pt idx="1">
                  <c:v>-8.7213726010439991</c:v>
                </c:pt>
                <c:pt idx="2">
                  <c:v>-7.4940387153010004</c:v>
                </c:pt>
                <c:pt idx="3">
                  <c:v>-7.1362103816999998</c:v>
                </c:pt>
                <c:pt idx="4">
                  <c:v>-4.245248532412</c:v>
                </c:pt>
                <c:pt idx="5">
                  <c:v>-4.2068052451950004</c:v>
                </c:pt>
                <c:pt idx="6">
                  <c:v>-1.877333244428</c:v>
                </c:pt>
                <c:pt idx="7">
                  <c:v>-1.4313432886819999</c:v>
                </c:pt>
                <c:pt idx="8">
                  <c:v>-1.3181746587509999</c:v>
                </c:pt>
                <c:pt idx="9">
                  <c:v>-6.3196400562000002E-2</c:v>
                </c:pt>
                <c:pt idx="10">
                  <c:v>0.16092630700400001</c:v>
                </c:pt>
                <c:pt idx="11">
                  <c:v>0.45648286571500002</c:v>
                </c:pt>
                <c:pt idx="12">
                  <c:v>0.75906558881099995</c:v>
                </c:pt>
                <c:pt idx="13">
                  <c:v>1.4173909288049999</c:v>
                </c:pt>
                <c:pt idx="14">
                  <c:v>1.9769841661900001</c:v>
                </c:pt>
                <c:pt idx="15">
                  <c:v>2.899686506258</c:v>
                </c:pt>
                <c:pt idx="16">
                  <c:v>2.9688649051040001</c:v>
                </c:pt>
                <c:pt idx="17">
                  <c:v>3.0713226900769999</c:v>
                </c:pt>
                <c:pt idx="18">
                  <c:v>3.663283659298</c:v>
                </c:pt>
                <c:pt idx="19">
                  <c:v>3.9233138856799998</c:v>
                </c:pt>
                <c:pt idx="20">
                  <c:v>3.934524910336</c:v>
                </c:pt>
                <c:pt idx="21">
                  <c:v>4.0336621498719998</c:v>
                </c:pt>
                <c:pt idx="22">
                  <c:v>4.9335453148140003</c:v>
                </c:pt>
                <c:pt idx="23">
                  <c:v>5.0345384636809998</c:v>
                </c:pt>
                <c:pt idx="24">
                  <c:v>6.1215229933669999</c:v>
                </c:pt>
                <c:pt idx="25">
                  <c:v>6.2121443089239996</c:v>
                </c:pt>
                <c:pt idx="26">
                  <c:v>6.4196650775519997</c:v>
                </c:pt>
                <c:pt idx="27">
                  <c:v>7.3118327386680004</c:v>
                </c:pt>
                <c:pt idx="28">
                  <c:v>8.4302861407389997</c:v>
                </c:pt>
                <c:pt idx="29">
                  <c:v>11.942181051191</c:v>
                </c:pt>
                <c:pt idx="30">
                  <c:v>13.518523570892</c:v>
                </c:pt>
                <c:pt idx="31">
                  <c:v>24.542758446078999</c:v>
                </c:pt>
                <c:pt idx="32">
                  <c:v>36.190041131636001</c:v>
                </c:pt>
              </c:numCache>
            </c:numRef>
          </c:val>
          <c:extLst>
            <c:ext xmlns:c16="http://schemas.microsoft.com/office/drawing/2014/chart" uri="{C3380CC4-5D6E-409C-BE32-E72D297353CC}">
              <c16:uniqueId val="{00000024-607F-4B7B-8BFD-3C87EF9677D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'F94'!$C$5</c:f>
              <c:strCache>
                <c:ptCount val="1"/>
                <c:pt idx="0">
                  <c:v>Serie desestacionalizada</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866E-454E-A3D7-E4CFF75E6DEE}"/>
              </c:ext>
            </c:extLst>
          </c:dPt>
          <c:dPt>
            <c:idx val="23"/>
            <c:invertIfNegative val="0"/>
            <c:bubble3D val="0"/>
            <c:spPr>
              <a:solidFill>
                <a:srgbClr val="7C878E"/>
              </a:solidFill>
              <a:ln>
                <a:noFill/>
              </a:ln>
              <a:effectLst/>
            </c:spPr>
            <c:extLst>
              <c:ext xmlns:c16="http://schemas.microsoft.com/office/drawing/2014/chart" uri="{C3380CC4-5D6E-409C-BE32-E72D297353CC}">
                <c16:uniqueId val="{00000003-866E-454E-A3D7-E4CFF75E6DEE}"/>
              </c:ext>
            </c:extLst>
          </c:dPt>
          <c:dPt>
            <c:idx val="35"/>
            <c:invertIfNegative val="0"/>
            <c:bubble3D val="0"/>
            <c:spPr>
              <a:solidFill>
                <a:srgbClr val="7C878E"/>
              </a:solidFill>
              <a:ln>
                <a:noFill/>
              </a:ln>
              <a:effectLst/>
            </c:spPr>
            <c:extLst>
              <c:ext xmlns:c16="http://schemas.microsoft.com/office/drawing/2014/chart" uri="{C3380CC4-5D6E-409C-BE32-E72D297353CC}">
                <c16:uniqueId val="{00000005-866E-454E-A3D7-E4CFF75E6DEE}"/>
              </c:ext>
            </c:extLst>
          </c:dPt>
          <c:dPt>
            <c:idx val="47"/>
            <c:invertIfNegative val="0"/>
            <c:bubble3D val="0"/>
            <c:spPr>
              <a:solidFill>
                <a:srgbClr val="7C878E"/>
              </a:solidFill>
              <a:ln>
                <a:noFill/>
              </a:ln>
              <a:effectLst/>
            </c:spPr>
            <c:extLst>
              <c:ext xmlns:c16="http://schemas.microsoft.com/office/drawing/2014/chart" uri="{C3380CC4-5D6E-409C-BE32-E72D297353CC}">
                <c16:uniqueId val="{00000007-866E-454E-A3D7-E4CFF75E6DEE}"/>
              </c:ext>
            </c:extLst>
          </c:dPt>
          <c:dPt>
            <c:idx val="59"/>
            <c:invertIfNegative val="0"/>
            <c:bubble3D val="0"/>
            <c:spPr>
              <a:solidFill>
                <a:srgbClr val="7C878E"/>
              </a:solidFill>
              <a:ln>
                <a:noFill/>
              </a:ln>
              <a:effectLst/>
            </c:spPr>
            <c:extLst>
              <c:ext xmlns:c16="http://schemas.microsoft.com/office/drawing/2014/chart" uri="{C3380CC4-5D6E-409C-BE32-E72D297353CC}">
                <c16:uniqueId val="{00000009-866E-454E-A3D7-E4CFF75E6DEE}"/>
              </c:ext>
            </c:extLst>
          </c:dPt>
          <c:dPt>
            <c:idx val="71"/>
            <c:invertIfNegative val="0"/>
            <c:bubble3D val="0"/>
            <c:spPr>
              <a:solidFill>
                <a:srgbClr val="7C878E"/>
              </a:solidFill>
              <a:ln>
                <a:noFill/>
              </a:ln>
              <a:effectLst/>
            </c:spPr>
            <c:extLst>
              <c:ext xmlns:c16="http://schemas.microsoft.com/office/drawing/2014/chart" uri="{C3380CC4-5D6E-409C-BE32-E72D297353CC}">
                <c16:uniqueId val="{0000000B-866E-454E-A3D7-E4CFF75E6DEE}"/>
              </c:ext>
            </c:extLst>
          </c:dPt>
          <c:dPt>
            <c:idx val="83"/>
            <c:invertIfNegative val="0"/>
            <c:bubble3D val="0"/>
            <c:spPr>
              <a:solidFill>
                <a:srgbClr val="7C878E"/>
              </a:solidFill>
              <a:ln>
                <a:noFill/>
              </a:ln>
              <a:effectLst/>
            </c:spPr>
            <c:extLst>
              <c:ext xmlns:c16="http://schemas.microsoft.com/office/drawing/2014/chart" uri="{C3380CC4-5D6E-409C-BE32-E72D297353CC}">
                <c16:uniqueId val="{0000000D-866E-454E-A3D7-E4CFF75E6DEE}"/>
              </c:ext>
            </c:extLst>
          </c:dPt>
          <c:dPt>
            <c:idx val="95"/>
            <c:invertIfNegative val="0"/>
            <c:bubble3D val="0"/>
            <c:spPr>
              <a:solidFill>
                <a:srgbClr val="7C878E"/>
              </a:solidFill>
              <a:ln>
                <a:noFill/>
              </a:ln>
              <a:effectLst/>
            </c:spPr>
            <c:extLst>
              <c:ext xmlns:c16="http://schemas.microsoft.com/office/drawing/2014/chart" uri="{C3380CC4-5D6E-409C-BE32-E72D297353CC}">
                <c16:uniqueId val="{0000000F-866E-454E-A3D7-E4CFF75E6DEE}"/>
              </c:ext>
            </c:extLst>
          </c:dPt>
          <c:dPt>
            <c:idx val="107"/>
            <c:invertIfNegative val="0"/>
            <c:bubble3D val="0"/>
            <c:spPr>
              <a:solidFill>
                <a:srgbClr val="FBBB27"/>
              </a:solidFill>
              <a:ln>
                <a:noFill/>
              </a:ln>
              <a:effectLst/>
            </c:spPr>
            <c:extLst>
              <c:ext xmlns:c16="http://schemas.microsoft.com/office/drawing/2014/chart" uri="{C3380CC4-5D6E-409C-BE32-E72D297353CC}">
                <c16:uniqueId val="{00000011-866E-454E-A3D7-E4CFF75E6DEE}"/>
              </c:ext>
            </c:extLst>
          </c:dPt>
          <c:cat>
            <c:multiLvlStrRef>
              <c:f>'F94'!$A$6:$B$113</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'F94'!$C$6:$C$113</c:f>
              <c:numCache>
                <c:formatCode>0.0</c:formatCode>
                <c:ptCount val="108"/>
                <c:pt idx="0">
                  <c:v>94.601718181505007</c:v>
                </c:pt>
                <c:pt idx="1">
                  <c:v>99.444625136341003</c:v>
                </c:pt>
                <c:pt idx="2">
                  <c:v>97.503741625085993</c:v>
                </c:pt>
                <c:pt idx="3">
                  <c:v>98.209492947315994</c:v>
                </c:pt>
                <c:pt idx="4">
                  <c:v>96.965363609869996</c:v>
                </c:pt>
                <c:pt idx="5">
                  <c:v>98.231590009795994</c:v>
                </c:pt>
                <c:pt idx="6">
                  <c:v>100.017726636299</c:v>
                </c:pt>
                <c:pt idx="7">
                  <c:v>102.934494283872</c:v>
                </c:pt>
                <c:pt idx="8">
                  <c:v>100.989489934261</c:v>
                </c:pt>
                <c:pt idx="9">
                  <c:v>104.92335988354201</c:v>
                </c:pt>
                <c:pt idx="10">
                  <c:v>102.35726005479</c:v>
                </c:pt>
                <c:pt idx="11">
                  <c:v>102.629314573983</c:v>
                </c:pt>
                <c:pt idx="12">
                  <c:v>100.066676105019</c:v>
                </c:pt>
                <c:pt idx="13">
                  <c:v>102.935827079931</c:v>
                </c:pt>
                <c:pt idx="14">
                  <c:v>106.65160377386999</c:v>
                </c:pt>
                <c:pt idx="15">
                  <c:v>108.049207196287</c:v>
                </c:pt>
                <c:pt idx="16">
                  <c:v>110.814204761764</c:v>
                </c:pt>
                <c:pt idx="17">
                  <c:v>110.269813681964</c:v>
                </c:pt>
                <c:pt idx="18">
                  <c:v>107.76221510049299</c:v>
                </c:pt>
                <c:pt idx="19">
                  <c:v>108.022580938231</c:v>
                </c:pt>
                <c:pt idx="20">
                  <c:v>108.24689113326301</c:v>
                </c:pt>
                <c:pt idx="21">
                  <c:v>111.816595736618</c:v>
                </c:pt>
                <c:pt idx="22">
                  <c:v>111.904872071635</c:v>
                </c:pt>
                <c:pt idx="23">
                  <c:v>111.222502247226</c:v>
                </c:pt>
                <c:pt idx="24">
                  <c:v>111.74491072114699</c:v>
                </c:pt>
                <c:pt idx="25">
                  <c:v>109.859632282748</c:v>
                </c:pt>
                <c:pt idx="26">
                  <c:v>109.782967983456</c:v>
                </c:pt>
                <c:pt idx="27">
                  <c:v>110.540399310848</c:v>
                </c:pt>
                <c:pt idx="28">
                  <c:v>112.547559290382</c:v>
                </c:pt>
                <c:pt idx="29">
                  <c:v>113.240924478588</c:v>
                </c:pt>
                <c:pt idx="30">
                  <c:v>117.637927956415</c:v>
                </c:pt>
                <c:pt idx="31">
                  <c:v>117.735400842464</c:v>
                </c:pt>
                <c:pt idx="32">
                  <c:v>123.001133772505</c:v>
                </c:pt>
                <c:pt idx="33">
                  <c:v>115.294580159967</c:v>
                </c:pt>
                <c:pt idx="34">
                  <c:v>115.62711562483599</c:v>
                </c:pt>
                <c:pt idx="35">
                  <c:v>116.31227480270999</c:v>
                </c:pt>
                <c:pt idx="36">
                  <c:v>115.755944908815</c:v>
                </c:pt>
                <c:pt idx="37">
                  <c:v>116.176710158055</c:v>
                </c:pt>
                <c:pt idx="38">
                  <c:v>113.69723758805</c:v>
                </c:pt>
                <c:pt idx="39">
                  <c:v>115.148951708749</c:v>
                </c:pt>
                <c:pt idx="40">
                  <c:v>115.94345706146299</c:v>
                </c:pt>
                <c:pt idx="41">
                  <c:v>115.485600558266</c:v>
                </c:pt>
                <c:pt idx="42">
                  <c:v>112.61045467898801</c:v>
                </c:pt>
                <c:pt idx="43">
                  <c:v>112.128039192648</c:v>
                </c:pt>
                <c:pt idx="44">
                  <c:v>115.02754516004001</c:v>
                </c:pt>
                <c:pt idx="45">
                  <c:v>113.963030584124</c:v>
                </c:pt>
                <c:pt idx="46">
                  <c:v>114.689463495236</c:v>
                </c:pt>
                <c:pt idx="47">
                  <c:v>115.168138090875</c:v>
                </c:pt>
                <c:pt idx="48">
                  <c:v>115.140726540217</c:v>
                </c:pt>
                <c:pt idx="49">
                  <c:v>116.058227203133</c:v>
                </c:pt>
                <c:pt idx="50">
                  <c:v>117.165847115498</c:v>
                </c:pt>
                <c:pt idx="51">
                  <c:v>114.990585028187</c:v>
                </c:pt>
                <c:pt idx="52">
                  <c:v>115.446354652778</c:v>
                </c:pt>
                <c:pt idx="53">
                  <c:v>120.511142899955</c:v>
                </c:pt>
                <c:pt idx="54">
                  <c:v>116.083752788753</c:v>
                </c:pt>
                <c:pt idx="55">
                  <c:v>115.919357832117</c:v>
                </c:pt>
                <c:pt idx="56">
                  <c:v>117.70814877725201</c:v>
                </c:pt>
                <c:pt idx="57">
                  <c:v>115.331544819801</c:v>
                </c:pt>
                <c:pt idx="58">
                  <c:v>116.64176642604301</c:v>
                </c:pt>
                <c:pt idx="59">
                  <c:v>120.86257062871201</c:v>
                </c:pt>
                <c:pt idx="60">
                  <c:v>117.423215688848</c:v>
                </c:pt>
                <c:pt idx="61">
                  <c:v>116.63153239003699</c:v>
                </c:pt>
                <c:pt idx="62">
                  <c:v>117.759037690958</c:v>
                </c:pt>
                <c:pt idx="63">
                  <c:v>116.422327633243</c:v>
                </c:pt>
                <c:pt idx="64">
                  <c:v>116.935925241606</c:v>
                </c:pt>
                <c:pt idx="65">
                  <c:v>117.008874165161</c:v>
                </c:pt>
                <c:pt idx="66">
                  <c:v>118.979667051817</c:v>
                </c:pt>
                <c:pt idx="67">
                  <c:v>117.95659754682799</c:v>
                </c:pt>
                <c:pt idx="68">
                  <c:v>116.555362914024</c:v>
                </c:pt>
                <c:pt idx="69">
                  <c:v>118.062198836935</c:v>
                </c:pt>
                <c:pt idx="70">
                  <c:v>115.604033344174</c:v>
                </c:pt>
                <c:pt idx="71">
                  <c:v>115.892441021393</c:v>
                </c:pt>
                <c:pt idx="72">
                  <c:v>117.754112281394</c:v>
                </c:pt>
                <c:pt idx="73">
                  <c:v>119.8213760126</c:v>
                </c:pt>
                <c:pt idx="74">
                  <c:v>119.781735416708</c:v>
                </c:pt>
                <c:pt idx="75">
                  <c:v>121.928713146946</c:v>
                </c:pt>
                <c:pt idx="76">
                  <c:v>118.81158410514099</c:v>
                </c:pt>
                <c:pt idx="77">
                  <c:v>119.746919759528</c:v>
                </c:pt>
                <c:pt idx="78">
                  <c:v>117.61044335525899</c:v>
                </c:pt>
                <c:pt idx="79">
                  <c:v>118.18796478833001</c:v>
                </c:pt>
                <c:pt idx="80">
                  <c:v>115.131383197158</c:v>
                </c:pt>
                <c:pt idx="81">
                  <c:v>113.63131636747799</c:v>
                </c:pt>
                <c:pt idx="82">
                  <c:v>113.059251300987</c:v>
                </c:pt>
                <c:pt idx="83">
                  <c:v>110.874603627048</c:v>
                </c:pt>
                <c:pt idx="84">
                  <c:v>113.884147305993</c:v>
                </c:pt>
                <c:pt idx="85">
                  <c:v>111.095929794643</c:v>
                </c:pt>
                <c:pt idx="86">
                  <c:v>108.770956534072</c:v>
                </c:pt>
                <c:pt idx="87">
                  <c:v>83.665614999561001</c:v>
                </c:pt>
                <c:pt idx="88">
                  <c:v>90.320059813675996</c:v>
                </c:pt>
                <c:pt idx="89">
                  <c:v>105.40552525492799</c:v>
                </c:pt>
                <c:pt idx="90">
                  <c:v>104.27692807592901</c:v>
                </c:pt>
                <c:pt idx="91">
                  <c:v>105.636647440053</c:v>
                </c:pt>
                <c:pt idx="92">
                  <c:v>108.178031217645</c:v>
                </c:pt>
                <c:pt idx="93">
                  <c:v>108.83650690913301</c:v>
                </c:pt>
                <c:pt idx="94">
                  <c:v>113.079321569082</c:v>
                </c:pt>
                <c:pt idx="95">
                  <c:v>113.183163304047</c:v>
                </c:pt>
                <c:pt idx="96">
                  <c:v>107.892408246378</c:v>
                </c:pt>
                <c:pt idx="97">
                  <c:v>108.030333686406</c:v>
                </c:pt>
                <c:pt idx="98">
                  <c:v>109.607658979565</c:v>
                </c:pt>
                <c:pt idx="99">
                  <c:v>108.321837956774</c:v>
                </c:pt>
                <c:pt idx="100">
                  <c:v>108.87253872276101</c:v>
                </c:pt>
                <c:pt idx="101">
                  <c:v>106.899606639808</c:v>
                </c:pt>
                <c:pt idx="102">
                  <c:v>113.017495089888</c:v>
                </c:pt>
                <c:pt idx="103">
                  <c:v>110.658294091561</c:v>
                </c:pt>
                <c:pt idx="104">
                  <c:v>109.354816655909</c:v>
                </c:pt>
                <c:pt idx="105">
                  <c:v>109.91702558373601</c:v>
                </c:pt>
                <c:pt idx="106">
                  <c:v>110.11420664825</c:v>
                </c:pt>
                <c:pt idx="107">
                  <c:v>111.068813619091</c:v>
                </c:pt>
              </c:numCache>
            </c:numRef>
          </c:val>
          <c:extLst>
            <c:ext xmlns:c16="http://schemas.microsoft.com/office/drawing/2014/chart" uri="{C3380CC4-5D6E-409C-BE32-E72D297353CC}">
              <c16:uniqueId val="{00000012-866E-454E-A3D7-E4CFF75E6DE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'F94'!$D$5</c:f>
              <c:strCache>
                <c:ptCount val="1"/>
                <c:pt idx="0">
                  <c:v>Tendencia-ciclo</c:v>
                </c:pt>
              </c:strCache>
            </c:strRef>
          </c:tx>
          <c:spPr>
            <a:ln w="28575" cap="rnd">
              <a:solidFill>
                <a:srgbClr val="B69630"/>
              </a:solidFill>
              <a:round/>
            </a:ln>
            <a:effectLst/>
          </c:spPr>
          <c:marker>
            <c:symbol val="none"/>
          </c:marker>
          <c:cat>
            <c:multiLvlStrRef>
              <c:f>'F94'!$A$6:$B$113</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'F94'!$D$6:$D$113</c:f>
              <c:numCache>
                <c:formatCode>0.0</c:formatCode>
                <c:ptCount val="108"/>
                <c:pt idx="0">
                  <c:v>98.145373103797994</c:v>
                </c:pt>
                <c:pt idx="1">
                  <c:v>98.068956035086003</c:v>
                </c:pt>
                <c:pt idx="2">
                  <c:v>97.931845911956998</c:v>
                </c:pt>
                <c:pt idx="3">
                  <c:v>97.915586813182998</c:v>
                </c:pt>
                <c:pt idx="4">
                  <c:v>98.216587861218997</c:v>
                </c:pt>
                <c:pt idx="5">
                  <c:v>98.915991898357007</c:v>
                </c:pt>
                <c:pt idx="6">
                  <c:v>99.883578798019997</c:v>
                </c:pt>
                <c:pt idx="7">
                  <c:v>100.94320151510701</c:v>
                </c:pt>
                <c:pt idx="8">
                  <c:v>101.800357197262</c:v>
                </c:pt>
                <c:pt idx="9">
                  <c:v>102.29814679470699</c:v>
                </c:pt>
                <c:pt idx="10">
                  <c:v>102.55104527613599</c:v>
                </c:pt>
                <c:pt idx="11">
                  <c:v>102.85426692253399</c:v>
                </c:pt>
                <c:pt idx="12">
                  <c:v>103.596061238744</c:v>
                </c:pt>
                <c:pt idx="13">
                  <c:v>104.84658103845599</c:v>
                </c:pt>
                <c:pt idx="14">
                  <c:v>106.368612551203</c:v>
                </c:pt>
                <c:pt idx="15">
                  <c:v>107.716795102178</c:v>
                </c:pt>
                <c:pt idx="16">
                  <c:v>108.62777532161201</c:v>
                </c:pt>
                <c:pt idx="17">
                  <c:v>109.039750209912</c:v>
                </c:pt>
                <c:pt idx="18">
                  <c:v>109.16433009533699</c:v>
                </c:pt>
                <c:pt idx="19">
                  <c:v>109.319659482638</c:v>
                </c:pt>
                <c:pt idx="20">
                  <c:v>109.720618995867</c:v>
                </c:pt>
                <c:pt idx="21">
                  <c:v>110.343293843829</c:v>
                </c:pt>
                <c:pt idx="22">
                  <c:v>110.88637954248399</c:v>
                </c:pt>
                <c:pt idx="23">
                  <c:v>111.117164335201</c:v>
                </c:pt>
                <c:pt idx="24">
                  <c:v>110.914199571062</c:v>
                </c:pt>
                <c:pt idx="25">
                  <c:v>110.56976763172</c:v>
                </c:pt>
                <c:pt idx="26">
                  <c:v>110.58546898232299</c:v>
                </c:pt>
                <c:pt idx="27">
                  <c:v>111.30722831385199</c:v>
                </c:pt>
                <c:pt idx="28">
                  <c:v>112.68563277100399</c:v>
                </c:pt>
                <c:pt idx="29">
                  <c:v>114.291691756536</c:v>
                </c:pt>
                <c:pt idx="30">
                  <c:v>115.698702306599</c:v>
                </c:pt>
                <c:pt idx="31">
                  <c:v>116.57544922437199</c:v>
                </c:pt>
                <c:pt idx="32">
                  <c:v>116.86519903837799</c:v>
                </c:pt>
                <c:pt idx="33">
                  <c:v>116.699636299107</c:v>
                </c:pt>
                <c:pt idx="34">
                  <c:v>116.271939905011</c:v>
                </c:pt>
                <c:pt idx="35">
                  <c:v>115.816827807265</c:v>
                </c:pt>
                <c:pt idx="36">
                  <c:v>115.549882232467</c:v>
                </c:pt>
                <c:pt idx="37">
                  <c:v>115.489273483817</c:v>
                </c:pt>
                <c:pt idx="38">
                  <c:v>115.36681514266699</c:v>
                </c:pt>
                <c:pt idx="39">
                  <c:v>115.092833285202</c:v>
                </c:pt>
                <c:pt idx="40">
                  <c:v>114.693584100066</c:v>
                </c:pt>
                <c:pt idx="41">
                  <c:v>114.2807961358</c:v>
                </c:pt>
                <c:pt idx="42">
                  <c:v>113.94499048511101</c:v>
                </c:pt>
                <c:pt idx="43">
                  <c:v>113.753638144834</c:v>
                </c:pt>
                <c:pt idx="44">
                  <c:v>113.76338777194</c:v>
                </c:pt>
                <c:pt idx="45">
                  <c:v>114.055370611914</c:v>
                </c:pt>
                <c:pt idx="46">
                  <c:v>114.605081321428</c:v>
                </c:pt>
                <c:pt idx="47">
                  <c:v>115.17379451549201</c:v>
                </c:pt>
                <c:pt idx="48">
                  <c:v>115.57554019018301</c:v>
                </c:pt>
                <c:pt idx="49">
                  <c:v>115.787519972197</c:v>
                </c:pt>
                <c:pt idx="50">
                  <c:v>115.866041769821</c:v>
                </c:pt>
                <c:pt idx="51">
                  <c:v>115.90166797158</c:v>
                </c:pt>
                <c:pt idx="52">
                  <c:v>115.908151752661</c:v>
                </c:pt>
                <c:pt idx="53">
                  <c:v>115.945974910693</c:v>
                </c:pt>
                <c:pt idx="54">
                  <c:v>116.044373387246</c:v>
                </c:pt>
                <c:pt idx="55">
                  <c:v>116.236410581123</c:v>
                </c:pt>
                <c:pt idx="56">
                  <c:v>116.473973850742</c:v>
                </c:pt>
                <c:pt idx="57">
                  <c:v>116.70545459279001</c:v>
                </c:pt>
                <c:pt idx="58">
                  <c:v>116.889420042113</c:v>
                </c:pt>
                <c:pt idx="59">
                  <c:v>117.045933592955</c:v>
                </c:pt>
                <c:pt idx="60">
                  <c:v>117.10087753977</c:v>
                </c:pt>
                <c:pt idx="61">
                  <c:v>117.077839794383</c:v>
                </c:pt>
                <c:pt idx="62">
                  <c:v>117.08523644948001</c:v>
                </c:pt>
                <c:pt idx="63">
                  <c:v>117.144561452831</c:v>
                </c:pt>
                <c:pt idx="64">
                  <c:v>117.290571899995</c:v>
                </c:pt>
                <c:pt idx="65">
                  <c:v>117.523965822855</c:v>
                </c:pt>
                <c:pt idx="66">
                  <c:v>117.656106883978</c:v>
                </c:pt>
                <c:pt idx="67">
                  <c:v>117.53123481141201</c:v>
                </c:pt>
                <c:pt idx="68">
                  <c:v>117.211761988539</c:v>
                </c:pt>
                <c:pt idx="69">
                  <c:v>116.86407670463301</c:v>
                </c:pt>
                <c:pt idx="70">
                  <c:v>116.786566945703</c:v>
                </c:pt>
                <c:pt idx="71">
                  <c:v>117.173079313778</c:v>
                </c:pt>
                <c:pt idx="72">
                  <c:v>117.999054521628</c:v>
                </c:pt>
                <c:pt idx="73">
                  <c:v>118.98190322437701</c:v>
                </c:pt>
                <c:pt idx="74">
                  <c:v>119.79384907687199</c:v>
                </c:pt>
                <c:pt idx="75">
                  <c:v>120.207208927613</c:v>
                </c:pt>
                <c:pt idx="76">
                  <c:v>120.063975195227</c:v>
                </c:pt>
                <c:pt idx="77">
                  <c:v>119.36394795619</c:v>
                </c:pt>
                <c:pt idx="78">
                  <c:v>118.270993145863</c:v>
                </c:pt>
                <c:pt idx="79">
                  <c:v>116.92707638019699</c:v>
                </c:pt>
                <c:pt idx="80">
                  <c:v>115.505286597432</c:v>
                </c:pt>
                <c:pt idx="81">
                  <c:v>114.135950445757</c:v>
                </c:pt>
                <c:pt idx="82">
                  <c:v>112.90743031179299</c:v>
                </c:pt>
                <c:pt idx="83">
                  <c:v>111.84634408199</c:v>
                </c:pt>
                <c:pt idx="84">
                  <c:v>110.960809588478</c:v>
                </c:pt>
                <c:pt idx="85">
                  <c:v>110.07818785834399</c:v>
                </c:pt>
                <c:pt idx="86">
                  <c:v>109.051260411938</c:v>
                </c:pt>
                <c:pt idx="87">
                  <c:v>107.872100392408</c:v>
                </c:pt>
                <c:pt idx="88">
                  <c:v>106.784321144491</c:v>
                </c:pt>
                <c:pt idx="89">
                  <c:v>106.06002559650901</c:v>
                </c:pt>
                <c:pt idx="90">
                  <c:v>105.93745786893</c:v>
                </c:pt>
                <c:pt idx="91">
                  <c:v>106.48345227089</c:v>
                </c:pt>
                <c:pt idx="92">
                  <c:v>107.417126479239</c:v>
                </c:pt>
                <c:pt idx="93">
                  <c:v>108.40575497457399</c:v>
                </c:pt>
                <c:pt idx="94">
                  <c:v>109.15516638694</c:v>
                </c:pt>
                <c:pt idx="95">
                  <c:v>109.462071512997</c:v>
                </c:pt>
                <c:pt idx="96">
                  <c:v>109.358908264799</c:v>
                </c:pt>
                <c:pt idx="97">
                  <c:v>109.06981004478401</c:v>
                </c:pt>
                <c:pt idx="98">
                  <c:v>108.87483623887</c:v>
                </c:pt>
                <c:pt idx="99">
                  <c:v>108.903234768712</c:v>
                </c:pt>
                <c:pt idx="100">
                  <c:v>109.11958889201399</c:v>
                </c:pt>
                <c:pt idx="101">
                  <c:v>109.415627117959</c:v>
                </c:pt>
                <c:pt idx="102">
                  <c:v>109.704776998125</c:v>
                </c:pt>
                <c:pt idx="103">
                  <c:v>109.93753344935701</c:v>
                </c:pt>
                <c:pt idx="104">
                  <c:v>110.112715045109</c:v>
                </c:pt>
                <c:pt idx="105">
                  <c:v>110.20480971363</c:v>
                </c:pt>
                <c:pt idx="106">
                  <c:v>110.159304734412</c:v>
                </c:pt>
                <c:pt idx="107">
                  <c:v>110.02185366588</c:v>
                </c:pt>
              </c:numCache>
            </c:numRef>
          </c:val>
          <c:smooth val="0"/>
          <c:extLst>
            <c:ext xmlns:c16="http://schemas.microsoft.com/office/drawing/2014/chart" uri="{C3380CC4-5D6E-409C-BE32-E72D297353CC}">
              <c16:uniqueId val="{00000013-866E-454E-A3D7-E4CFF75E6DE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30"/>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6BB-4A64-98CA-7AC8C6D6B820}"/>
              </c:ext>
            </c:extLst>
          </c:dPt>
          <c:dPt>
            <c:idx val="1"/>
            <c:invertIfNegative val="0"/>
            <c:bubble3D val="0"/>
            <c:spPr>
              <a:solidFill>
                <a:srgbClr val="7C878E"/>
              </a:solidFill>
              <a:ln>
                <a:noFill/>
              </a:ln>
              <a:effectLst/>
            </c:spPr>
            <c:extLst>
              <c:ext xmlns:c16="http://schemas.microsoft.com/office/drawing/2014/chart" uri="{C3380CC4-5D6E-409C-BE32-E72D297353CC}">
                <c16:uniqueId val="{00000003-E6BB-4A64-98CA-7AC8C6D6B820}"/>
              </c:ext>
            </c:extLst>
          </c:dPt>
          <c:dPt>
            <c:idx val="2"/>
            <c:invertIfNegative val="0"/>
            <c:bubble3D val="0"/>
            <c:spPr>
              <a:solidFill>
                <a:srgbClr val="7C878E"/>
              </a:solidFill>
              <a:ln>
                <a:noFill/>
              </a:ln>
              <a:effectLst/>
            </c:spPr>
            <c:extLst>
              <c:ext xmlns:c16="http://schemas.microsoft.com/office/drawing/2014/chart" uri="{C3380CC4-5D6E-409C-BE32-E72D297353CC}">
                <c16:uniqueId val="{00000005-E6BB-4A64-98CA-7AC8C6D6B820}"/>
              </c:ext>
            </c:extLst>
          </c:dPt>
          <c:dPt>
            <c:idx val="3"/>
            <c:invertIfNegative val="0"/>
            <c:bubble3D val="0"/>
            <c:spPr>
              <a:solidFill>
                <a:srgbClr val="7C878E"/>
              </a:solidFill>
              <a:ln>
                <a:noFill/>
              </a:ln>
              <a:effectLst/>
            </c:spPr>
            <c:extLst>
              <c:ext xmlns:c16="http://schemas.microsoft.com/office/drawing/2014/chart" uri="{C3380CC4-5D6E-409C-BE32-E72D297353CC}">
                <c16:uniqueId val="{00000007-E6BB-4A64-98CA-7AC8C6D6B820}"/>
              </c:ext>
            </c:extLst>
          </c:dPt>
          <c:dPt>
            <c:idx val="4"/>
            <c:invertIfNegative val="0"/>
            <c:bubble3D val="0"/>
            <c:spPr>
              <a:solidFill>
                <a:srgbClr val="7C878E"/>
              </a:solidFill>
              <a:ln>
                <a:noFill/>
              </a:ln>
              <a:effectLst/>
            </c:spPr>
            <c:extLst>
              <c:ext xmlns:c16="http://schemas.microsoft.com/office/drawing/2014/chart" uri="{C3380CC4-5D6E-409C-BE32-E72D297353CC}">
                <c16:uniqueId val="{00000009-E6BB-4A64-98CA-7AC8C6D6B820}"/>
              </c:ext>
            </c:extLst>
          </c:dPt>
          <c:dPt>
            <c:idx val="5"/>
            <c:invertIfNegative val="0"/>
            <c:bubble3D val="0"/>
            <c:spPr>
              <a:solidFill>
                <a:srgbClr val="7C878E"/>
              </a:solidFill>
              <a:ln>
                <a:noFill/>
              </a:ln>
              <a:effectLst/>
            </c:spPr>
            <c:extLst>
              <c:ext xmlns:c16="http://schemas.microsoft.com/office/drawing/2014/chart" uri="{C3380CC4-5D6E-409C-BE32-E72D297353CC}">
                <c16:uniqueId val="{0000000B-E6BB-4A64-98CA-7AC8C6D6B820}"/>
              </c:ext>
            </c:extLst>
          </c:dPt>
          <c:dPt>
            <c:idx val="6"/>
            <c:invertIfNegative val="0"/>
            <c:bubble3D val="0"/>
            <c:spPr>
              <a:solidFill>
                <a:srgbClr val="7C878E"/>
              </a:solidFill>
              <a:ln>
                <a:noFill/>
              </a:ln>
              <a:effectLst/>
            </c:spPr>
            <c:extLst>
              <c:ext xmlns:c16="http://schemas.microsoft.com/office/drawing/2014/chart" uri="{C3380CC4-5D6E-409C-BE32-E72D297353CC}">
                <c16:uniqueId val="{0000000D-E6BB-4A64-98CA-7AC8C6D6B820}"/>
              </c:ext>
            </c:extLst>
          </c:dPt>
          <c:dPt>
            <c:idx val="7"/>
            <c:invertIfNegative val="0"/>
            <c:bubble3D val="0"/>
            <c:spPr>
              <a:solidFill>
                <a:srgbClr val="FBBB27"/>
              </a:solidFill>
              <a:ln>
                <a:noFill/>
              </a:ln>
              <a:effectLst/>
            </c:spPr>
            <c:extLst>
              <c:ext xmlns:c16="http://schemas.microsoft.com/office/drawing/2014/chart" uri="{C3380CC4-5D6E-409C-BE32-E72D297353CC}">
                <c16:uniqueId val="{0000000F-E6BB-4A64-98CA-7AC8C6D6B820}"/>
              </c:ext>
            </c:extLst>
          </c:dPt>
          <c:dPt>
            <c:idx val="8"/>
            <c:invertIfNegative val="0"/>
            <c:bubble3D val="0"/>
            <c:spPr>
              <a:solidFill>
                <a:srgbClr val="7C878E"/>
              </a:solidFill>
              <a:ln>
                <a:noFill/>
              </a:ln>
              <a:effectLst/>
            </c:spPr>
            <c:extLst>
              <c:ext xmlns:c16="http://schemas.microsoft.com/office/drawing/2014/chart" uri="{C3380CC4-5D6E-409C-BE32-E72D297353CC}">
                <c16:uniqueId val="{00000011-E6BB-4A64-98CA-7AC8C6D6B820}"/>
              </c:ext>
            </c:extLst>
          </c:dPt>
          <c:dPt>
            <c:idx val="9"/>
            <c:invertIfNegative val="0"/>
            <c:bubble3D val="0"/>
            <c:spPr>
              <a:solidFill>
                <a:srgbClr val="7C878E"/>
              </a:solidFill>
              <a:ln>
                <a:noFill/>
              </a:ln>
              <a:effectLst/>
            </c:spPr>
            <c:extLst>
              <c:ext xmlns:c16="http://schemas.microsoft.com/office/drawing/2014/chart" uri="{C3380CC4-5D6E-409C-BE32-E72D297353CC}">
                <c16:uniqueId val="{00000013-E6BB-4A64-98CA-7AC8C6D6B82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6BB-4A64-98CA-7AC8C6D6B82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6BB-4A64-98CA-7AC8C6D6B82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6BB-4A64-98CA-7AC8C6D6B82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6BB-4A64-98CA-7AC8C6D6B82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6BB-4A64-98CA-7AC8C6D6B82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6BB-4A64-98CA-7AC8C6D6B820}"/>
              </c:ext>
            </c:extLst>
          </c:dPt>
          <c:dPt>
            <c:idx val="16"/>
            <c:invertIfNegative val="0"/>
            <c:bubble3D val="0"/>
            <c:spPr>
              <a:solidFill>
                <a:srgbClr val="95682B"/>
              </a:solidFill>
              <a:ln>
                <a:noFill/>
              </a:ln>
              <a:effectLst/>
            </c:spPr>
            <c:extLst>
              <c:ext xmlns:c16="http://schemas.microsoft.com/office/drawing/2014/chart" uri="{C3380CC4-5D6E-409C-BE32-E72D297353CC}">
                <c16:uniqueId val="{00000021-E6BB-4A64-98CA-7AC8C6D6B82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6BB-4A64-98CA-7AC8C6D6B82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'F95'!$A$6:$A$38</c:f>
              <c:strCache>
                <c:ptCount val="33"/>
                <c:pt idx="0">
                  <c:v>Aguascalientes</c:v>
                </c:pt>
                <c:pt idx="1">
                  <c:v>Campeche</c:v>
                </c:pt>
                <c:pt idx="2">
                  <c:v>Puebla</c:v>
                </c:pt>
                <c:pt idx="3">
                  <c:v>Oaxaca</c:v>
                </c:pt>
                <c:pt idx="4">
                  <c:v>Chihuahua</c:v>
                </c:pt>
                <c:pt idx="5">
                  <c:v>Baja California Sur</c:v>
                </c:pt>
                <c:pt idx="6">
                  <c:v>Guanajuato</c:v>
                </c:pt>
                <c:pt idx="7">
                  <c:v>Jalisco</c:v>
                </c:pt>
                <c:pt idx="8">
                  <c:v>Nayarit</c:v>
                </c:pt>
                <c:pt idx="9">
                  <c:v>Coahuila</c:v>
                </c:pt>
                <c:pt idx="10">
                  <c:v>Quintana Roo</c:v>
                </c:pt>
                <c:pt idx="11">
                  <c:v>Querétaro</c:v>
                </c:pt>
                <c:pt idx="12">
                  <c:v>Michoacán</c:v>
                </c:pt>
                <c:pt idx="13">
                  <c:v>Guerrero</c:v>
                </c:pt>
                <c:pt idx="14">
                  <c:v>Yucatán</c:v>
                </c:pt>
                <c:pt idx="15">
                  <c:v>Veracruz</c:v>
                </c:pt>
                <c:pt idx="16">
                  <c:v>Nacional</c:v>
                </c:pt>
                <c:pt idx="17">
                  <c:v>Tamaulipas</c:v>
                </c:pt>
                <c:pt idx="18">
                  <c:v>Ciudad de México</c:v>
                </c:pt>
                <c:pt idx="19">
                  <c:v>Chiapas</c:v>
                </c:pt>
                <c:pt idx="20">
                  <c:v>San Luis Potosí</c:v>
                </c:pt>
                <c:pt idx="21">
                  <c:v>Baja California</c:v>
                </c:pt>
                <c:pt idx="22">
                  <c:v>Zacatecas</c:v>
                </c:pt>
                <c:pt idx="23">
                  <c:v>Sonora</c:v>
                </c:pt>
                <c:pt idx="24">
                  <c:v>Colima</c:v>
                </c:pt>
                <c:pt idx="25">
                  <c:v>Sinaloa</c:v>
                </c:pt>
                <c:pt idx="26">
                  <c:v>Nuevo León</c:v>
                </c:pt>
                <c:pt idx="27">
                  <c:v>Tlaxcala</c:v>
                </c:pt>
                <c:pt idx="28">
                  <c:v>Durango</c:v>
                </c:pt>
                <c:pt idx="29">
                  <c:v>Estado de México</c:v>
                </c:pt>
                <c:pt idx="30">
                  <c:v>Hidalgo</c:v>
                </c:pt>
                <c:pt idx="31">
                  <c:v>Tabasco</c:v>
                </c:pt>
                <c:pt idx="32">
                  <c:v>Morelos</c:v>
                </c:pt>
              </c:strCache>
            </c:strRef>
          </c:cat>
          <c:val>
            <c:numRef>
              <c:f>'F95'!$B$6:$B$38</c:f>
              <c:numCache>
                <c:formatCode>0.0</c:formatCode>
                <c:ptCount val="33"/>
                <c:pt idx="0">
                  <c:v>-16.316861566105</c:v>
                </c:pt>
                <c:pt idx="1">
                  <c:v>-8.7320621386579997</c:v>
                </c:pt>
                <c:pt idx="2">
                  <c:v>-7.7049799243789998</c:v>
                </c:pt>
                <c:pt idx="3">
                  <c:v>-6.3222213995610002</c:v>
                </c:pt>
                <c:pt idx="4">
                  <c:v>-4.3002002950799998</c:v>
                </c:pt>
                <c:pt idx="5">
                  <c:v>-3.9144529050179999</c:v>
                </c:pt>
                <c:pt idx="6">
                  <c:v>-2.0171555469919999</c:v>
                </c:pt>
                <c:pt idx="7">
                  <c:v>-1.868077921869</c:v>
                </c:pt>
                <c:pt idx="8">
                  <c:v>-1.3725563500760001</c:v>
                </c:pt>
                <c:pt idx="9">
                  <c:v>-1.2049321382589999</c:v>
                </c:pt>
                <c:pt idx="10">
                  <c:v>0.160342063068</c:v>
                </c:pt>
                <c:pt idx="11">
                  <c:v>0.91116793259399997</c:v>
                </c:pt>
                <c:pt idx="12">
                  <c:v>1.417293398425</c:v>
                </c:pt>
                <c:pt idx="13">
                  <c:v>2.0131774408730001</c:v>
                </c:pt>
                <c:pt idx="14">
                  <c:v>2.0377805868599999</c:v>
                </c:pt>
                <c:pt idx="15">
                  <c:v>2.3353428023520002</c:v>
                </c:pt>
                <c:pt idx="16">
                  <c:v>2.5831448578909999</c:v>
                </c:pt>
                <c:pt idx="17">
                  <c:v>3.106394277943</c:v>
                </c:pt>
                <c:pt idx="18">
                  <c:v>3.2926150195649999</c:v>
                </c:pt>
                <c:pt idx="19">
                  <c:v>3.305690680269</c:v>
                </c:pt>
                <c:pt idx="20">
                  <c:v>3.7664825596960001</c:v>
                </c:pt>
                <c:pt idx="21">
                  <c:v>4.0953687606460001</c:v>
                </c:pt>
                <c:pt idx="22">
                  <c:v>4.6657634535490002</c:v>
                </c:pt>
                <c:pt idx="23">
                  <c:v>4.7969674797520003</c:v>
                </c:pt>
                <c:pt idx="24">
                  <c:v>6.0221373376380001</c:v>
                </c:pt>
                <c:pt idx="25">
                  <c:v>6.089915185273</c:v>
                </c:pt>
                <c:pt idx="26">
                  <c:v>6.187975326328</c:v>
                </c:pt>
                <c:pt idx="27">
                  <c:v>7.5323877974259998</c:v>
                </c:pt>
                <c:pt idx="28">
                  <c:v>8.2480324094620006</c:v>
                </c:pt>
                <c:pt idx="29">
                  <c:v>11.419835367004</c:v>
                </c:pt>
                <c:pt idx="30">
                  <c:v>12.770103956132999</c:v>
                </c:pt>
                <c:pt idx="31">
                  <c:v>24.575678154190001</c:v>
                </c:pt>
                <c:pt idx="32">
                  <c:v>32.562615118396003</c:v>
                </c:pt>
              </c:numCache>
            </c:numRef>
          </c:val>
          <c:extLst>
            <c:ext xmlns:c16="http://schemas.microsoft.com/office/drawing/2014/chart" uri="{C3380CC4-5D6E-409C-BE32-E72D297353CC}">
              <c16:uniqueId val="{00000024-E6BB-4A64-98CA-7AC8C6D6B82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7B3-45C0-AA10-D00E04F88026}"/>
              </c:ext>
            </c:extLst>
          </c:dPt>
          <c:dPt>
            <c:idx val="1"/>
            <c:invertIfNegative val="0"/>
            <c:bubble3D val="0"/>
            <c:spPr>
              <a:solidFill>
                <a:srgbClr val="7C878E"/>
              </a:solidFill>
              <a:ln>
                <a:noFill/>
              </a:ln>
              <a:effectLst/>
            </c:spPr>
            <c:extLst>
              <c:ext xmlns:c16="http://schemas.microsoft.com/office/drawing/2014/chart" uri="{C3380CC4-5D6E-409C-BE32-E72D297353CC}">
                <c16:uniqueId val="{00000003-17B3-45C0-AA10-D00E04F88026}"/>
              </c:ext>
            </c:extLst>
          </c:dPt>
          <c:dPt>
            <c:idx val="2"/>
            <c:invertIfNegative val="0"/>
            <c:bubble3D val="0"/>
            <c:spPr>
              <a:solidFill>
                <a:srgbClr val="7C878E"/>
              </a:solidFill>
              <a:ln>
                <a:noFill/>
              </a:ln>
              <a:effectLst/>
            </c:spPr>
            <c:extLst>
              <c:ext xmlns:c16="http://schemas.microsoft.com/office/drawing/2014/chart" uri="{C3380CC4-5D6E-409C-BE32-E72D297353CC}">
                <c16:uniqueId val="{00000005-17B3-45C0-AA10-D00E04F88026}"/>
              </c:ext>
            </c:extLst>
          </c:dPt>
          <c:dPt>
            <c:idx val="3"/>
            <c:invertIfNegative val="0"/>
            <c:bubble3D val="0"/>
            <c:spPr>
              <a:solidFill>
                <a:srgbClr val="7C878E"/>
              </a:solidFill>
              <a:ln>
                <a:noFill/>
              </a:ln>
              <a:effectLst/>
            </c:spPr>
            <c:extLst>
              <c:ext xmlns:c16="http://schemas.microsoft.com/office/drawing/2014/chart" uri="{C3380CC4-5D6E-409C-BE32-E72D297353CC}">
                <c16:uniqueId val="{00000007-17B3-45C0-AA10-D00E04F88026}"/>
              </c:ext>
            </c:extLst>
          </c:dPt>
          <c:dPt>
            <c:idx val="4"/>
            <c:invertIfNegative val="0"/>
            <c:bubble3D val="0"/>
            <c:spPr>
              <a:solidFill>
                <a:srgbClr val="7C878E"/>
              </a:solidFill>
              <a:ln>
                <a:noFill/>
              </a:ln>
              <a:effectLst/>
            </c:spPr>
            <c:extLst>
              <c:ext xmlns:c16="http://schemas.microsoft.com/office/drawing/2014/chart" uri="{C3380CC4-5D6E-409C-BE32-E72D297353CC}">
                <c16:uniqueId val="{00000009-17B3-45C0-AA10-D00E04F88026}"/>
              </c:ext>
            </c:extLst>
          </c:dPt>
          <c:dPt>
            <c:idx val="5"/>
            <c:invertIfNegative val="0"/>
            <c:bubble3D val="0"/>
            <c:spPr>
              <a:solidFill>
                <a:srgbClr val="7C878E"/>
              </a:solidFill>
              <a:ln>
                <a:noFill/>
              </a:ln>
              <a:effectLst/>
            </c:spPr>
            <c:extLst>
              <c:ext xmlns:c16="http://schemas.microsoft.com/office/drawing/2014/chart" uri="{C3380CC4-5D6E-409C-BE32-E72D297353CC}">
                <c16:uniqueId val="{0000000B-17B3-45C0-AA10-D00E04F88026}"/>
              </c:ext>
            </c:extLst>
          </c:dPt>
          <c:dPt>
            <c:idx val="6"/>
            <c:invertIfNegative val="0"/>
            <c:bubble3D val="0"/>
            <c:spPr>
              <a:solidFill>
                <a:srgbClr val="7C878E"/>
              </a:solidFill>
              <a:ln>
                <a:noFill/>
              </a:ln>
              <a:effectLst/>
            </c:spPr>
            <c:extLst>
              <c:ext xmlns:c16="http://schemas.microsoft.com/office/drawing/2014/chart" uri="{C3380CC4-5D6E-409C-BE32-E72D297353CC}">
                <c16:uniqueId val="{0000000D-17B3-45C0-AA10-D00E04F88026}"/>
              </c:ext>
            </c:extLst>
          </c:dPt>
          <c:dPt>
            <c:idx val="7"/>
            <c:invertIfNegative val="0"/>
            <c:bubble3D val="0"/>
            <c:spPr>
              <a:solidFill>
                <a:srgbClr val="7C878E"/>
              </a:solidFill>
              <a:ln>
                <a:noFill/>
              </a:ln>
              <a:effectLst/>
            </c:spPr>
            <c:extLst>
              <c:ext xmlns:c16="http://schemas.microsoft.com/office/drawing/2014/chart" uri="{C3380CC4-5D6E-409C-BE32-E72D297353CC}">
                <c16:uniqueId val="{0000000F-17B3-45C0-AA10-D00E04F88026}"/>
              </c:ext>
            </c:extLst>
          </c:dPt>
          <c:dPt>
            <c:idx val="8"/>
            <c:invertIfNegative val="0"/>
            <c:bubble3D val="0"/>
            <c:spPr>
              <a:solidFill>
                <a:srgbClr val="7C878E"/>
              </a:solidFill>
              <a:ln>
                <a:noFill/>
              </a:ln>
              <a:effectLst/>
            </c:spPr>
            <c:extLst>
              <c:ext xmlns:c16="http://schemas.microsoft.com/office/drawing/2014/chart" uri="{C3380CC4-5D6E-409C-BE32-E72D297353CC}">
                <c16:uniqueId val="{00000011-17B3-45C0-AA10-D00E04F88026}"/>
              </c:ext>
            </c:extLst>
          </c:dPt>
          <c:dPt>
            <c:idx val="9"/>
            <c:invertIfNegative val="0"/>
            <c:bubble3D val="0"/>
            <c:spPr>
              <a:solidFill>
                <a:srgbClr val="7C878E"/>
              </a:solidFill>
              <a:ln>
                <a:noFill/>
              </a:ln>
              <a:effectLst/>
            </c:spPr>
            <c:extLst>
              <c:ext xmlns:c16="http://schemas.microsoft.com/office/drawing/2014/chart" uri="{C3380CC4-5D6E-409C-BE32-E72D297353CC}">
                <c16:uniqueId val="{00000013-17B3-45C0-AA10-D00E04F8802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7B3-45C0-AA10-D00E04F8802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7B3-45C0-AA10-D00E04F88026}"/>
              </c:ext>
            </c:extLst>
          </c:dPt>
          <c:dPt>
            <c:idx val="12"/>
            <c:invertIfNegative val="0"/>
            <c:bubble3D val="0"/>
            <c:spPr>
              <a:solidFill>
                <a:srgbClr val="FBBB27"/>
              </a:solidFill>
              <a:ln>
                <a:noFill/>
              </a:ln>
              <a:effectLst/>
            </c:spPr>
            <c:extLst>
              <c:ext xmlns:c16="http://schemas.microsoft.com/office/drawing/2014/chart" uri="{C3380CC4-5D6E-409C-BE32-E72D297353CC}">
                <c16:uniqueId val="{00000019-17B3-45C0-AA10-D00E04F8802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7B3-45C0-AA10-D00E04F8802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7B3-45C0-AA10-D00E04F8802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7B3-45C0-AA10-D00E04F8802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7B3-45C0-AA10-D00E04F8802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7B3-45C0-AA10-D00E04F88026}"/>
              </c:ext>
            </c:extLst>
          </c:dPt>
          <c:dPt>
            <c:idx val="18"/>
            <c:invertIfNegative val="0"/>
            <c:bubble3D val="0"/>
            <c:spPr>
              <a:solidFill>
                <a:srgbClr val="95682B"/>
              </a:solidFill>
              <a:ln>
                <a:noFill/>
              </a:ln>
              <a:effectLst/>
            </c:spPr>
            <c:extLst>
              <c:ext xmlns:c16="http://schemas.microsoft.com/office/drawing/2014/chart" uri="{C3380CC4-5D6E-409C-BE32-E72D297353CC}">
                <c16:uniqueId val="{00000025-17B3-45C0-AA10-D00E04F8802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'F96'!$A$6:$A$38</c:f>
              <c:strCache>
                <c:ptCount val="33"/>
                <c:pt idx="0">
                  <c:v>Nayarit</c:v>
                </c:pt>
                <c:pt idx="1">
                  <c:v>Zacatecas</c:v>
                </c:pt>
                <c:pt idx="2">
                  <c:v>Veracruz</c:v>
                </c:pt>
                <c:pt idx="3">
                  <c:v>Sinaloa</c:v>
                </c:pt>
                <c:pt idx="4">
                  <c:v>Campeche</c:v>
                </c:pt>
                <c:pt idx="5">
                  <c:v>Tamaulipas</c:v>
                </c:pt>
                <c:pt idx="6">
                  <c:v>Chihuahua</c:v>
                </c:pt>
                <c:pt idx="7">
                  <c:v>Oaxaca</c:v>
                </c:pt>
                <c:pt idx="8">
                  <c:v>Sonora</c:v>
                </c:pt>
                <c:pt idx="9">
                  <c:v>Yucatán</c:v>
                </c:pt>
                <c:pt idx="10">
                  <c:v>Tlaxcala</c:v>
                </c:pt>
                <c:pt idx="11">
                  <c:v>Quintana Roo</c:v>
                </c:pt>
                <c:pt idx="12">
                  <c:v>Jalisco</c:v>
                </c:pt>
                <c:pt idx="13">
                  <c:v>Querétaro</c:v>
                </c:pt>
                <c:pt idx="14">
                  <c:v>Nuevo León</c:v>
                </c:pt>
                <c:pt idx="15">
                  <c:v>Guanajuato</c:v>
                </c:pt>
                <c:pt idx="16">
                  <c:v>Baja California</c:v>
                </c:pt>
                <c:pt idx="17">
                  <c:v>Ciudad de México</c:v>
                </c:pt>
                <c:pt idx="18">
                  <c:v>Nacional</c:v>
                </c:pt>
                <c:pt idx="19">
                  <c:v>Coahuila</c:v>
                </c:pt>
                <c:pt idx="20">
                  <c:v>Guerrero</c:v>
                </c:pt>
                <c:pt idx="21">
                  <c:v>Hidalgo</c:v>
                </c:pt>
                <c:pt idx="22">
                  <c:v>Estado de México</c:v>
                </c:pt>
                <c:pt idx="23">
                  <c:v>Chiapas</c:v>
                </c:pt>
                <c:pt idx="24">
                  <c:v>Colima</c:v>
                </c:pt>
                <c:pt idx="25">
                  <c:v>Tabasco</c:v>
                </c:pt>
                <c:pt idx="26">
                  <c:v>Puebla</c:v>
                </c:pt>
                <c:pt idx="27">
                  <c:v>Michoacán</c:v>
                </c:pt>
                <c:pt idx="28">
                  <c:v>Baja California Sur</c:v>
                </c:pt>
                <c:pt idx="29">
                  <c:v>Durango</c:v>
                </c:pt>
                <c:pt idx="30">
                  <c:v>Aguascalientes</c:v>
                </c:pt>
                <c:pt idx="31">
                  <c:v>San Luis Potosí</c:v>
                </c:pt>
                <c:pt idx="32">
                  <c:v>Morelos</c:v>
                </c:pt>
              </c:strCache>
            </c:strRef>
          </c:cat>
          <c:val>
            <c:numRef>
              <c:f>'F96'!$B$6:$B$38</c:f>
              <c:numCache>
                <c:formatCode>0.0</c:formatCode>
                <c:ptCount val="33"/>
                <c:pt idx="0">
                  <c:v>-4.4239557642529999</c:v>
                </c:pt>
                <c:pt idx="1">
                  <c:v>-4.1704799366490004</c:v>
                </c:pt>
                <c:pt idx="2">
                  <c:v>-3.4873964356279998</c:v>
                </c:pt>
                <c:pt idx="3">
                  <c:v>-3.1908619848119999</c:v>
                </c:pt>
                <c:pt idx="4">
                  <c:v>-2.0376659528540002</c:v>
                </c:pt>
                <c:pt idx="5">
                  <c:v>-1.7849987381400001</c:v>
                </c:pt>
                <c:pt idx="6">
                  <c:v>-1.6226362346829999</c:v>
                </c:pt>
                <c:pt idx="7">
                  <c:v>-0.32448570821200001</c:v>
                </c:pt>
                <c:pt idx="8">
                  <c:v>-0.201856543789</c:v>
                </c:pt>
                <c:pt idx="9">
                  <c:v>-0.168990055054</c:v>
                </c:pt>
                <c:pt idx="10">
                  <c:v>0.26784300565199998</c:v>
                </c:pt>
                <c:pt idx="11">
                  <c:v>0.63281143061699996</c:v>
                </c:pt>
                <c:pt idx="12">
                  <c:v>0.86692444135799995</c:v>
                </c:pt>
                <c:pt idx="13">
                  <c:v>0.89847247958599996</c:v>
                </c:pt>
                <c:pt idx="14">
                  <c:v>0.97939408411899997</c:v>
                </c:pt>
                <c:pt idx="15">
                  <c:v>1.0313087519919999</c:v>
                </c:pt>
                <c:pt idx="16">
                  <c:v>1.064082923548</c:v>
                </c:pt>
                <c:pt idx="17">
                  <c:v>1.1310871660790001</c:v>
                </c:pt>
                <c:pt idx="18">
                  <c:v>1.3317968679600001</c:v>
                </c:pt>
                <c:pt idx="19">
                  <c:v>1.4535946312270001</c:v>
                </c:pt>
                <c:pt idx="20">
                  <c:v>2.0423337651829998</c:v>
                </c:pt>
                <c:pt idx="21">
                  <c:v>2.4493384345110001</c:v>
                </c:pt>
                <c:pt idx="22">
                  <c:v>2.634375590935</c:v>
                </c:pt>
                <c:pt idx="23">
                  <c:v>3.2238045553100001</c:v>
                </c:pt>
                <c:pt idx="24">
                  <c:v>3.2546693531700002</c:v>
                </c:pt>
                <c:pt idx="25">
                  <c:v>3.3896685192630001</c:v>
                </c:pt>
                <c:pt idx="26">
                  <c:v>3.6730323401140001</c:v>
                </c:pt>
                <c:pt idx="27">
                  <c:v>3.7396526903009999</c:v>
                </c:pt>
                <c:pt idx="28">
                  <c:v>4.284628765741</c:v>
                </c:pt>
                <c:pt idx="29">
                  <c:v>4.452790807835</c:v>
                </c:pt>
                <c:pt idx="30">
                  <c:v>4.9385082098720003</c:v>
                </c:pt>
                <c:pt idx="31">
                  <c:v>8.9803787160360002</c:v>
                </c:pt>
                <c:pt idx="32">
                  <c:v>17.050104833652</c:v>
                </c:pt>
              </c:numCache>
            </c:numRef>
          </c:val>
          <c:extLst>
            <c:ext xmlns:c16="http://schemas.microsoft.com/office/drawing/2014/chart" uri="{C3380CC4-5D6E-409C-BE32-E72D297353CC}">
              <c16:uniqueId val="{00000026-17B3-45C0-AA10-D00E04F8802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9148-4E24-A663-9E54D2BD96C9}"/>
              </c:ext>
            </c:extLst>
          </c:dPt>
          <c:dPt>
            <c:idx val="2"/>
            <c:invertIfNegative val="0"/>
            <c:bubble3D val="0"/>
            <c:spPr>
              <a:solidFill>
                <a:srgbClr val="95682B"/>
              </a:solidFill>
              <a:ln>
                <a:noFill/>
              </a:ln>
              <a:effectLst/>
            </c:spPr>
            <c:extLst>
              <c:ext xmlns:c16="http://schemas.microsoft.com/office/drawing/2014/chart" uri="{C3380CC4-5D6E-409C-BE32-E72D297353CC}">
                <c16:uniqueId val="{00000003-9148-4E24-A663-9E54D2BD96C9}"/>
              </c:ext>
            </c:extLst>
          </c:dPt>
          <c:dPt>
            <c:idx val="3"/>
            <c:invertIfNegative val="0"/>
            <c:bubble3D val="0"/>
            <c:spPr>
              <a:solidFill>
                <a:srgbClr val="BDCFD6"/>
              </a:solidFill>
              <a:ln>
                <a:noFill/>
              </a:ln>
              <a:effectLst/>
            </c:spPr>
            <c:extLst>
              <c:ext xmlns:c16="http://schemas.microsoft.com/office/drawing/2014/chart" uri="{C3380CC4-5D6E-409C-BE32-E72D297353CC}">
                <c16:uniqueId val="{00000005-9148-4E24-A663-9E54D2BD96C9}"/>
              </c:ext>
            </c:extLst>
          </c:dPt>
          <c:dPt>
            <c:idx val="4"/>
            <c:invertIfNegative val="0"/>
            <c:bubble3D val="0"/>
            <c:spPr>
              <a:solidFill>
                <a:srgbClr val="004A98"/>
              </a:solidFill>
              <a:ln>
                <a:noFill/>
              </a:ln>
              <a:effectLst/>
            </c:spPr>
            <c:extLst>
              <c:ext xmlns:c16="http://schemas.microsoft.com/office/drawing/2014/chart" uri="{C3380CC4-5D6E-409C-BE32-E72D297353CC}">
                <c16:uniqueId val="{00000007-9148-4E24-A663-9E54D2BD96C9}"/>
              </c:ext>
            </c:extLst>
          </c:dPt>
          <c:dPt>
            <c:idx val="6"/>
            <c:invertIfNegative val="0"/>
            <c:bubble3D val="0"/>
            <c:spPr>
              <a:solidFill>
                <a:srgbClr val="FBBB27"/>
              </a:solidFill>
              <a:ln>
                <a:noFill/>
              </a:ln>
              <a:effectLst/>
            </c:spPr>
            <c:extLst>
              <c:ext xmlns:c16="http://schemas.microsoft.com/office/drawing/2014/chart" uri="{C3380CC4-5D6E-409C-BE32-E72D297353CC}">
                <c16:uniqueId val="{00000009-9148-4E24-A663-9E54D2BD96C9}"/>
              </c:ext>
            </c:extLst>
          </c:dPt>
          <c:dPt>
            <c:idx val="10"/>
            <c:invertIfNegative val="0"/>
            <c:bubble3D val="0"/>
            <c:spPr>
              <a:solidFill>
                <a:srgbClr val="FBBB27"/>
              </a:solidFill>
              <a:ln>
                <a:noFill/>
              </a:ln>
              <a:effectLst/>
            </c:spPr>
            <c:extLst>
              <c:ext xmlns:c16="http://schemas.microsoft.com/office/drawing/2014/chart" uri="{C3380CC4-5D6E-409C-BE32-E72D297353CC}">
                <c16:uniqueId val="{0000000B-9148-4E24-A663-9E54D2BD96C9}"/>
              </c:ext>
            </c:extLst>
          </c:dPt>
          <c:dPt>
            <c:idx val="14"/>
            <c:invertIfNegative val="0"/>
            <c:bubble3D val="0"/>
            <c:spPr>
              <a:solidFill>
                <a:srgbClr val="FBBB27"/>
              </a:solidFill>
              <a:ln>
                <a:noFill/>
              </a:ln>
              <a:effectLst/>
            </c:spPr>
            <c:extLst>
              <c:ext xmlns:c16="http://schemas.microsoft.com/office/drawing/2014/chart" uri="{C3380CC4-5D6E-409C-BE32-E72D297353CC}">
                <c16:uniqueId val="{0000000D-9148-4E24-A663-9E54D2BD96C9}"/>
              </c:ext>
            </c:extLst>
          </c:dPt>
          <c:dPt>
            <c:idx val="18"/>
            <c:invertIfNegative val="0"/>
            <c:bubble3D val="0"/>
            <c:spPr>
              <a:solidFill>
                <a:srgbClr val="FBBB27"/>
              </a:solidFill>
              <a:ln>
                <a:noFill/>
              </a:ln>
              <a:effectLst/>
            </c:spPr>
            <c:extLst>
              <c:ext xmlns:c16="http://schemas.microsoft.com/office/drawing/2014/chart" uri="{C3380CC4-5D6E-409C-BE32-E72D297353CC}">
                <c16:uniqueId val="{0000000F-9148-4E24-A663-9E54D2BD96C9}"/>
              </c:ext>
            </c:extLst>
          </c:dPt>
          <c:dPt>
            <c:idx val="22"/>
            <c:invertIfNegative val="0"/>
            <c:bubble3D val="0"/>
            <c:spPr>
              <a:solidFill>
                <a:srgbClr val="FBBB27"/>
              </a:solidFill>
              <a:ln>
                <a:noFill/>
              </a:ln>
              <a:effectLst/>
            </c:spPr>
            <c:extLst>
              <c:ext xmlns:c16="http://schemas.microsoft.com/office/drawing/2014/chart" uri="{C3380CC4-5D6E-409C-BE32-E72D297353CC}">
                <c16:uniqueId val="{00000011-9148-4E24-A663-9E54D2BD96C9}"/>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'F97'!$A$6:$A$10</c:f>
              <c:strCache>
                <c:ptCount val="5"/>
                <c:pt idx="0">
                  <c:v>Actividades secundarias</c:v>
                </c:pt>
                <c:pt idx="1">
                  <c:v>Industria de la construcción</c:v>
                </c:pt>
                <c:pt idx="2">
                  <c:v>Industrias manufactureras</c:v>
                </c:pt>
                <c:pt idx="3">
                  <c:v>Minería</c:v>
                </c:pt>
                <c:pt idx="4">
                  <c:v>Servicios Públicos</c:v>
                </c:pt>
              </c:strCache>
            </c:strRef>
          </c:cat>
          <c:val>
            <c:numRef>
              <c:f>'F97'!$B$6:$B$10</c:f>
              <c:numCache>
                <c:formatCode>0.0</c:formatCode>
                <c:ptCount val="5"/>
                <c:pt idx="0">
                  <c:v>-1.4313432886819999</c:v>
                </c:pt>
                <c:pt idx="1">
                  <c:v>-6.9696975161379999</c:v>
                </c:pt>
                <c:pt idx="2">
                  <c:v>0.64166107738300004</c:v>
                </c:pt>
                <c:pt idx="3">
                  <c:v>-2.9729595956380002</c:v>
                </c:pt>
                <c:pt idx="4">
                  <c:v>-6.3164961868590002</c:v>
                </c:pt>
              </c:numCache>
            </c:numRef>
          </c:val>
          <c:extLst>
            <c:ext xmlns:c16="http://schemas.microsoft.com/office/drawing/2014/chart" uri="{C3380CC4-5D6E-409C-BE32-E72D297353CC}">
              <c16:uniqueId val="{00000012-9148-4E24-A663-9E54D2BD96C9}"/>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'F98'!$C$5</c:f>
              <c:strCache>
                <c:ptCount val="1"/>
                <c:pt idx="0">
                  <c:v>Variación</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3F59-4527-837B-533D3AF6260E}"/>
              </c:ext>
            </c:extLst>
          </c:dPt>
          <c:dPt>
            <c:idx val="23"/>
            <c:invertIfNegative val="0"/>
            <c:bubble3D val="0"/>
            <c:spPr>
              <a:solidFill>
                <a:srgbClr val="7C878E"/>
              </a:solidFill>
              <a:ln>
                <a:noFill/>
              </a:ln>
              <a:effectLst/>
            </c:spPr>
            <c:extLst>
              <c:ext xmlns:c16="http://schemas.microsoft.com/office/drawing/2014/chart" uri="{C3380CC4-5D6E-409C-BE32-E72D297353CC}">
                <c16:uniqueId val="{00000003-3F59-4527-837B-533D3AF6260E}"/>
              </c:ext>
            </c:extLst>
          </c:dPt>
          <c:dPt>
            <c:idx val="35"/>
            <c:invertIfNegative val="0"/>
            <c:bubble3D val="0"/>
            <c:spPr>
              <a:solidFill>
                <a:srgbClr val="7C878E"/>
              </a:solidFill>
              <a:ln>
                <a:noFill/>
              </a:ln>
              <a:effectLst/>
            </c:spPr>
            <c:extLst>
              <c:ext xmlns:c16="http://schemas.microsoft.com/office/drawing/2014/chart" uri="{C3380CC4-5D6E-409C-BE32-E72D297353CC}">
                <c16:uniqueId val="{00000005-3F59-4527-837B-533D3AF6260E}"/>
              </c:ext>
            </c:extLst>
          </c:dPt>
          <c:dPt>
            <c:idx val="47"/>
            <c:invertIfNegative val="0"/>
            <c:bubble3D val="0"/>
            <c:spPr>
              <a:solidFill>
                <a:srgbClr val="7C878E"/>
              </a:solidFill>
              <a:ln>
                <a:noFill/>
              </a:ln>
              <a:effectLst/>
            </c:spPr>
            <c:extLst>
              <c:ext xmlns:c16="http://schemas.microsoft.com/office/drawing/2014/chart" uri="{C3380CC4-5D6E-409C-BE32-E72D297353CC}">
                <c16:uniqueId val="{00000007-3F59-4527-837B-533D3AF6260E}"/>
              </c:ext>
            </c:extLst>
          </c:dPt>
          <c:dPt>
            <c:idx val="59"/>
            <c:invertIfNegative val="0"/>
            <c:bubble3D val="0"/>
            <c:spPr>
              <a:solidFill>
                <a:srgbClr val="7C878E"/>
              </a:solidFill>
              <a:ln>
                <a:noFill/>
              </a:ln>
              <a:effectLst/>
            </c:spPr>
            <c:extLst>
              <c:ext xmlns:c16="http://schemas.microsoft.com/office/drawing/2014/chart" uri="{C3380CC4-5D6E-409C-BE32-E72D297353CC}">
                <c16:uniqueId val="{00000009-3F59-4527-837B-533D3AF6260E}"/>
              </c:ext>
            </c:extLst>
          </c:dPt>
          <c:dPt>
            <c:idx val="71"/>
            <c:invertIfNegative val="0"/>
            <c:bubble3D val="0"/>
            <c:spPr>
              <a:solidFill>
                <a:srgbClr val="7C878E"/>
              </a:solidFill>
              <a:ln>
                <a:noFill/>
              </a:ln>
              <a:effectLst/>
            </c:spPr>
            <c:extLst>
              <c:ext xmlns:c16="http://schemas.microsoft.com/office/drawing/2014/chart" uri="{C3380CC4-5D6E-409C-BE32-E72D297353CC}">
                <c16:uniqueId val="{0000000B-3F59-4527-837B-533D3AF6260E}"/>
              </c:ext>
            </c:extLst>
          </c:dPt>
          <c:dPt>
            <c:idx val="83"/>
            <c:invertIfNegative val="0"/>
            <c:bubble3D val="0"/>
            <c:spPr>
              <a:solidFill>
                <a:srgbClr val="7C878E"/>
              </a:solidFill>
              <a:ln>
                <a:noFill/>
              </a:ln>
              <a:effectLst/>
            </c:spPr>
            <c:extLst>
              <c:ext xmlns:c16="http://schemas.microsoft.com/office/drawing/2014/chart" uri="{C3380CC4-5D6E-409C-BE32-E72D297353CC}">
                <c16:uniqueId val="{0000000D-3F59-4527-837B-533D3AF6260E}"/>
              </c:ext>
            </c:extLst>
          </c:dPt>
          <c:dPt>
            <c:idx val="95"/>
            <c:invertIfNegative val="0"/>
            <c:bubble3D val="0"/>
            <c:spPr>
              <a:solidFill>
                <a:srgbClr val="7C878E"/>
              </a:solidFill>
              <a:ln>
                <a:noFill/>
              </a:ln>
              <a:effectLst/>
            </c:spPr>
            <c:extLst>
              <c:ext xmlns:c16="http://schemas.microsoft.com/office/drawing/2014/chart" uri="{C3380CC4-5D6E-409C-BE32-E72D297353CC}">
                <c16:uniqueId val="{0000000F-3F59-4527-837B-533D3AF6260E}"/>
              </c:ext>
            </c:extLst>
          </c:dPt>
          <c:dPt>
            <c:idx val="107"/>
            <c:invertIfNegative val="0"/>
            <c:bubble3D val="0"/>
            <c:spPr>
              <a:solidFill>
                <a:srgbClr val="FBBB27"/>
              </a:solidFill>
              <a:ln>
                <a:noFill/>
              </a:ln>
              <a:effectLst/>
            </c:spPr>
            <c:extLst>
              <c:ext xmlns:c16="http://schemas.microsoft.com/office/drawing/2014/chart" uri="{C3380CC4-5D6E-409C-BE32-E72D297353CC}">
                <c16:uniqueId val="{00000011-3F59-4527-837B-533D3AF6260E}"/>
              </c:ext>
            </c:extLst>
          </c:dPt>
          <c:cat>
            <c:multiLvlStrRef>
              <c:f>'F98'!$A$6:$B$113</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'F98'!$C$6:$C$113</c:f>
              <c:numCache>
                <c:formatCode>0.0</c:formatCode>
                <c:ptCount val="108"/>
                <c:pt idx="0">
                  <c:v>-6.3022593456699996</c:v>
                </c:pt>
                <c:pt idx="1">
                  <c:v>10.538025484884001</c:v>
                </c:pt>
                <c:pt idx="2">
                  <c:v>0.336737964562</c:v>
                </c:pt>
                <c:pt idx="3">
                  <c:v>5.5331543964980003</c:v>
                </c:pt>
                <c:pt idx="4">
                  <c:v>4.2374431814889997</c:v>
                </c:pt>
                <c:pt idx="5">
                  <c:v>-0.23706972320700001</c:v>
                </c:pt>
                <c:pt idx="6">
                  <c:v>-11.130424565076</c:v>
                </c:pt>
                <c:pt idx="7">
                  <c:v>-4.2002765151409998</c:v>
                </c:pt>
                <c:pt idx="8">
                  <c:v>-7.455934591049</c:v>
                </c:pt>
                <c:pt idx="9">
                  <c:v>2.970955861652</c:v>
                </c:pt>
                <c:pt idx="10">
                  <c:v>-4.2102726011760003</c:v>
                </c:pt>
                <c:pt idx="11">
                  <c:v>0.23205293930699999</c:v>
                </c:pt>
                <c:pt idx="12">
                  <c:v>-10.173036657461999</c:v>
                </c:pt>
                <c:pt idx="13">
                  <c:v>-10.982208557331001</c:v>
                </c:pt>
                <c:pt idx="14">
                  <c:v>1.1767631023459999</c:v>
                </c:pt>
                <c:pt idx="15">
                  <c:v>-0.93684027920400004</c:v>
                </c:pt>
                <c:pt idx="16">
                  <c:v>1.2744691154029999</c:v>
                </c:pt>
                <c:pt idx="17">
                  <c:v>7.2398024987339999</c:v>
                </c:pt>
                <c:pt idx="18">
                  <c:v>-4.3936109293690002</c:v>
                </c:pt>
                <c:pt idx="19">
                  <c:v>-3.5339076205829998</c:v>
                </c:pt>
                <c:pt idx="20">
                  <c:v>-7.5048164080240003</c:v>
                </c:pt>
                <c:pt idx="21">
                  <c:v>-2.249335657709</c:v>
                </c:pt>
                <c:pt idx="22">
                  <c:v>-5.028757516322</c:v>
                </c:pt>
                <c:pt idx="23">
                  <c:v>-1.9372700778430001</c:v>
                </c:pt>
                <c:pt idx="24">
                  <c:v>3.1234970899509999</c:v>
                </c:pt>
                <c:pt idx="25">
                  <c:v>-8.6088338379560003</c:v>
                </c:pt>
                <c:pt idx="26">
                  <c:v>-8.604123371459</c:v>
                </c:pt>
                <c:pt idx="27">
                  <c:v>-1.6018992648670001</c:v>
                </c:pt>
                <c:pt idx="28">
                  <c:v>2.0173818769620002</c:v>
                </c:pt>
                <c:pt idx="29">
                  <c:v>7.7312439966930002</c:v>
                </c:pt>
                <c:pt idx="30">
                  <c:v>25.750833692846999</c:v>
                </c:pt>
                <c:pt idx="31">
                  <c:v>26.009984233531</c:v>
                </c:pt>
                <c:pt idx="32">
                  <c:v>62.375335129741003</c:v>
                </c:pt>
                <c:pt idx="33">
                  <c:v>2.6399697433060001</c:v>
                </c:pt>
                <c:pt idx="34">
                  <c:v>7.6906984453540002</c:v>
                </c:pt>
                <c:pt idx="35">
                  <c:v>7.3752186752390001</c:v>
                </c:pt>
                <c:pt idx="36">
                  <c:v>20.865200602205999</c:v>
                </c:pt>
                <c:pt idx="37">
                  <c:v>22.573289430488</c:v>
                </c:pt>
                <c:pt idx="38">
                  <c:v>14.561354392959</c:v>
                </c:pt>
                <c:pt idx="39">
                  <c:v>10.613085057448</c:v>
                </c:pt>
                <c:pt idx="40">
                  <c:v>6.0756685275970002</c:v>
                </c:pt>
                <c:pt idx="41">
                  <c:v>1.461901207485</c:v>
                </c:pt>
                <c:pt idx="42">
                  <c:v>-16.542617649343999</c:v>
                </c:pt>
                <c:pt idx="43">
                  <c:v>-13.804575771832001</c:v>
                </c:pt>
                <c:pt idx="44">
                  <c:v>-21.918210082236001</c:v>
                </c:pt>
                <c:pt idx="45">
                  <c:v>2.8981166753480001</c:v>
                </c:pt>
                <c:pt idx="46">
                  <c:v>14.532959366836</c:v>
                </c:pt>
                <c:pt idx="47">
                  <c:v>2.3083258233319999</c:v>
                </c:pt>
                <c:pt idx="48">
                  <c:v>4.4556629480780003</c:v>
                </c:pt>
                <c:pt idx="49">
                  <c:v>5.443033897886</c:v>
                </c:pt>
                <c:pt idx="50">
                  <c:v>9.4889810549860005</c:v>
                </c:pt>
                <c:pt idx="51">
                  <c:v>-7.2734984687899997</c:v>
                </c:pt>
                <c:pt idx="52">
                  <c:v>-5.6592876688120004</c:v>
                </c:pt>
                <c:pt idx="53">
                  <c:v>-0.85445492744899998</c:v>
                </c:pt>
                <c:pt idx="54">
                  <c:v>4.9373816107839996</c:v>
                </c:pt>
                <c:pt idx="55">
                  <c:v>4.4659976813100002</c:v>
                </c:pt>
                <c:pt idx="56">
                  <c:v>11.113491723771</c:v>
                </c:pt>
                <c:pt idx="57">
                  <c:v>1.1145010936540001</c:v>
                </c:pt>
                <c:pt idx="58">
                  <c:v>-2.0544051781329999</c:v>
                </c:pt>
                <c:pt idx="59">
                  <c:v>10.603552792512</c:v>
                </c:pt>
                <c:pt idx="60">
                  <c:v>0.59139930489699999</c:v>
                </c:pt>
                <c:pt idx="61">
                  <c:v>-5.8367425892489999</c:v>
                </c:pt>
                <c:pt idx="62">
                  <c:v>-8.7219458976249999</c:v>
                </c:pt>
                <c:pt idx="63">
                  <c:v>-3.8896428506379999</c:v>
                </c:pt>
                <c:pt idx="64">
                  <c:v>-5.457130569666</c:v>
                </c:pt>
                <c:pt idx="65">
                  <c:v>-16.237443886767998</c:v>
                </c:pt>
                <c:pt idx="66">
                  <c:v>0.69123723774699997</c:v>
                </c:pt>
                <c:pt idx="67">
                  <c:v>-2.6712296671739999</c:v>
                </c:pt>
                <c:pt idx="68">
                  <c:v>-14.080333497866</c:v>
                </c:pt>
                <c:pt idx="69">
                  <c:v>2.6599553466399999</c:v>
                </c:pt>
                <c:pt idx="70">
                  <c:v>-9.5760476717320007</c:v>
                </c:pt>
                <c:pt idx="71">
                  <c:v>2.858708258854</c:v>
                </c:pt>
                <c:pt idx="72">
                  <c:v>12.408162900060001</c:v>
                </c:pt>
                <c:pt idx="73">
                  <c:v>13.709210822385</c:v>
                </c:pt>
                <c:pt idx="74">
                  <c:v>5.8774850290999998</c:v>
                </c:pt>
                <c:pt idx="75">
                  <c:v>7.6328341162589997</c:v>
                </c:pt>
                <c:pt idx="76">
                  <c:v>-8.1496822324260005</c:v>
                </c:pt>
                <c:pt idx="77">
                  <c:v>-0.84341686591300002</c:v>
                </c:pt>
                <c:pt idx="78">
                  <c:v>-5.4913190720139999</c:v>
                </c:pt>
                <c:pt idx="79">
                  <c:v>-5.9838092142089998</c:v>
                </c:pt>
                <c:pt idx="80">
                  <c:v>-15.652063401582</c:v>
                </c:pt>
                <c:pt idx="81">
                  <c:v>-20.112978266955</c:v>
                </c:pt>
                <c:pt idx="82">
                  <c:v>-15.435597813892</c:v>
                </c:pt>
                <c:pt idx="83">
                  <c:v>-27.436791273665001</c:v>
                </c:pt>
                <c:pt idx="84">
                  <c:v>-30.987016969464001</c:v>
                </c:pt>
                <c:pt idx="85">
                  <c:v>-30.582428119424002</c:v>
                </c:pt>
                <c:pt idx="86">
                  <c:v>-16.200592557246001</c:v>
                </c:pt>
                <c:pt idx="87">
                  <c:v>-59.530977651214997</c:v>
                </c:pt>
                <c:pt idx="88">
                  <c:v>-19.889172536008001</c:v>
                </c:pt>
                <c:pt idx="89">
                  <c:v>10.003104477096</c:v>
                </c:pt>
                <c:pt idx="90">
                  <c:v>-15.721275182473001</c:v>
                </c:pt>
                <c:pt idx="91">
                  <c:v>-4.1532381142089996</c:v>
                </c:pt>
                <c:pt idx="92">
                  <c:v>-2.9138728695820002</c:v>
                </c:pt>
                <c:pt idx="93">
                  <c:v>8.7853383042700006</c:v>
                </c:pt>
                <c:pt idx="94">
                  <c:v>22.532347309898999</c:v>
                </c:pt>
                <c:pt idx="95">
                  <c:v>19.044591121086999</c:v>
                </c:pt>
                <c:pt idx="96">
                  <c:v>14.857734594574</c:v>
                </c:pt>
                <c:pt idx="97">
                  <c:v>15.844832917102</c:v>
                </c:pt>
                <c:pt idx="98">
                  <c:v>10.285798816486</c:v>
                </c:pt>
                <c:pt idx="99">
                  <c:v>113.23053043097001</c:v>
                </c:pt>
                <c:pt idx="100">
                  <c:v>16.524224986888001</c:v>
                </c:pt>
                <c:pt idx="101">
                  <c:v>-23.074250957705001</c:v>
                </c:pt>
                <c:pt idx="102">
                  <c:v>9.0869801992389991</c:v>
                </c:pt>
                <c:pt idx="103">
                  <c:v>2.3895276881659999</c:v>
                </c:pt>
                <c:pt idx="104">
                  <c:v>12.675533297397999</c:v>
                </c:pt>
                <c:pt idx="105">
                  <c:v>2.0259811689139999</c:v>
                </c:pt>
                <c:pt idx="106">
                  <c:v>-8.5673465167079996</c:v>
                </c:pt>
                <c:pt idx="107">
                  <c:v>-6.9696975161379999</c:v>
                </c:pt>
              </c:numCache>
            </c:numRef>
          </c:val>
          <c:extLst>
            <c:ext xmlns:c16="http://schemas.microsoft.com/office/drawing/2014/chart" uri="{C3380CC4-5D6E-409C-BE32-E72D297353CC}">
              <c16:uniqueId val="{00000012-3F59-4527-837B-533D3AF6260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'F98'!$D$5</c:f>
              <c:strCache>
                <c:ptCount val="1"/>
                <c:pt idx="0">
                  <c:v>Variación promedio</c:v>
                </c:pt>
              </c:strCache>
            </c:strRef>
          </c:tx>
          <c:spPr>
            <a:ln w="28575" cap="rnd">
              <a:solidFill>
                <a:srgbClr val="B69630"/>
              </a:solidFill>
              <a:round/>
            </a:ln>
            <a:effectLst/>
          </c:spPr>
          <c:marker>
            <c:symbol val="none"/>
          </c:marker>
          <c:cat>
            <c:multiLvlStrRef>
              <c:f>'F98'!$A$6:$B$113</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'F98'!$D$6:$D$113</c:f>
              <c:numCache>
                <c:formatCode>0.0</c:formatCode>
                <c:ptCount val="108"/>
                <c:pt idx="0">
                  <c:v>1.27914102888225</c:v>
                </c:pt>
                <c:pt idx="1">
                  <c:v>1.8883810368980001</c:v>
                </c:pt>
                <c:pt idx="2">
                  <c:v>0.97285140963608296</c:v>
                </c:pt>
                <c:pt idx="3">
                  <c:v>1.7783902006732499</c:v>
                </c:pt>
                <c:pt idx="4">
                  <c:v>1.78446416539333</c:v>
                </c:pt>
                <c:pt idx="5">
                  <c:v>1.92319216182875</c:v>
                </c:pt>
                <c:pt idx="6">
                  <c:v>0.25394295694941699</c:v>
                </c:pt>
                <c:pt idx="7">
                  <c:v>-0.78037614191933302</c:v>
                </c:pt>
                <c:pt idx="8">
                  <c:v>-2.0497853375591699</c:v>
                </c:pt>
                <c:pt idx="9">
                  <c:v>-1.44491455535858</c:v>
                </c:pt>
                <c:pt idx="10">
                  <c:v>-1.21289803867825</c:v>
                </c:pt>
                <c:pt idx="11">
                  <c:v>-0.80732229274391698</c:v>
                </c:pt>
                <c:pt idx="12">
                  <c:v>-1.1298870687265801</c:v>
                </c:pt>
                <c:pt idx="13">
                  <c:v>-2.9232399055778302</c:v>
                </c:pt>
                <c:pt idx="14">
                  <c:v>-2.8532378107624998</c:v>
                </c:pt>
                <c:pt idx="15">
                  <c:v>-3.39240403373767</c:v>
                </c:pt>
                <c:pt idx="16">
                  <c:v>-3.63931853924483</c:v>
                </c:pt>
                <c:pt idx="17">
                  <c:v>-3.0162458540830799</c:v>
                </c:pt>
                <c:pt idx="18">
                  <c:v>-2.4548447177741699</c:v>
                </c:pt>
                <c:pt idx="19">
                  <c:v>-2.3993139765609999</c:v>
                </c:pt>
                <c:pt idx="20">
                  <c:v>-2.4033874613089199</c:v>
                </c:pt>
                <c:pt idx="21">
                  <c:v>-2.838411754589</c:v>
                </c:pt>
                <c:pt idx="22">
                  <c:v>-2.90661883085117</c:v>
                </c:pt>
                <c:pt idx="23">
                  <c:v>-3.0873957489469999</c:v>
                </c:pt>
                <c:pt idx="24">
                  <c:v>-1.9793512699959199</c:v>
                </c:pt>
                <c:pt idx="25">
                  <c:v>-1.78157004338133</c:v>
                </c:pt>
                <c:pt idx="26">
                  <c:v>-2.5966439161984201</c:v>
                </c:pt>
                <c:pt idx="27">
                  <c:v>-2.652065498337</c:v>
                </c:pt>
                <c:pt idx="28">
                  <c:v>-2.59015610154042</c:v>
                </c:pt>
                <c:pt idx="29">
                  <c:v>-2.54920264337717</c:v>
                </c:pt>
                <c:pt idx="30">
                  <c:v>-3.7165591525833402E-2</c:v>
                </c:pt>
                <c:pt idx="31">
                  <c:v>2.4248253963169999</c:v>
                </c:pt>
                <c:pt idx="32">
                  <c:v>8.2481713577974194</c:v>
                </c:pt>
                <c:pt idx="33">
                  <c:v>8.6556134745486695</c:v>
                </c:pt>
                <c:pt idx="34">
                  <c:v>9.7155681380216699</c:v>
                </c:pt>
                <c:pt idx="35">
                  <c:v>10.491608867445199</c:v>
                </c:pt>
                <c:pt idx="36">
                  <c:v>11.9700841601331</c:v>
                </c:pt>
                <c:pt idx="37">
                  <c:v>14.568594432503399</c:v>
                </c:pt>
                <c:pt idx="38">
                  <c:v>16.499050912871599</c:v>
                </c:pt>
                <c:pt idx="39">
                  <c:v>17.516966273064501</c:v>
                </c:pt>
                <c:pt idx="40">
                  <c:v>17.855156827284102</c:v>
                </c:pt>
                <c:pt idx="41">
                  <c:v>17.3327115948501</c:v>
                </c:pt>
                <c:pt idx="42">
                  <c:v>13.808257316334201</c:v>
                </c:pt>
                <c:pt idx="43">
                  <c:v>10.490377315887301</c:v>
                </c:pt>
                <c:pt idx="44">
                  <c:v>3.4659152148891699</c:v>
                </c:pt>
                <c:pt idx="45">
                  <c:v>3.4874274592260002</c:v>
                </c:pt>
                <c:pt idx="46">
                  <c:v>4.0576158693495001</c:v>
                </c:pt>
                <c:pt idx="47">
                  <c:v>3.6353747983572502</c:v>
                </c:pt>
                <c:pt idx="48">
                  <c:v>2.2679133271799201</c:v>
                </c:pt>
                <c:pt idx="49">
                  <c:v>0.84039203279641705</c:v>
                </c:pt>
                <c:pt idx="50">
                  <c:v>0.41769425463199999</c:v>
                </c:pt>
                <c:pt idx="51">
                  <c:v>-1.0728543725544999</c:v>
                </c:pt>
                <c:pt idx="52">
                  <c:v>-2.05076738892192</c:v>
                </c:pt>
                <c:pt idx="53">
                  <c:v>-2.2437970668330798</c:v>
                </c:pt>
                <c:pt idx="54">
                  <c:v>-0.45379712848908299</c:v>
                </c:pt>
                <c:pt idx="55">
                  <c:v>1.06875065927275</c:v>
                </c:pt>
                <c:pt idx="56">
                  <c:v>3.8213924764399998</c:v>
                </c:pt>
                <c:pt idx="57">
                  <c:v>3.6727578446321698</c:v>
                </c:pt>
                <c:pt idx="58">
                  <c:v>2.29047746588475</c:v>
                </c:pt>
                <c:pt idx="59">
                  <c:v>2.9817463799830799</c:v>
                </c:pt>
                <c:pt idx="60">
                  <c:v>2.6597244097180002</c:v>
                </c:pt>
                <c:pt idx="61">
                  <c:v>1.71974303579008</c:v>
                </c:pt>
                <c:pt idx="62">
                  <c:v>0.20216578973916699</c:v>
                </c:pt>
                <c:pt idx="63">
                  <c:v>0.48415375791850002</c:v>
                </c:pt>
                <c:pt idx="64">
                  <c:v>0.50100018284733305</c:v>
                </c:pt>
                <c:pt idx="65">
                  <c:v>-0.78091556376258298</c:v>
                </c:pt>
                <c:pt idx="66">
                  <c:v>-1.1347609281823301</c:v>
                </c:pt>
                <c:pt idx="67">
                  <c:v>-1.7295298738893301</c:v>
                </c:pt>
                <c:pt idx="68">
                  <c:v>-3.8290153090257499</c:v>
                </c:pt>
                <c:pt idx="69">
                  <c:v>-3.7002274546102498</c:v>
                </c:pt>
                <c:pt idx="70">
                  <c:v>-4.3270309957434998</c:v>
                </c:pt>
                <c:pt idx="71">
                  <c:v>-4.9724347068816703</c:v>
                </c:pt>
                <c:pt idx="72">
                  <c:v>-3.9877044072847498</c:v>
                </c:pt>
                <c:pt idx="73">
                  <c:v>-2.3588749563152498</c:v>
                </c:pt>
                <c:pt idx="74">
                  <c:v>-1.1422557124215</c:v>
                </c:pt>
                <c:pt idx="75">
                  <c:v>-0.182049298513417</c:v>
                </c:pt>
                <c:pt idx="76">
                  <c:v>-0.40642860374341699</c:v>
                </c:pt>
                <c:pt idx="77">
                  <c:v>0.87640698132783301</c:v>
                </c:pt>
                <c:pt idx="78">
                  <c:v>0.36119395551441702</c:v>
                </c:pt>
                <c:pt idx="79">
                  <c:v>8.5145659928166501E-2</c:v>
                </c:pt>
                <c:pt idx="80">
                  <c:v>-4.5831832048166703E-2</c:v>
                </c:pt>
                <c:pt idx="81">
                  <c:v>-1.9435762998477499</c:v>
                </c:pt>
                <c:pt idx="82">
                  <c:v>-2.4318721450277501</c:v>
                </c:pt>
                <c:pt idx="83">
                  <c:v>-4.9564971060709997</c:v>
                </c:pt>
                <c:pt idx="84">
                  <c:v>-8.5727620951979997</c:v>
                </c:pt>
                <c:pt idx="85">
                  <c:v>-12.263732007015401</c:v>
                </c:pt>
                <c:pt idx="86">
                  <c:v>-14.1035718058776</c:v>
                </c:pt>
                <c:pt idx="87">
                  <c:v>-19.700556119833699</c:v>
                </c:pt>
                <c:pt idx="88">
                  <c:v>-20.6788469784656</c:v>
                </c:pt>
                <c:pt idx="89">
                  <c:v>-19.774970199881501</c:v>
                </c:pt>
                <c:pt idx="90">
                  <c:v>-20.6274665424198</c:v>
                </c:pt>
                <c:pt idx="91">
                  <c:v>-20.4749189507531</c:v>
                </c:pt>
                <c:pt idx="92">
                  <c:v>-19.4134030730864</c:v>
                </c:pt>
                <c:pt idx="93">
                  <c:v>-17.005210025484299</c:v>
                </c:pt>
                <c:pt idx="94">
                  <c:v>-13.8412145985018</c:v>
                </c:pt>
                <c:pt idx="95">
                  <c:v>-9.9677660656057494</c:v>
                </c:pt>
                <c:pt idx="96">
                  <c:v>-6.1473701019359197</c:v>
                </c:pt>
                <c:pt idx="97">
                  <c:v>-2.27843168222542</c:v>
                </c:pt>
                <c:pt idx="98">
                  <c:v>-7.1232401081083294E-2</c:v>
                </c:pt>
                <c:pt idx="99">
                  <c:v>14.325559939101</c:v>
                </c:pt>
                <c:pt idx="100">
                  <c:v>17.360009732675699</c:v>
                </c:pt>
                <c:pt idx="101">
                  <c:v>14.6035634464422</c:v>
                </c:pt>
                <c:pt idx="102">
                  <c:v>16.670918061584899</c:v>
                </c:pt>
                <c:pt idx="103">
                  <c:v>17.216148545116202</c:v>
                </c:pt>
                <c:pt idx="104">
                  <c:v>18.515265725697802</c:v>
                </c:pt>
                <c:pt idx="105">
                  <c:v>17.951985964418199</c:v>
                </c:pt>
                <c:pt idx="106">
                  <c:v>15.3603448122009</c:v>
                </c:pt>
                <c:pt idx="107">
                  <c:v>13.192487425765499</c:v>
                </c:pt>
              </c:numCache>
            </c:numRef>
          </c:val>
          <c:smooth val="0"/>
          <c:extLst>
            <c:ext xmlns:c16="http://schemas.microsoft.com/office/drawing/2014/chart" uri="{C3380CC4-5D6E-409C-BE32-E72D297353CC}">
              <c16:uniqueId val="{00000013-3F59-4527-837B-533D3AF6260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5F1-44E0-BDC6-6F4017FDE665}"/>
              </c:ext>
            </c:extLst>
          </c:dPt>
          <c:dPt>
            <c:idx val="1"/>
            <c:invertIfNegative val="0"/>
            <c:bubble3D val="0"/>
            <c:spPr>
              <a:solidFill>
                <a:srgbClr val="7C878E"/>
              </a:solidFill>
              <a:ln>
                <a:noFill/>
              </a:ln>
              <a:effectLst/>
            </c:spPr>
            <c:extLst>
              <c:ext xmlns:c16="http://schemas.microsoft.com/office/drawing/2014/chart" uri="{C3380CC4-5D6E-409C-BE32-E72D297353CC}">
                <c16:uniqueId val="{00000003-05F1-44E0-BDC6-6F4017FDE665}"/>
              </c:ext>
            </c:extLst>
          </c:dPt>
          <c:dPt>
            <c:idx val="2"/>
            <c:invertIfNegative val="0"/>
            <c:bubble3D val="0"/>
            <c:spPr>
              <a:solidFill>
                <a:srgbClr val="7C878E"/>
              </a:solidFill>
              <a:ln>
                <a:noFill/>
              </a:ln>
              <a:effectLst/>
            </c:spPr>
            <c:extLst>
              <c:ext xmlns:c16="http://schemas.microsoft.com/office/drawing/2014/chart" uri="{C3380CC4-5D6E-409C-BE32-E72D297353CC}">
                <c16:uniqueId val="{00000005-05F1-44E0-BDC6-6F4017FDE665}"/>
              </c:ext>
            </c:extLst>
          </c:dPt>
          <c:dPt>
            <c:idx val="3"/>
            <c:invertIfNegative val="0"/>
            <c:bubble3D val="0"/>
            <c:spPr>
              <a:solidFill>
                <a:srgbClr val="7C878E"/>
              </a:solidFill>
              <a:ln>
                <a:noFill/>
              </a:ln>
              <a:effectLst/>
            </c:spPr>
            <c:extLst>
              <c:ext xmlns:c16="http://schemas.microsoft.com/office/drawing/2014/chart" uri="{C3380CC4-5D6E-409C-BE32-E72D297353CC}">
                <c16:uniqueId val="{00000007-05F1-44E0-BDC6-6F4017FDE665}"/>
              </c:ext>
            </c:extLst>
          </c:dPt>
          <c:dPt>
            <c:idx val="4"/>
            <c:invertIfNegative val="0"/>
            <c:bubble3D val="0"/>
            <c:spPr>
              <a:solidFill>
                <a:srgbClr val="7C878E"/>
              </a:solidFill>
              <a:ln>
                <a:noFill/>
              </a:ln>
              <a:effectLst/>
            </c:spPr>
            <c:extLst>
              <c:ext xmlns:c16="http://schemas.microsoft.com/office/drawing/2014/chart" uri="{C3380CC4-5D6E-409C-BE32-E72D297353CC}">
                <c16:uniqueId val="{00000009-05F1-44E0-BDC6-6F4017FDE665}"/>
              </c:ext>
            </c:extLst>
          </c:dPt>
          <c:dPt>
            <c:idx val="5"/>
            <c:invertIfNegative val="0"/>
            <c:bubble3D val="0"/>
            <c:spPr>
              <a:solidFill>
                <a:srgbClr val="7C878E"/>
              </a:solidFill>
              <a:ln>
                <a:noFill/>
              </a:ln>
              <a:effectLst/>
            </c:spPr>
            <c:extLst>
              <c:ext xmlns:c16="http://schemas.microsoft.com/office/drawing/2014/chart" uri="{C3380CC4-5D6E-409C-BE32-E72D297353CC}">
                <c16:uniqueId val="{0000000B-05F1-44E0-BDC6-6F4017FDE665}"/>
              </c:ext>
            </c:extLst>
          </c:dPt>
          <c:dPt>
            <c:idx val="6"/>
            <c:invertIfNegative val="0"/>
            <c:bubble3D val="0"/>
            <c:spPr>
              <a:solidFill>
                <a:srgbClr val="7C878E"/>
              </a:solidFill>
              <a:ln>
                <a:noFill/>
              </a:ln>
              <a:effectLst/>
            </c:spPr>
            <c:extLst>
              <c:ext xmlns:c16="http://schemas.microsoft.com/office/drawing/2014/chart" uri="{C3380CC4-5D6E-409C-BE32-E72D297353CC}">
                <c16:uniqueId val="{0000000D-05F1-44E0-BDC6-6F4017FDE665}"/>
              </c:ext>
            </c:extLst>
          </c:dPt>
          <c:dPt>
            <c:idx val="7"/>
            <c:invertIfNegative val="0"/>
            <c:bubble3D val="0"/>
            <c:spPr>
              <a:solidFill>
                <a:srgbClr val="7C878E"/>
              </a:solidFill>
              <a:ln>
                <a:noFill/>
              </a:ln>
              <a:effectLst/>
            </c:spPr>
            <c:extLst>
              <c:ext xmlns:c16="http://schemas.microsoft.com/office/drawing/2014/chart" uri="{C3380CC4-5D6E-409C-BE32-E72D297353CC}">
                <c16:uniqueId val="{0000000F-05F1-44E0-BDC6-6F4017FDE665}"/>
              </c:ext>
            </c:extLst>
          </c:dPt>
          <c:dPt>
            <c:idx val="8"/>
            <c:invertIfNegative val="0"/>
            <c:bubble3D val="0"/>
            <c:spPr>
              <a:solidFill>
                <a:srgbClr val="FBBB27"/>
              </a:solidFill>
              <a:ln>
                <a:noFill/>
              </a:ln>
              <a:effectLst/>
            </c:spPr>
            <c:extLst>
              <c:ext xmlns:c16="http://schemas.microsoft.com/office/drawing/2014/chart" uri="{C3380CC4-5D6E-409C-BE32-E72D297353CC}">
                <c16:uniqueId val="{00000011-05F1-44E0-BDC6-6F4017FDE665}"/>
              </c:ext>
            </c:extLst>
          </c:dPt>
          <c:dPt>
            <c:idx val="9"/>
            <c:invertIfNegative val="0"/>
            <c:bubble3D val="0"/>
            <c:spPr>
              <a:solidFill>
                <a:srgbClr val="7C878E"/>
              </a:solidFill>
              <a:ln>
                <a:noFill/>
              </a:ln>
              <a:effectLst/>
            </c:spPr>
            <c:extLst>
              <c:ext xmlns:c16="http://schemas.microsoft.com/office/drawing/2014/chart" uri="{C3380CC4-5D6E-409C-BE32-E72D297353CC}">
                <c16:uniqueId val="{00000013-05F1-44E0-BDC6-6F4017FDE66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5F1-44E0-BDC6-6F4017FDE66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5F1-44E0-BDC6-6F4017FDE66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5F1-44E0-BDC6-6F4017FDE66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5F1-44E0-BDC6-6F4017FDE66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5F1-44E0-BDC6-6F4017FDE66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5F1-44E0-BDC6-6F4017FDE66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5F1-44E0-BDC6-6F4017FDE665}"/>
              </c:ext>
            </c:extLst>
          </c:dPt>
          <c:dPt>
            <c:idx val="17"/>
            <c:invertIfNegative val="0"/>
            <c:bubble3D val="0"/>
            <c:spPr>
              <a:solidFill>
                <a:srgbClr val="95682B"/>
              </a:solidFill>
              <a:ln>
                <a:noFill/>
              </a:ln>
              <a:effectLst/>
            </c:spPr>
            <c:extLst>
              <c:ext xmlns:c16="http://schemas.microsoft.com/office/drawing/2014/chart" uri="{C3380CC4-5D6E-409C-BE32-E72D297353CC}">
                <c16:uniqueId val="{00000023-05F1-44E0-BDC6-6F4017FDE66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'F99'!$A$6:$A$38</c:f>
              <c:strCache>
                <c:ptCount val="33"/>
                <c:pt idx="0">
                  <c:v>Campeche</c:v>
                </c:pt>
                <c:pt idx="1">
                  <c:v>Oaxaca</c:v>
                </c:pt>
                <c:pt idx="2">
                  <c:v>Puebla</c:v>
                </c:pt>
                <c:pt idx="3">
                  <c:v>Guerrero</c:v>
                </c:pt>
                <c:pt idx="4">
                  <c:v>Veracruz</c:v>
                </c:pt>
                <c:pt idx="5">
                  <c:v>Chihuahua</c:v>
                </c:pt>
                <c:pt idx="6">
                  <c:v>Quintana Roo</c:v>
                </c:pt>
                <c:pt idx="7">
                  <c:v>Baja California Sur</c:v>
                </c:pt>
                <c:pt idx="8">
                  <c:v>Jalisco</c:v>
                </c:pt>
                <c:pt idx="9">
                  <c:v>Querétaro</c:v>
                </c:pt>
                <c:pt idx="10">
                  <c:v>Coahuila</c:v>
                </c:pt>
                <c:pt idx="11">
                  <c:v>Ciudad de México</c:v>
                </c:pt>
                <c:pt idx="12">
                  <c:v>Tamaulipas</c:v>
                </c:pt>
                <c:pt idx="13">
                  <c:v>Aguascalientes</c:v>
                </c:pt>
                <c:pt idx="14">
                  <c:v>Guanajuato</c:v>
                </c:pt>
                <c:pt idx="15">
                  <c:v>Nuevo León</c:v>
                </c:pt>
                <c:pt idx="16">
                  <c:v>Nayarit</c:v>
                </c:pt>
                <c:pt idx="17">
                  <c:v>Nacional</c:v>
                </c:pt>
                <c:pt idx="18">
                  <c:v>Colima</c:v>
                </c:pt>
                <c:pt idx="19">
                  <c:v>San Luis Potosí</c:v>
                </c:pt>
                <c:pt idx="20">
                  <c:v>Sonora</c:v>
                </c:pt>
                <c:pt idx="21">
                  <c:v>Michoacán</c:v>
                </c:pt>
                <c:pt idx="22">
                  <c:v>Baja California</c:v>
                </c:pt>
                <c:pt idx="23">
                  <c:v>Chiapas</c:v>
                </c:pt>
                <c:pt idx="24">
                  <c:v>Yucatán</c:v>
                </c:pt>
                <c:pt idx="25">
                  <c:v>Durango</c:v>
                </c:pt>
                <c:pt idx="26">
                  <c:v>Sinaloa</c:v>
                </c:pt>
                <c:pt idx="27">
                  <c:v>Estado de México</c:v>
                </c:pt>
                <c:pt idx="28">
                  <c:v>Zacatecas</c:v>
                </c:pt>
                <c:pt idx="29">
                  <c:v>Hidalgo</c:v>
                </c:pt>
                <c:pt idx="30">
                  <c:v>Tlaxcala</c:v>
                </c:pt>
                <c:pt idx="31">
                  <c:v>Morelos</c:v>
                </c:pt>
                <c:pt idx="32">
                  <c:v>Tabasco</c:v>
                </c:pt>
              </c:strCache>
            </c:strRef>
          </c:cat>
          <c:val>
            <c:numRef>
              <c:f>'F99'!$B$6:$B$38</c:f>
              <c:numCache>
                <c:formatCode>0.0</c:formatCode>
                <c:ptCount val="33"/>
                <c:pt idx="0">
                  <c:v>-22.747819705811001</c:v>
                </c:pt>
                <c:pt idx="1">
                  <c:v>-15.608748564422999</c:v>
                </c:pt>
                <c:pt idx="2">
                  <c:v>-15.357602062713999</c:v>
                </c:pt>
                <c:pt idx="3">
                  <c:v>-12.024681223135</c:v>
                </c:pt>
                <c:pt idx="4">
                  <c:v>-10.414566370734001</c:v>
                </c:pt>
                <c:pt idx="5">
                  <c:v>-9.4703635592960005</c:v>
                </c:pt>
                <c:pt idx="6">
                  <c:v>-9.3175815433819995</c:v>
                </c:pt>
                <c:pt idx="7">
                  <c:v>-7.1599376116349998</c:v>
                </c:pt>
                <c:pt idx="8">
                  <c:v>-6.9696975161379999</c:v>
                </c:pt>
                <c:pt idx="9">
                  <c:v>-6.9427444955249999</c:v>
                </c:pt>
                <c:pt idx="10">
                  <c:v>-6.7738872906580001</c:v>
                </c:pt>
                <c:pt idx="11">
                  <c:v>-3.060229937466</c:v>
                </c:pt>
                <c:pt idx="12">
                  <c:v>-1.593709075149</c:v>
                </c:pt>
                <c:pt idx="13">
                  <c:v>-1.555998520738</c:v>
                </c:pt>
                <c:pt idx="14">
                  <c:v>-1.492156964396</c:v>
                </c:pt>
                <c:pt idx="15">
                  <c:v>-0.77106801726100005</c:v>
                </c:pt>
                <c:pt idx="16">
                  <c:v>7.7034580116999998E-2</c:v>
                </c:pt>
                <c:pt idx="17">
                  <c:v>2.7940910538639998</c:v>
                </c:pt>
                <c:pt idx="18">
                  <c:v>4.2760686614130003</c:v>
                </c:pt>
                <c:pt idx="19">
                  <c:v>4.9854259172689996</c:v>
                </c:pt>
                <c:pt idx="20">
                  <c:v>5.2787605694420003</c:v>
                </c:pt>
                <c:pt idx="21">
                  <c:v>6.0072568933400001</c:v>
                </c:pt>
                <c:pt idx="22">
                  <c:v>6.5442776255700004</c:v>
                </c:pt>
                <c:pt idx="23">
                  <c:v>6.5508838040019999</c:v>
                </c:pt>
                <c:pt idx="24">
                  <c:v>7.7003862323890004</c:v>
                </c:pt>
                <c:pt idx="25">
                  <c:v>8.0499099350679995</c:v>
                </c:pt>
                <c:pt idx="26">
                  <c:v>9.0721568246939999</c:v>
                </c:pt>
                <c:pt idx="27">
                  <c:v>16.024980992835999</c:v>
                </c:pt>
                <c:pt idx="28">
                  <c:v>19.116298085408001</c:v>
                </c:pt>
                <c:pt idx="29">
                  <c:v>26.09478190578</c:v>
                </c:pt>
                <c:pt idx="30">
                  <c:v>50.877225672625997</c:v>
                </c:pt>
                <c:pt idx="31">
                  <c:v>77.948095243395997</c:v>
                </c:pt>
                <c:pt idx="32">
                  <c:v>131.91850846302299</c:v>
                </c:pt>
              </c:numCache>
            </c:numRef>
          </c:val>
          <c:extLst>
            <c:ext xmlns:c16="http://schemas.microsoft.com/office/drawing/2014/chart" uri="{C3380CC4-5D6E-409C-BE32-E72D297353CC}">
              <c16:uniqueId val="{00000024-05F1-44E0-BDC6-6F4017FDE66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'F100'!$C$5</c:f>
              <c:strCache>
                <c:ptCount val="1"/>
                <c:pt idx="0">
                  <c:v>Variación</c:v>
                </c:pt>
              </c:strCache>
            </c:strRef>
          </c:tx>
          <c:spPr>
            <a:solidFill>
              <a:srgbClr val="C9D0D6"/>
            </a:solidFill>
            <a:ln>
              <a:noFill/>
            </a:ln>
            <a:effectLst/>
          </c:spPr>
          <c:invertIfNegative val="0"/>
          <c:dPt>
            <c:idx val="11"/>
            <c:invertIfNegative val="0"/>
            <c:bubble3D val="0"/>
            <c:spPr>
              <a:solidFill>
                <a:srgbClr val="7C878E"/>
              </a:solidFill>
              <a:ln>
                <a:noFill/>
              </a:ln>
              <a:effectLst/>
            </c:spPr>
            <c:extLst>
              <c:ext xmlns:c16="http://schemas.microsoft.com/office/drawing/2014/chart" uri="{C3380CC4-5D6E-409C-BE32-E72D297353CC}">
                <c16:uniqueId val="{00000001-2CFF-4592-967C-59F663BF9CF4}"/>
              </c:ext>
            </c:extLst>
          </c:dPt>
          <c:dPt>
            <c:idx val="23"/>
            <c:invertIfNegative val="0"/>
            <c:bubble3D val="0"/>
            <c:spPr>
              <a:solidFill>
                <a:srgbClr val="7C878E"/>
              </a:solidFill>
              <a:ln>
                <a:noFill/>
              </a:ln>
              <a:effectLst/>
            </c:spPr>
            <c:extLst>
              <c:ext xmlns:c16="http://schemas.microsoft.com/office/drawing/2014/chart" uri="{C3380CC4-5D6E-409C-BE32-E72D297353CC}">
                <c16:uniqueId val="{00000003-2CFF-4592-967C-59F663BF9CF4}"/>
              </c:ext>
            </c:extLst>
          </c:dPt>
          <c:dPt>
            <c:idx val="35"/>
            <c:invertIfNegative val="0"/>
            <c:bubble3D val="0"/>
            <c:spPr>
              <a:solidFill>
                <a:srgbClr val="7C878E"/>
              </a:solidFill>
              <a:ln>
                <a:noFill/>
              </a:ln>
              <a:effectLst/>
            </c:spPr>
            <c:extLst>
              <c:ext xmlns:c16="http://schemas.microsoft.com/office/drawing/2014/chart" uri="{C3380CC4-5D6E-409C-BE32-E72D297353CC}">
                <c16:uniqueId val="{00000005-2CFF-4592-967C-59F663BF9CF4}"/>
              </c:ext>
            </c:extLst>
          </c:dPt>
          <c:dPt>
            <c:idx val="47"/>
            <c:invertIfNegative val="0"/>
            <c:bubble3D val="0"/>
            <c:spPr>
              <a:solidFill>
                <a:srgbClr val="7C878E"/>
              </a:solidFill>
              <a:ln>
                <a:noFill/>
              </a:ln>
              <a:effectLst/>
            </c:spPr>
            <c:extLst>
              <c:ext xmlns:c16="http://schemas.microsoft.com/office/drawing/2014/chart" uri="{C3380CC4-5D6E-409C-BE32-E72D297353CC}">
                <c16:uniqueId val="{00000007-2CFF-4592-967C-59F663BF9CF4}"/>
              </c:ext>
            </c:extLst>
          </c:dPt>
          <c:dPt>
            <c:idx val="59"/>
            <c:invertIfNegative val="0"/>
            <c:bubble3D val="0"/>
            <c:spPr>
              <a:solidFill>
                <a:srgbClr val="7C878E"/>
              </a:solidFill>
              <a:ln>
                <a:noFill/>
              </a:ln>
              <a:effectLst/>
            </c:spPr>
            <c:extLst>
              <c:ext xmlns:c16="http://schemas.microsoft.com/office/drawing/2014/chart" uri="{C3380CC4-5D6E-409C-BE32-E72D297353CC}">
                <c16:uniqueId val="{00000009-2CFF-4592-967C-59F663BF9CF4}"/>
              </c:ext>
            </c:extLst>
          </c:dPt>
          <c:dPt>
            <c:idx val="71"/>
            <c:invertIfNegative val="0"/>
            <c:bubble3D val="0"/>
            <c:spPr>
              <a:solidFill>
                <a:srgbClr val="7C878E"/>
              </a:solidFill>
              <a:ln>
                <a:noFill/>
              </a:ln>
              <a:effectLst/>
            </c:spPr>
            <c:extLst>
              <c:ext xmlns:c16="http://schemas.microsoft.com/office/drawing/2014/chart" uri="{C3380CC4-5D6E-409C-BE32-E72D297353CC}">
                <c16:uniqueId val="{0000000B-2CFF-4592-967C-59F663BF9CF4}"/>
              </c:ext>
            </c:extLst>
          </c:dPt>
          <c:dPt>
            <c:idx val="83"/>
            <c:invertIfNegative val="0"/>
            <c:bubble3D val="0"/>
            <c:spPr>
              <a:solidFill>
                <a:srgbClr val="7C878E"/>
              </a:solidFill>
              <a:ln>
                <a:noFill/>
              </a:ln>
              <a:effectLst/>
            </c:spPr>
            <c:extLst>
              <c:ext xmlns:c16="http://schemas.microsoft.com/office/drawing/2014/chart" uri="{C3380CC4-5D6E-409C-BE32-E72D297353CC}">
                <c16:uniqueId val="{0000000D-2CFF-4592-967C-59F663BF9CF4}"/>
              </c:ext>
            </c:extLst>
          </c:dPt>
          <c:dPt>
            <c:idx val="95"/>
            <c:invertIfNegative val="0"/>
            <c:bubble3D val="0"/>
            <c:spPr>
              <a:solidFill>
                <a:srgbClr val="7C878E"/>
              </a:solidFill>
              <a:ln>
                <a:noFill/>
              </a:ln>
              <a:effectLst/>
            </c:spPr>
            <c:extLst>
              <c:ext xmlns:c16="http://schemas.microsoft.com/office/drawing/2014/chart" uri="{C3380CC4-5D6E-409C-BE32-E72D297353CC}">
                <c16:uniqueId val="{0000000F-2CFF-4592-967C-59F663BF9CF4}"/>
              </c:ext>
            </c:extLst>
          </c:dPt>
          <c:dPt>
            <c:idx val="107"/>
            <c:invertIfNegative val="0"/>
            <c:bubble3D val="0"/>
            <c:spPr>
              <a:solidFill>
                <a:srgbClr val="FBBB27"/>
              </a:solidFill>
              <a:ln>
                <a:noFill/>
              </a:ln>
              <a:effectLst/>
            </c:spPr>
            <c:extLst>
              <c:ext xmlns:c16="http://schemas.microsoft.com/office/drawing/2014/chart" uri="{C3380CC4-5D6E-409C-BE32-E72D297353CC}">
                <c16:uniqueId val="{00000011-2CFF-4592-967C-59F663BF9CF4}"/>
              </c:ext>
            </c:extLst>
          </c:dPt>
          <c:cat>
            <c:multiLvlStrRef>
              <c:f>'F100'!$A$6:$B$113</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'F100'!$C$6:$C$113</c:f>
              <c:numCache>
                <c:formatCode>0.0</c:formatCode>
                <c:ptCount val="108"/>
                <c:pt idx="0">
                  <c:v>4.3489674894870003</c:v>
                </c:pt>
                <c:pt idx="1">
                  <c:v>7.6663912796000003E-2</c:v>
                </c:pt>
                <c:pt idx="2">
                  <c:v>-5.3107791597</c:v>
                </c:pt>
                <c:pt idx="3">
                  <c:v>9.767277199794</c:v>
                </c:pt>
                <c:pt idx="4">
                  <c:v>-0.250405398843</c:v>
                </c:pt>
                <c:pt idx="5">
                  <c:v>0.41423858684300002</c:v>
                </c:pt>
                <c:pt idx="6">
                  <c:v>8.5280187799899991</c:v>
                </c:pt>
                <c:pt idx="7">
                  <c:v>9.367747394877</c:v>
                </c:pt>
                <c:pt idx="8">
                  <c:v>8.7003869015850004</c:v>
                </c:pt>
                <c:pt idx="9">
                  <c:v>10.349163868044</c:v>
                </c:pt>
                <c:pt idx="10">
                  <c:v>8.4342102617970003</c:v>
                </c:pt>
                <c:pt idx="11">
                  <c:v>7.34506148998</c:v>
                </c:pt>
                <c:pt idx="12">
                  <c:v>12.679815985968</c:v>
                </c:pt>
                <c:pt idx="13">
                  <c:v>10.472802066603</c:v>
                </c:pt>
                <c:pt idx="14">
                  <c:v>17.077078866642001</c:v>
                </c:pt>
                <c:pt idx="15">
                  <c:v>10.079141212426</c:v>
                </c:pt>
                <c:pt idx="16">
                  <c:v>19.196616781429999</c:v>
                </c:pt>
                <c:pt idx="17">
                  <c:v>14.833650305096</c:v>
                </c:pt>
                <c:pt idx="18">
                  <c:v>12.098904106528</c:v>
                </c:pt>
                <c:pt idx="19">
                  <c:v>7.1975161816110003</c:v>
                </c:pt>
                <c:pt idx="20">
                  <c:v>15.484685177683</c:v>
                </c:pt>
                <c:pt idx="21">
                  <c:v>9.2244287103729992</c:v>
                </c:pt>
                <c:pt idx="22">
                  <c:v>10.836495377585001</c:v>
                </c:pt>
                <c:pt idx="23">
                  <c:v>15.347536991536</c:v>
                </c:pt>
                <c:pt idx="24">
                  <c:v>12.581147228473</c:v>
                </c:pt>
                <c:pt idx="25">
                  <c:v>12.339783427243001</c:v>
                </c:pt>
                <c:pt idx="26">
                  <c:v>6.0921620065450002</c:v>
                </c:pt>
                <c:pt idx="27">
                  <c:v>3.9916054742739999</c:v>
                </c:pt>
                <c:pt idx="28">
                  <c:v>0.96089492688400002</c:v>
                </c:pt>
                <c:pt idx="29">
                  <c:v>3.5034201488569998</c:v>
                </c:pt>
                <c:pt idx="30">
                  <c:v>4.3475591559569997</c:v>
                </c:pt>
                <c:pt idx="31">
                  <c:v>3.3938509620509998</c:v>
                </c:pt>
                <c:pt idx="32">
                  <c:v>2.5695408412609999</c:v>
                </c:pt>
                <c:pt idx="33">
                  <c:v>1.24753235542</c:v>
                </c:pt>
                <c:pt idx="34">
                  <c:v>1.0844483400210001</c:v>
                </c:pt>
                <c:pt idx="35">
                  <c:v>3.729741592875</c:v>
                </c:pt>
                <c:pt idx="36">
                  <c:v>-1.5781982857450001</c:v>
                </c:pt>
                <c:pt idx="37">
                  <c:v>1.66287520825</c:v>
                </c:pt>
                <c:pt idx="38">
                  <c:v>0.223168023523</c:v>
                </c:pt>
                <c:pt idx="39">
                  <c:v>5.4572769950889999</c:v>
                </c:pt>
                <c:pt idx="40">
                  <c:v>1.1037398534839999</c:v>
                </c:pt>
                <c:pt idx="41">
                  <c:v>2.4470457138500001</c:v>
                </c:pt>
                <c:pt idx="42">
                  <c:v>-1.7393682428449999</c:v>
                </c:pt>
                <c:pt idx="43">
                  <c:v>2.2406517092590001</c:v>
                </c:pt>
                <c:pt idx="44">
                  <c:v>-1.2981085236850001</c:v>
                </c:pt>
                <c:pt idx="45">
                  <c:v>-4.9603626532160003</c:v>
                </c:pt>
                <c:pt idx="46">
                  <c:v>-2.9758400343729998</c:v>
                </c:pt>
                <c:pt idx="47">
                  <c:v>-3.4669444101329998</c:v>
                </c:pt>
                <c:pt idx="48">
                  <c:v>-2.5125149066639998</c:v>
                </c:pt>
                <c:pt idx="49">
                  <c:v>-1.1318255001890001</c:v>
                </c:pt>
                <c:pt idx="50">
                  <c:v>6.9977578051540004</c:v>
                </c:pt>
                <c:pt idx="51">
                  <c:v>-4.2900260545869999</c:v>
                </c:pt>
                <c:pt idx="52">
                  <c:v>4.2691116008760002</c:v>
                </c:pt>
                <c:pt idx="53">
                  <c:v>5.4894292322610001</c:v>
                </c:pt>
                <c:pt idx="54">
                  <c:v>1.5439690761660001</c:v>
                </c:pt>
                <c:pt idx="55">
                  <c:v>2.698415822226</c:v>
                </c:pt>
                <c:pt idx="56">
                  <c:v>0.17142577375000001</c:v>
                </c:pt>
                <c:pt idx="57">
                  <c:v>1.2357902228269999</c:v>
                </c:pt>
                <c:pt idx="58">
                  <c:v>0.92505507915899998</c:v>
                </c:pt>
                <c:pt idx="59">
                  <c:v>2.0726102189610001</c:v>
                </c:pt>
                <c:pt idx="60">
                  <c:v>5.5071542871350001</c:v>
                </c:pt>
                <c:pt idx="61">
                  <c:v>3.4341286851700001</c:v>
                </c:pt>
                <c:pt idx="62">
                  <c:v>-1.3611409765960001</c:v>
                </c:pt>
                <c:pt idx="63">
                  <c:v>7.992441718227</c:v>
                </c:pt>
                <c:pt idx="64">
                  <c:v>2.4812599541960001</c:v>
                </c:pt>
                <c:pt idx="65">
                  <c:v>1.8205727082550001</c:v>
                </c:pt>
                <c:pt idx="66">
                  <c:v>2.9323819935679998</c:v>
                </c:pt>
                <c:pt idx="67">
                  <c:v>3.8340474778520002</c:v>
                </c:pt>
                <c:pt idx="68">
                  <c:v>1.6663789958340001</c:v>
                </c:pt>
                <c:pt idx="69">
                  <c:v>4.7055465638299996</c:v>
                </c:pt>
                <c:pt idx="70">
                  <c:v>0.95900409484600002</c:v>
                </c:pt>
                <c:pt idx="71">
                  <c:v>-7.2725018051769998</c:v>
                </c:pt>
                <c:pt idx="72">
                  <c:v>-4.8498707601459996</c:v>
                </c:pt>
                <c:pt idx="73">
                  <c:v>-0.31897630792699999</c:v>
                </c:pt>
                <c:pt idx="74">
                  <c:v>5.3438926918260004</c:v>
                </c:pt>
                <c:pt idx="75">
                  <c:v>2.0567205313830002</c:v>
                </c:pt>
                <c:pt idx="76">
                  <c:v>4.7869503129259998</c:v>
                </c:pt>
                <c:pt idx="77">
                  <c:v>0.75676973491400001</c:v>
                </c:pt>
                <c:pt idx="78">
                  <c:v>3.038475991661</c:v>
                </c:pt>
                <c:pt idx="79">
                  <c:v>1.008374077055</c:v>
                </c:pt>
                <c:pt idx="80">
                  <c:v>2.9972266248160002</c:v>
                </c:pt>
                <c:pt idx="81">
                  <c:v>0.79534659872500002</c:v>
                </c:pt>
                <c:pt idx="82">
                  <c:v>2.511833246318</c:v>
                </c:pt>
                <c:pt idx="83">
                  <c:v>5.549930255584</c:v>
                </c:pt>
                <c:pt idx="84">
                  <c:v>8.0966472153570006</c:v>
                </c:pt>
                <c:pt idx="85">
                  <c:v>1.838442282391</c:v>
                </c:pt>
                <c:pt idx="86">
                  <c:v>-7.7649862920560002</c:v>
                </c:pt>
                <c:pt idx="87">
                  <c:v>-24.043376978619001</c:v>
                </c:pt>
                <c:pt idx="88">
                  <c:v>-28.442206939597</c:v>
                </c:pt>
                <c:pt idx="89">
                  <c:v>-18.09134347501</c:v>
                </c:pt>
                <c:pt idx="90">
                  <c:v>-11.375882091609</c:v>
                </c:pt>
                <c:pt idx="91">
                  <c:v>-14.892499028291001</c:v>
                </c:pt>
                <c:pt idx="92">
                  <c:v>-4.7100856757000003</c:v>
                </c:pt>
                <c:pt idx="93">
                  <c:v>-9.664692910087</c:v>
                </c:pt>
                <c:pt idx="94">
                  <c:v>-8.309452053347</c:v>
                </c:pt>
                <c:pt idx="95">
                  <c:v>-0.130962057268</c:v>
                </c:pt>
                <c:pt idx="96">
                  <c:v>-13.056250881674</c:v>
                </c:pt>
                <c:pt idx="97">
                  <c:v>-8.0251827837909993</c:v>
                </c:pt>
                <c:pt idx="98">
                  <c:v>-1.6300521045730001</c:v>
                </c:pt>
                <c:pt idx="99">
                  <c:v>19.306613618977</c:v>
                </c:pt>
                <c:pt idx="100">
                  <c:v>21.508833942098999</c:v>
                </c:pt>
                <c:pt idx="101">
                  <c:v>12.167522190429001</c:v>
                </c:pt>
                <c:pt idx="102">
                  <c:v>6.8218353556539997</c:v>
                </c:pt>
                <c:pt idx="103">
                  <c:v>6.5721692721730003</c:v>
                </c:pt>
                <c:pt idx="104">
                  <c:v>-3.3400679201000001</c:v>
                </c:pt>
                <c:pt idx="105">
                  <c:v>0.19853860868500001</c:v>
                </c:pt>
                <c:pt idx="106">
                  <c:v>1.7088887858870001</c:v>
                </c:pt>
                <c:pt idx="107">
                  <c:v>0.64166107738300004</c:v>
                </c:pt>
              </c:numCache>
            </c:numRef>
          </c:val>
          <c:extLst>
            <c:ext xmlns:c16="http://schemas.microsoft.com/office/drawing/2014/chart" uri="{C3380CC4-5D6E-409C-BE32-E72D297353CC}">
              <c16:uniqueId val="{00000012-2CFF-4592-967C-59F663BF9CF4}"/>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'F100'!$D$5</c:f>
              <c:strCache>
                <c:ptCount val="1"/>
                <c:pt idx="0">
                  <c:v>Variación promedio</c:v>
                </c:pt>
              </c:strCache>
            </c:strRef>
          </c:tx>
          <c:spPr>
            <a:ln w="28575" cap="rnd">
              <a:solidFill>
                <a:srgbClr val="B69630"/>
              </a:solidFill>
              <a:round/>
            </a:ln>
            <a:effectLst/>
          </c:spPr>
          <c:marker>
            <c:symbol val="none"/>
          </c:marker>
          <c:cat>
            <c:multiLvlStrRef>
              <c:f>'F100'!$A$6:$B$113</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'F100'!$D$6:$D$113</c:f>
              <c:numCache>
                <c:formatCode>0.0</c:formatCode>
                <c:ptCount val="108"/>
                <c:pt idx="0">
                  <c:v>5.2030040127966704</c:v>
                </c:pt>
                <c:pt idx="1">
                  <c:v>4.7129158871269201</c:v>
                </c:pt>
                <c:pt idx="2">
                  <c:v>3.6913899504667498</c:v>
                </c:pt>
                <c:pt idx="3">
                  <c:v>4.2852079481488303</c:v>
                </c:pt>
                <c:pt idx="4">
                  <c:v>3.5709681150914201</c:v>
                </c:pt>
                <c:pt idx="5">
                  <c:v>2.9637487035690002</c:v>
                </c:pt>
                <c:pt idx="6">
                  <c:v>2.9195969716631698</c:v>
                </c:pt>
                <c:pt idx="7">
                  <c:v>3.4002219076143301</c:v>
                </c:pt>
                <c:pt idx="8">
                  <c:v>4.0924076950005803</c:v>
                </c:pt>
                <c:pt idx="9">
                  <c:v>4.4626069905753303</c:v>
                </c:pt>
                <c:pt idx="10">
                  <c:v>4.8845264535108299</c:v>
                </c:pt>
                <c:pt idx="11">
                  <c:v>5.1475459438874998</c:v>
                </c:pt>
                <c:pt idx="12">
                  <c:v>5.84178331859425</c:v>
                </c:pt>
                <c:pt idx="13">
                  <c:v>6.7081281647448296</c:v>
                </c:pt>
                <c:pt idx="14">
                  <c:v>8.5737830002733304</c:v>
                </c:pt>
                <c:pt idx="15">
                  <c:v>8.5997716679926697</c:v>
                </c:pt>
                <c:pt idx="16">
                  <c:v>10.2203568496821</c:v>
                </c:pt>
                <c:pt idx="17">
                  <c:v>11.421974492869801</c:v>
                </c:pt>
                <c:pt idx="18">
                  <c:v>11.719548270081299</c:v>
                </c:pt>
                <c:pt idx="19">
                  <c:v>11.5386956689758</c:v>
                </c:pt>
                <c:pt idx="20">
                  <c:v>12.104053858650699</c:v>
                </c:pt>
                <c:pt idx="21">
                  <c:v>12.0103259288448</c:v>
                </c:pt>
                <c:pt idx="22">
                  <c:v>12.210516355160401</c:v>
                </c:pt>
                <c:pt idx="23">
                  <c:v>12.8773893136234</c:v>
                </c:pt>
                <c:pt idx="24">
                  <c:v>12.869166917165501</c:v>
                </c:pt>
                <c:pt idx="25">
                  <c:v>13.024748697218801</c:v>
                </c:pt>
                <c:pt idx="26">
                  <c:v>12.1093389588774</c:v>
                </c:pt>
                <c:pt idx="27">
                  <c:v>11.602044314031399</c:v>
                </c:pt>
                <c:pt idx="28">
                  <c:v>10.0824008261526</c:v>
                </c:pt>
                <c:pt idx="29">
                  <c:v>9.1382149797993293</c:v>
                </c:pt>
                <c:pt idx="30">
                  <c:v>8.4922695672517499</c:v>
                </c:pt>
                <c:pt idx="31">
                  <c:v>8.1752974656217496</c:v>
                </c:pt>
                <c:pt idx="32">
                  <c:v>7.0990354375865801</c:v>
                </c:pt>
                <c:pt idx="33">
                  <c:v>6.4342940746738302</c:v>
                </c:pt>
                <c:pt idx="34">
                  <c:v>5.6216234882101697</c:v>
                </c:pt>
                <c:pt idx="35">
                  <c:v>4.6534738716550796</c:v>
                </c:pt>
                <c:pt idx="36">
                  <c:v>3.4735284121369201</c:v>
                </c:pt>
                <c:pt idx="37">
                  <c:v>2.58378606055417</c:v>
                </c:pt>
                <c:pt idx="38">
                  <c:v>2.0947032286356699</c:v>
                </c:pt>
                <c:pt idx="39">
                  <c:v>2.2168425220369201</c:v>
                </c:pt>
                <c:pt idx="40">
                  <c:v>2.2287462659202499</c:v>
                </c:pt>
                <c:pt idx="41">
                  <c:v>2.1407150630029999</c:v>
                </c:pt>
                <c:pt idx="42">
                  <c:v>1.6334711131028301</c:v>
                </c:pt>
                <c:pt idx="43">
                  <c:v>1.53737117537017</c:v>
                </c:pt>
                <c:pt idx="44">
                  <c:v>1.2150670616246699</c:v>
                </c:pt>
                <c:pt idx="45">
                  <c:v>0.69774247757166696</c:v>
                </c:pt>
                <c:pt idx="46">
                  <c:v>0.35938511303883303</c:v>
                </c:pt>
                <c:pt idx="47">
                  <c:v>-0.240338720545167</c:v>
                </c:pt>
                <c:pt idx="48">
                  <c:v>-0.31819843895508299</c:v>
                </c:pt>
                <c:pt idx="49">
                  <c:v>-0.55109016465833305</c:v>
                </c:pt>
                <c:pt idx="50">
                  <c:v>1.3458983810916701E-2</c:v>
                </c:pt>
                <c:pt idx="51">
                  <c:v>-0.79881627032875002</c:v>
                </c:pt>
                <c:pt idx="52">
                  <c:v>-0.53503529137941697</c:v>
                </c:pt>
                <c:pt idx="53">
                  <c:v>-0.28150333151183299</c:v>
                </c:pt>
                <c:pt idx="54">
                  <c:v>-7.8918882609165797E-3</c:v>
                </c:pt>
                <c:pt idx="55">
                  <c:v>3.0255121153000102E-2</c:v>
                </c:pt>
                <c:pt idx="56">
                  <c:v>0.152716312605917</c:v>
                </c:pt>
                <c:pt idx="57">
                  <c:v>0.66906238560950004</c:v>
                </c:pt>
                <c:pt idx="58">
                  <c:v>0.99413697840383297</c:v>
                </c:pt>
                <c:pt idx="59">
                  <c:v>1.4557665308283301</c:v>
                </c:pt>
                <c:pt idx="60">
                  <c:v>2.12407229697825</c:v>
                </c:pt>
                <c:pt idx="61">
                  <c:v>2.5045684790915002</c:v>
                </c:pt>
                <c:pt idx="62">
                  <c:v>1.80799358061233</c:v>
                </c:pt>
                <c:pt idx="63">
                  <c:v>2.8315325616801701</c:v>
                </c:pt>
                <c:pt idx="64">
                  <c:v>2.6825449244568298</c:v>
                </c:pt>
                <c:pt idx="65">
                  <c:v>2.3768068807896698</c:v>
                </c:pt>
                <c:pt idx="66">
                  <c:v>2.4925079572398299</c:v>
                </c:pt>
                <c:pt idx="67">
                  <c:v>2.5871439285419999</c:v>
                </c:pt>
                <c:pt idx="68">
                  <c:v>2.7117233637156701</c:v>
                </c:pt>
                <c:pt idx="69">
                  <c:v>3.00086972546592</c:v>
                </c:pt>
                <c:pt idx="70">
                  <c:v>3.0036988101065001</c:v>
                </c:pt>
                <c:pt idx="71">
                  <c:v>2.22493947476167</c:v>
                </c:pt>
                <c:pt idx="72">
                  <c:v>1.36185405415492</c:v>
                </c:pt>
                <c:pt idx="73">
                  <c:v>1.0490953047301701</c:v>
                </c:pt>
                <c:pt idx="74">
                  <c:v>1.6078481104319999</c:v>
                </c:pt>
                <c:pt idx="75">
                  <c:v>1.113204678195</c:v>
                </c:pt>
                <c:pt idx="76">
                  <c:v>1.3053455414224999</c:v>
                </c:pt>
                <c:pt idx="77">
                  <c:v>1.21669529364408</c:v>
                </c:pt>
                <c:pt idx="78">
                  <c:v>1.2255364601518299</c:v>
                </c:pt>
                <c:pt idx="79">
                  <c:v>0.99006367675208296</c:v>
                </c:pt>
                <c:pt idx="80">
                  <c:v>1.1009676458339199</c:v>
                </c:pt>
                <c:pt idx="81">
                  <c:v>0.77511764874183298</c:v>
                </c:pt>
                <c:pt idx="82">
                  <c:v>0.90452007803116696</c:v>
                </c:pt>
                <c:pt idx="83">
                  <c:v>1.97305608309458</c:v>
                </c:pt>
                <c:pt idx="84">
                  <c:v>3.0519325810531699</c:v>
                </c:pt>
                <c:pt idx="85">
                  <c:v>3.2317174635796699</c:v>
                </c:pt>
                <c:pt idx="86">
                  <c:v>2.1393108815895001</c:v>
                </c:pt>
                <c:pt idx="87">
                  <c:v>-3.5697244244000101E-2</c:v>
                </c:pt>
                <c:pt idx="88">
                  <c:v>-2.8047936819542501</c:v>
                </c:pt>
                <c:pt idx="89">
                  <c:v>-4.3754697827812503</c:v>
                </c:pt>
                <c:pt idx="90">
                  <c:v>-5.5766662897204196</c:v>
                </c:pt>
                <c:pt idx="91">
                  <c:v>-6.90173904849925</c:v>
                </c:pt>
                <c:pt idx="92">
                  <c:v>-7.5440150735422504</c:v>
                </c:pt>
                <c:pt idx="93">
                  <c:v>-8.41568503260992</c:v>
                </c:pt>
                <c:pt idx="94">
                  <c:v>-9.3174588075819997</c:v>
                </c:pt>
                <c:pt idx="95">
                  <c:v>-9.7908665003196695</c:v>
                </c:pt>
                <c:pt idx="96">
                  <c:v>-11.5536080084056</c:v>
                </c:pt>
                <c:pt idx="97">
                  <c:v>-12.3755767639207</c:v>
                </c:pt>
                <c:pt idx="98">
                  <c:v>-11.864332248297201</c:v>
                </c:pt>
                <c:pt idx="99">
                  <c:v>-8.2518330318308308</c:v>
                </c:pt>
                <c:pt idx="100">
                  <c:v>-4.0892462916895003</c:v>
                </c:pt>
                <c:pt idx="101">
                  <c:v>-1.5676741529029199</c:v>
                </c:pt>
                <c:pt idx="102">
                  <c:v>-5.1197698964333398E-2</c:v>
                </c:pt>
                <c:pt idx="103">
                  <c:v>1.7375246594076701</c:v>
                </c:pt>
                <c:pt idx="104">
                  <c:v>1.85169280570767</c:v>
                </c:pt>
                <c:pt idx="105">
                  <c:v>2.6736287656053301</c:v>
                </c:pt>
                <c:pt idx="106">
                  <c:v>3.5084905022081698</c:v>
                </c:pt>
                <c:pt idx="107">
                  <c:v>3.5728757634290802</c:v>
                </c:pt>
              </c:numCache>
            </c:numRef>
          </c:val>
          <c:smooth val="0"/>
          <c:extLst>
            <c:ext xmlns:c16="http://schemas.microsoft.com/office/drawing/2014/chart" uri="{C3380CC4-5D6E-409C-BE32-E72D297353CC}">
              <c16:uniqueId val="{00000013-2CFF-4592-967C-59F663BF9CF4}"/>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85F-4F79-B51E-E6E8D3A51EDA}"/>
              </c:ext>
            </c:extLst>
          </c:dPt>
          <c:dPt>
            <c:idx val="1"/>
            <c:invertIfNegative val="0"/>
            <c:bubble3D val="0"/>
            <c:spPr>
              <a:solidFill>
                <a:srgbClr val="7C878E"/>
              </a:solidFill>
              <a:ln>
                <a:noFill/>
              </a:ln>
              <a:effectLst/>
            </c:spPr>
            <c:extLst>
              <c:ext xmlns:c16="http://schemas.microsoft.com/office/drawing/2014/chart" uri="{C3380CC4-5D6E-409C-BE32-E72D297353CC}">
                <c16:uniqueId val="{00000003-785F-4F79-B51E-E6E8D3A51EDA}"/>
              </c:ext>
            </c:extLst>
          </c:dPt>
          <c:dPt>
            <c:idx val="2"/>
            <c:invertIfNegative val="0"/>
            <c:bubble3D val="0"/>
            <c:spPr>
              <a:solidFill>
                <a:srgbClr val="7C878E"/>
              </a:solidFill>
              <a:ln>
                <a:noFill/>
              </a:ln>
              <a:effectLst/>
            </c:spPr>
            <c:extLst>
              <c:ext xmlns:c16="http://schemas.microsoft.com/office/drawing/2014/chart" uri="{C3380CC4-5D6E-409C-BE32-E72D297353CC}">
                <c16:uniqueId val="{00000005-785F-4F79-B51E-E6E8D3A51EDA}"/>
              </c:ext>
            </c:extLst>
          </c:dPt>
          <c:dPt>
            <c:idx val="3"/>
            <c:invertIfNegative val="0"/>
            <c:bubble3D val="0"/>
            <c:spPr>
              <a:solidFill>
                <a:srgbClr val="7C878E"/>
              </a:solidFill>
              <a:ln>
                <a:noFill/>
              </a:ln>
              <a:effectLst/>
            </c:spPr>
            <c:extLst>
              <c:ext xmlns:c16="http://schemas.microsoft.com/office/drawing/2014/chart" uri="{C3380CC4-5D6E-409C-BE32-E72D297353CC}">
                <c16:uniqueId val="{00000007-785F-4F79-B51E-E6E8D3A51EDA}"/>
              </c:ext>
            </c:extLst>
          </c:dPt>
          <c:dPt>
            <c:idx val="4"/>
            <c:invertIfNegative val="0"/>
            <c:bubble3D val="0"/>
            <c:spPr>
              <a:solidFill>
                <a:srgbClr val="7C878E"/>
              </a:solidFill>
              <a:ln>
                <a:noFill/>
              </a:ln>
              <a:effectLst/>
            </c:spPr>
            <c:extLst>
              <c:ext xmlns:c16="http://schemas.microsoft.com/office/drawing/2014/chart" uri="{C3380CC4-5D6E-409C-BE32-E72D297353CC}">
                <c16:uniqueId val="{00000009-785F-4F79-B51E-E6E8D3A51EDA}"/>
              </c:ext>
            </c:extLst>
          </c:dPt>
          <c:dPt>
            <c:idx val="5"/>
            <c:invertIfNegative val="0"/>
            <c:bubble3D val="0"/>
            <c:spPr>
              <a:solidFill>
                <a:srgbClr val="7C878E"/>
              </a:solidFill>
              <a:ln>
                <a:noFill/>
              </a:ln>
              <a:effectLst/>
            </c:spPr>
            <c:extLst>
              <c:ext xmlns:c16="http://schemas.microsoft.com/office/drawing/2014/chart" uri="{C3380CC4-5D6E-409C-BE32-E72D297353CC}">
                <c16:uniqueId val="{0000000B-785F-4F79-B51E-E6E8D3A51EDA}"/>
              </c:ext>
            </c:extLst>
          </c:dPt>
          <c:dPt>
            <c:idx val="6"/>
            <c:invertIfNegative val="0"/>
            <c:bubble3D val="0"/>
            <c:spPr>
              <a:solidFill>
                <a:srgbClr val="7C878E"/>
              </a:solidFill>
              <a:ln>
                <a:noFill/>
              </a:ln>
              <a:effectLst/>
            </c:spPr>
            <c:extLst>
              <c:ext xmlns:c16="http://schemas.microsoft.com/office/drawing/2014/chart" uri="{C3380CC4-5D6E-409C-BE32-E72D297353CC}">
                <c16:uniqueId val="{0000000D-785F-4F79-B51E-E6E8D3A51EDA}"/>
              </c:ext>
            </c:extLst>
          </c:dPt>
          <c:dPt>
            <c:idx val="7"/>
            <c:invertIfNegative val="0"/>
            <c:bubble3D val="0"/>
            <c:spPr>
              <a:solidFill>
                <a:srgbClr val="7C878E"/>
              </a:solidFill>
              <a:ln>
                <a:noFill/>
              </a:ln>
              <a:effectLst/>
            </c:spPr>
            <c:extLst>
              <c:ext xmlns:c16="http://schemas.microsoft.com/office/drawing/2014/chart" uri="{C3380CC4-5D6E-409C-BE32-E72D297353CC}">
                <c16:uniqueId val="{0000000F-785F-4F79-B51E-E6E8D3A51EDA}"/>
              </c:ext>
            </c:extLst>
          </c:dPt>
          <c:dPt>
            <c:idx val="8"/>
            <c:invertIfNegative val="0"/>
            <c:bubble3D val="0"/>
            <c:spPr>
              <a:solidFill>
                <a:srgbClr val="7C878E"/>
              </a:solidFill>
              <a:ln>
                <a:noFill/>
              </a:ln>
              <a:effectLst/>
            </c:spPr>
            <c:extLst>
              <c:ext xmlns:c16="http://schemas.microsoft.com/office/drawing/2014/chart" uri="{C3380CC4-5D6E-409C-BE32-E72D297353CC}">
                <c16:uniqueId val="{00000011-785F-4F79-B51E-E6E8D3A51EDA}"/>
              </c:ext>
            </c:extLst>
          </c:dPt>
          <c:dPt>
            <c:idx val="9"/>
            <c:invertIfNegative val="0"/>
            <c:bubble3D val="0"/>
            <c:spPr>
              <a:solidFill>
                <a:srgbClr val="7C878E"/>
              </a:solidFill>
              <a:ln>
                <a:noFill/>
              </a:ln>
              <a:effectLst/>
            </c:spPr>
            <c:extLst>
              <c:ext xmlns:c16="http://schemas.microsoft.com/office/drawing/2014/chart" uri="{C3380CC4-5D6E-409C-BE32-E72D297353CC}">
                <c16:uniqueId val="{00000013-785F-4F79-B51E-E6E8D3A51ED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85F-4F79-B51E-E6E8D3A51EDA}"/>
              </c:ext>
            </c:extLst>
          </c:dPt>
          <c:dPt>
            <c:idx val="11"/>
            <c:invertIfNegative val="0"/>
            <c:bubble3D val="0"/>
            <c:spPr>
              <a:solidFill>
                <a:srgbClr val="FBBB27"/>
              </a:solidFill>
              <a:ln>
                <a:noFill/>
              </a:ln>
              <a:effectLst/>
            </c:spPr>
            <c:extLst>
              <c:ext xmlns:c16="http://schemas.microsoft.com/office/drawing/2014/chart" uri="{C3380CC4-5D6E-409C-BE32-E72D297353CC}">
                <c16:uniqueId val="{00000017-785F-4F79-B51E-E6E8D3A51ED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85F-4F79-B51E-E6E8D3A51ED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785F-4F79-B51E-E6E8D3A51ED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85F-4F79-B51E-E6E8D3A51ED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785F-4F79-B51E-E6E8D3A51ED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85F-4F79-B51E-E6E8D3A51ED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85F-4F79-B51E-E6E8D3A51EDA}"/>
              </c:ext>
            </c:extLst>
          </c:dPt>
          <c:dPt>
            <c:idx val="18"/>
            <c:invertIfNegative val="0"/>
            <c:bubble3D val="0"/>
            <c:spPr>
              <a:solidFill>
                <a:srgbClr val="95682B"/>
              </a:solidFill>
              <a:ln>
                <a:noFill/>
              </a:ln>
              <a:effectLst/>
            </c:spPr>
            <c:extLst>
              <c:ext xmlns:c16="http://schemas.microsoft.com/office/drawing/2014/chart" uri="{C3380CC4-5D6E-409C-BE32-E72D297353CC}">
                <c16:uniqueId val="{00000025-785F-4F79-B51E-E6E8D3A51ED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'F101'!$A$6:$A$38</c:f>
              <c:strCache>
                <c:ptCount val="33"/>
                <c:pt idx="0">
                  <c:v>Aguascalientes</c:v>
                </c:pt>
                <c:pt idx="1">
                  <c:v>Campeche</c:v>
                </c:pt>
                <c:pt idx="2">
                  <c:v>Guerrero</c:v>
                </c:pt>
                <c:pt idx="3">
                  <c:v>Puebla</c:v>
                </c:pt>
                <c:pt idx="4">
                  <c:v>Chihuahua</c:v>
                </c:pt>
                <c:pt idx="5">
                  <c:v>Baja California Sur</c:v>
                </c:pt>
                <c:pt idx="6">
                  <c:v>Yucatán</c:v>
                </c:pt>
                <c:pt idx="7">
                  <c:v>Nayarit</c:v>
                </c:pt>
                <c:pt idx="8">
                  <c:v>Tlaxcala</c:v>
                </c:pt>
                <c:pt idx="9">
                  <c:v>Tabasco</c:v>
                </c:pt>
                <c:pt idx="10">
                  <c:v>Guanajuato</c:v>
                </c:pt>
                <c:pt idx="11">
                  <c:v>Jalisco</c:v>
                </c:pt>
                <c:pt idx="12">
                  <c:v>Michoacán</c:v>
                </c:pt>
                <c:pt idx="13">
                  <c:v>Coahuila</c:v>
                </c:pt>
                <c:pt idx="14">
                  <c:v>Zacatecas</c:v>
                </c:pt>
                <c:pt idx="15">
                  <c:v>Baja California</c:v>
                </c:pt>
                <c:pt idx="16">
                  <c:v>Colima</c:v>
                </c:pt>
                <c:pt idx="17">
                  <c:v>Oaxaca</c:v>
                </c:pt>
                <c:pt idx="18">
                  <c:v>Nacional</c:v>
                </c:pt>
                <c:pt idx="19">
                  <c:v>Sinaloa</c:v>
                </c:pt>
                <c:pt idx="20">
                  <c:v>Querétaro</c:v>
                </c:pt>
                <c:pt idx="21">
                  <c:v>San Luis Potosí</c:v>
                </c:pt>
                <c:pt idx="22">
                  <c:v>Morelos</c:v>
                </c:pt>
                <c:pt idx="23">
                  <c:v>Tamaulipas</c:v>
                </c:pt>
                <c:pt idx="24">
                  <c:v>Veracruz</c:v>
                </c:pt>
                <c:pt idx="25">
                  <c:v>Chiapas</c:v>
                </c:pt>
                <c:pt idx="26">
                  <c:v>Sonora</c:v>
                </c:pt>
                <c:pt idx="27">
                  <c:v>Ciudad de México</c:v>
                </c:pt>
                <c:pt idx="28">
                  <c:v>Nuevo León</c:v>
                </c:pt>
                <c:pt idx="29">
                  <c:v>Durango</c:v>
                </c:pt>
                <c:pt idx="30">
                  <c:v>Hidalgo</c:v>
                </c:pt>
                <c:pt idx="31">
                  <c:v>Estado de México</c:v>
                </c:pt>
                <c:pt idx="32">
                  <c:v>Quintana Roo</c:v>
                </c:pt>
              </c:strCache>
            </c:strRef>
          </c:cat>
          <c:val>
            <c:numRef>
              <c:f>'F101'!$B$6:$B$38</c:f>
              <c:numCache>
                <c:formatCode>0.0</c:formatCode>
                <c:ptCount val="33"/>
                <c:pt idx="0">
                  <c:v>-20.791780697617</c:v>
                </c:pt>
                <c:pt idx="1">
                  <c:v>-15.948491518063999</c:v>
                </c:pt>
                <c:pt idx="2">
                  <c:v>-8.0033994096729995</c:v>
                </c:pt>
                <c:pt idx="3">
                  <c:v>-5.6940221051639996</c:v>
                </c:pt>
                <c:pt idx="4">
                  <c:v>-5.2446481829889997</c:v>
                </c:pt>
                <c:pt idx="5">
                  <c:v>-4.9729939823529996</c:v>
                </c:pt>
                <c:pt idx="6">
                  <c:v>-3.8949927733559999</c:v>
                </c:pt>
                <c:pt idx="7">
                  <c:v>-3.4526624569619999</c:v>
                </c:pt>
                <c:pt idx="8">
                  <c:v>-3.0647623947399998</c:v>
                </c:pt>
                <c:pt idx="9">
                  <c:v>-2.3502114305889998</c:v>
                </c:pt>
                <c:pt idx="10">
                  <c:v>-0.56384099995100001</c:v>
                </c:pt>
                <c:pt idx="11">
                  <c:v>0.64166107738300004</c:v>
                </c:pt>
                <c:pt idx="12">
                  <c:v>1.211866612106</c:v>
                </c:pt>
                <c:pt idx="13">
                  <c:v>2.174506298836</c:v>
                </c:pt>
                <c:pt idx="14">
                  <c:v>2.4729646268329999</c:v>
                </c:pt>
                <c:pt idx="15">
                  <c:v>2.8876120285820002</c:v>
                </c:pt>
                <c:pt idx="16">
                  <c:v>3.3167900974440001</c:v>
                </c:pt>
                <c:pt idx="17">
                  <c:v>3.3723427191250002</c:v>
                </c:pt>
                <c:pt idx="18">
                  <c:v>3.7663020620190002</c:v>
                </c:pt>
                <c:pt idx="19">
                  <c:v>4.38215929328</c:v>
                </c:pt>
                <c:pt idx="20">
                  <c:v>4.6992964922620004</c:v>
                </c:pt>
                <c:pt idx="21">
                  <c:v>4.8586165422100001</c:v>
                </c:pt>
                <c:pt idx="22">
                  <c:v>5.0717753958080003</c:v>
                </c:pt>
                <c:pt idx="23">
                  <c:v>5.1050239750020001</c:v>
                </c:pt>
                <c:pt idx="24">
                  <c:v>6.1290121952050001</c:v>
                </c:pt>
                <c:pt idx="25">
                  <c:v>6.9855586468049999</c:v>
                </c:pt>
                <c:pt idx="26">
                  <c:v>7.8847450330540001</c:v>
                </c:pt>
                <c:pt idx="27">
                  <c:v>8.3533730968519997</c:v>
                </c:pt>
                <c:pt idx="28">
                  <c:v>9.5242448470959999</c:v>
                </c:pt>
                <c:pt idx="29">
                  <c:v>9.7451271063050005</c:v>
                </c:pt>
                <c:pt idx="30">
                  <c:v>12.818158681709001</c:v>
                </c:pt>
                <c:pt idx="31">
                  <c:v>13.281734380824</c:v>
                </c:pt>
                <c:pt idx="32">
                  <c:v>28.772795398671001</c:v>
                </c:pt>
              </c:numCache>
            </c:numRef>
          </c:val>
          <c:extLst>
            <c:ext xmlns:c16="http://schemas.microsoft.com/office/drawing/2014/chart" uri="{C3380CC4-5D6E-409C-BE32-E72D297353CC}">
              <c16:uniqueId val="{00000026-785F-4F79-B51E-E6E8D3A51ED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5CB8-4D91-A2C0-9AE117A072DC}"/>
              </c:ext>
            </c:extLst>
          </c:dPt>
          <c:dPt>
            <c:idx val="16"/>
            <c:invertIfNegative val="0"/>
            <c:bubble3D val="0"/>
            <c:spPr>
              <a:solidFill>
                <a:srgbClr val="FBBB27"/>
              </a:solidFill>
              <a:ln>
                <a:noFill/>
              </a:ln>
              <a:effectLst/>
            </c:spPr>
            <c:extLst>
              <c:ext xmlns:c16="http://schemas.microsoft.com/office/drawing/2014/chart" uri="{C3380CC4-5D6E-409C-BE32-E72D297353CC}">
                <c16:uniqueId val="{00000003-5CB8-4D91-A2C0-9AE117A072DC}"/>
              </c:ext>
            </c:extLst>
          </c:dPt>
          <c:dLbls>
            <c:dLbl>
              <c:idx val="0"/>
              <c:delete val="1"/>
              <c:extLst>
                <c:ext xmlns:c15="http://schemas.microsoft.com/office/drawing/2012/chart" uri="{CE6537A1-D6FC-4f65-9D91-7224C49458BB}"/>
                <c:ext xmlns:c16="http://schemas.microsoft.com/office/drawing/2014/chart" uri="{C3380CC4-5D6E-409C-BE32-E72D297353CC}">
                  <c16:uniqueId val="{00000004-5CB8-4D91-A2C0-9AE117A072DC}"/>
                </c:ext>
              </c:extLst>
            </c:dLbl>
            <c:dLbl>
              <c:idx val="1"/>
              <c:delete val="1"/>
              <c:extLst>
                <c:ext xmlns:c15="http://schemas.microsoft.com/office/drawing/2012/chart" uri="{CE6537A1-D6FC-4f65-9D91-7224C49458BB}"/>
                <c:ext xmlns:c16="http://schemas.microsoft.com/office/drawing/2014/chart" uri="{C3380CC4-5D6E-409C-BE32-E72D297353CC}">
                  <c16:uniqueId val="{00000005-5CB8-4D91-A2C0-9AE117A072DC}"/>
                </c:ext>
              </c:extLst>
            </c:dLbl>
            <c:dLbl>
              <c:idx val="2"/>
              <c:delete val="1"/>
              <c:extLst>
                <c:ext xmlns:c15="http://schemas.microsoft.com/office/drawing/2012/chart" uri="{CE6537A1-D6FC-4f65-9D91-7224C49458BB}"/>
                <c:ext xmlns:c16="http://schemas.microsoft.com/office/drawing/2014/chart" uri="{C3380CC4-5D6E-409C-BE32-E72D297353CC}">
                  <c16:uniqueId val="{00000006-5CB8-4D91-A2C0-9AE117A072DC}"/>
                </c:ext>
              </c:extLst>
            </c:dLbl>
            <c:dLbl>
              <c:idx val="3"/>
              <c:delete val="1"/>
              <c:extLst>
                <c:ext xmlns:c15="http://schemas.microsoft.com/office/drawing/2012/chart" uri="{CE6537A1-D6FC-4f65-9D91-7224C49458BB}"/>
                <c:ext xmlns:c16="http://schemas.microsoft.com/office/drawing/2014/chart" uri="{C3380CC4-5D6E-409C-BE32-E72D297353CC}">
                  <c16:uniqueId val="{00000007-5CB8-4D91-A2C0-9AE117A072DC}"/>
                </c:ext>
              </c:extLst>
            </c:dLbl>
            <c:dLbl>
              <c:idx val="4"/>
              <c:delete val="1"/>
              <c:extLst>
                <c:ext xmlns:c15="http://schemas.microsoft.com/office/drawing/2012/chart" uri="{CE6537A1-D6FC-4f65-9D91-7224C49458BB}"/>
                <c:ext xmlns:c16="http://schemas.microsoft.com/office/drawing/2014/chart" uri="{C3380CC4-5D6E-409C-BE32-E72D297353CC}">
                  <c16:uniqueId val="{00000008-5CB8-4D91-A2C0-9AE117A072DC}"/>
                </c:ext>
              </c:extLst>
            </c:dLbl>
            <c:dLbl>
              <c:idx val="5"/>
              <c:delete val="1"/>
              <c:extLst>
                <c:ext xmlns:c15="http://schemas.microsoft.com/office/drawing/2012/chart" uri="{CE6537A1-D6FC-4f65-9D91-7224C49458BB}"/>
                <c:ext xmlns:c16="http://schemas.microsoft.com/office/drawing/2014/chart" uri="{C3380CC4-5D6E-409C-BE32-E72D297353CC}">
                  <c16:uniqueId val="{00000009-5CB8-4D91-A2C0-9AE117A072DC}"/>
                </c:ext>
              </c:extLst>
            </c:dLbl>
            <c:dLbl>
              <c:idx val="6"/>
              <c:delete val="1"/>
              <c:extLst>
                <c:ext xmlns:c15="http://schemas.microsoft.com/office/drawing/2012/chart" uri="{CE6537A1-D6FC-4f65-9D91-7224C49458BB}"/>
                <c:ext xmlns:c16="http://schemas.microsoft.com/office/drawing/2014/chart" uri="{C3380CC4-5D6E-409C-BE32-E72D297353CC}">
                  <c16:uniqueId val="{00000001-5CB8-4D91-A2C0-9AE117A072DC}"/>
                </c:ext>
              </c:extLst>
            </c:dLbl>
            <c:dLbl>
              <c:idx val="7"/>
              <c:delete val="1"/>
              <c:extLst>
                <c:ext xmlns:c15="http://schemas.microsoft.com/office/drawing/2012/chart" uri="{CE6537A1-D6FC-4f65-9D91-7224C49458BB}"/>
                <c:ext xmlns:c16="http://schemas.microsoft.com/office/drawing/2014/chart" uri="{C3380CC4-5D6E-409C-BE32-E72D297353CC}">
                  <c16:uniqueId val="{0000000A-5CB8-4D91-A2C0-9AE117A072DC}"/>
                </c:ext>
              </c:extLst>
            </c:dLbl>
            <c:dLbl>
              <c:idx val="8"/>
              <c:delete val="1"/>
              <c:extLst>
                <c:ext xmlns:c15="http://schemas.microsoft.com/office/drawing/2012/chart" uri="{CE6537A1-D6FC-4f65-9D91-7224C49458BB}"/>
                <c:ext xmlns:c16="http://schemas.microsoft.com/office/drawing/2014/chart" uri="{C3380CC4-5D6E-409C-BE32-E72D297353CC}">
                  <c16:uniqueId val="{0000000B-5CB8-4D91-A2C0-9AE117A072DC}"/>
                </c:ext>
              </c:extLst>
            </c:dLbl>
            <c:dLbl>
              <c:idx val="9"/>
              <c:delete val="1"/>
              <c:extLst>
                <c:ext xmlns:c15="http://schemas.microsoft.com/office/drawing/2012/chart" uri="{CE6537A1-D6FC-4f65-9D91-7224C49458BB}"/>
                <c:ext xmlns:c16="http://schemas.microsoft.com/office/drawing/2014/chart" uri="{C3380CC4-5D6E-409C-BE32-E72D297353CC}">
                  <c16:uniqueId val="{0000000C-5CB8-4D91-A2C0-9AE117A072DC}"/>
                </c:ext>
              </c:extLst>
            </c:dLbl>
            <c:dLbl>
              <c:idx val="10"/>
              <c:delete val="1"/>
              <c:extLst>
                <c:ext xmlns:c15="http://schemas.microsoft.com/office/drawing/2012/chart" uri="{CE6537A1-D6FC-4f65-9D91-7224C49458BB}"/>
                <c:ext xmlns:c16="http://schemas.microsoft.com/office/drawing/2014/chart" uri="{C3380CC4-5D6E-409C-BE32-E72D297353CC}">
                  <c16:uniqueId val="{0000000D-5CB8-4D91-A2C0-9AE117A072DC}"/>
                </c:ext>
              </c:extLst>
            </c:dLbl>
            <c:dLbl>
              <c:idx val="11"/>
              <c:delete val="1"/>
              <c:extLst>
                <c:ext xmlns:c15="http://schemas.microsoft.com/office/drawing/2012/chart" uri="{CE6537A1-D6FC-4f65-9D91-7224C49458BB}"/>
                <c:ext xmlns:c16="http://schemas.microsoft.com/office/drawing/2014/chart" uri="{C3380CC4-5D6E-409C-BE32-E72D297353CC}">
                  <c16:uniqueId val="{0000000E-5CB8-4D91-A2C0-9AE117A072DC}"/>
                </c:ext>
              </c:extLst>
            </c:dLbl>
            <c:dLbl>
              <c:idx val="12"/>
              <c:delete val="1"/>
              <c:extLst>
                <c:ext xmlns:c15="http://schemas.microsoft.com/office/drawing/2012/chart" uri="{CE6537A1-D6FC-4f65-9D91-7224C49458BB}"/>
                <c:ext xmlns:c16="http://schemas.microsoft.com/office/drawing/2014/chart" uri="{C3380CC4-5D6E-409C-BE32-E72D297353CC}">
                  <c16:uniqueId val="{0000000F-5CB8-4D91-A2C0-9AE117A072DC}"/>
                </c:ext>
              </c:extLst>
            </c:dLbl>
            <c:dLbl>
              <c:idx val="13"/>
              <c:delete val="1"/>
              <c:extLst>
                <c:ext xmlns:c15="http://schemas.microsoft.com/office/drawing/2012/chart" uri="{CE6537A1-D6FC-4f65-9D91-7224C49458BB}"/>
                <c:ext xmlns:c16="http://schemas.microsoft.com/office/drawing/2014/chart" uri="{C3380CC4-5D6E-409C-BE32-E72D297353CC}">
                  <c16:uniqueId val="{00000010-5CB8-4D91-A2C0-9AE117A072DC}"/>
                </c:ext>
              </c:extLst>
            </c:dLbl>
            <c:dLbl>
              <c:idx val="14"/>
              <c:delete val="1"/>
              <c:extLst>
                <c:ext xmlns:c15="http://schemas.microsoft.com/office/drawing/2012/chart" uri="{CE6537A1-D6FC-4f65-9D91-7224C49458BB}"/>
                <c:ext xmlns:c16="http://schemas.microsoft.com/office/drawing/2014/chart" uri="{C3380CC4-5D6E-409C-BE32-E72D297353CC}">
                  <c16:uniqueId val="{00000011-5CB8-4D91-A2C0-9AE117A072DC}"/>
                </c:ext>
              </c:extLst>
            </c:dLbl>
            <c:dLbl>
              <c:idx val="15"/>
              <c:delete val="1"/>
              <c:extLst>
                <c:ext xmlns:c15="http://schemas.microsoft.com/office/drawing/2012/chart" uri="{CE6537A1-D6FC-4f65-9D91-7224C49458BB}"/>
                <c:ext xmlns:c16="http://schemas.microsoft.com/office/drawing/2014/chart" uri="{C3380CC4-5D6E-409C-BE32-E72D297353CC}">
                  <c16:uniqueId val="{00000012-5CB8-4D91-A2C0-9AE117A072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'F102'!$A$6:$A$22</c:f>
              <c:strCache>
                <c:ptCount val="17"/>
                <c:pt idx="0">
                  <c:v>2006/02</c:v>
                </c:pt>
                <c:pt idx="1">
                  <c:v>2007/02</c:v>
                </c:pt>
                <c:pt idx="2">
                  <c:v>2008/02</c:v>
                </c:pt>
                <c:pt idx="3">
                  <c:v>2009/02</c:v>
                </c:pt>
                <c:pt idx="4">
                  <c:v>2010/02</c:v>
                </c:pt>
                <c:pt idx="5">
                  <c:v>2011/02</c:v>
                </c:pt>
                <c:pt idx="6">
                  <c:v>2012/02</c:v>
                </c:pt>
                <c:pt idx="7">
                  <c:v>2013/02</c:v>
                </c:pt>
                <c:pt idx="8">
                  <c:v>2014/02</c:v>
                </c:pt>
                <c:pt idx="9">
                  <c:v>2015/02</c:v>
                </c:pt>
                <c:pt idx="10">
                  <c:v>2016/02</c:v>
                </c:pt>
                <c:pt idx="11">
                  <c:v>2017/02</c:v>
                </c:pt>
                <c:pt idx="12">
                  <c:v>2018/02</c:v>
                </c:pt>
                <c:pt idx="13">
                  <c:v>2019/02</c:v>
                </c:pt>
                <c:pt idx="14">
                  <c:v>2020/02</c:v>
                </c:pt>
                <c:pt idx="15">
                  <c:v>2021/02</c:v>
                </c:pt>
                <c:pt idx="16">
                  <c:v>2022/02</c:v>
                </c:pt>
              </c:strCache>
            </c:strRef>
          </c:cat>
          <c:val>
            <c:numRef>
              <c:f>'F102'!$B$6:$B$22</c:f>
              <c:numCache>
                <c:formatCode>#,##0</c:formatCode>
                <c:ptCount val="17"/>
                <c:pt idx="0">
                  <c:v>2280.6019380600001</c:v>
                </c:pt>
                <c:pt idx="1">
                  <c:v>2786.2200886310002</c:v>
                </c:pt>
                <c:pt idx="2">
                  <c:v>3296.227077645</c:v>
                </c:pt>
                <c:pt idx="3">
                  <c:v>2185.8102213030002</c:v>
                </c:pt>
                <c:pt idx="4">
                  <c:v>2113.1716122359999</c:v>
                </c:pt>
                <c:pt idx="5">
                  <c:v>2658.7170377980001</c:v>
                </c:pt>
                <c:pt idx="6">
                  <c:v>2164.0936760009999</c:v>
                </c:pt>
                <c:pt idx="7">
                  <c:v>2285.2278420080002</c:v>
                </c:pt>
                <c:pt idx="8">
                  <c:v>1679.347788495</c:v>
                </c:pt>
                <c:pt idx="9">
                  <c:v>1868.261175443</c:v>
                </c:pt>
                <c:pt idx="10">
                  <c:v>2683.0153910640001</c:v>
                </c:pt>
                <c:pt idx="11">
                  <c:v>2183.8845315489998</c:v>
                </c:pt>
                <c:pt idx="12">
                  <c:v>1833.0975500510001</c:v>
                </c:pt>
                <c:pt idx="13">
                  <c:v>1743.1875806170001</c:v>
                </c:pt>
                <c:pt idx="14">
                  <c:v>1672.5844089719999</c:v>
                </c:pt>
                <c:pt idx="15">
                  <c:v>1285.704185396</c:v>
                </c:pt>
                <c:pt idx="16">
                  <c:v>1757.8703063360001</c:v>
                </c:pt>
              </c:numCache>
            </c:numRef>
          </c:val>
          <c:extLst>
            <c:ext xmlns:c16="http://schemas.microsoft.com/office/drawing/2014/chart" uri="{C3380CC4-5D6E-409C-BE32-E72D297353CC}">
              <c16:uniqueId val="{00000013-5CB8-4D91-A2C0-9AE117A072DC}"/>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35E8-4ABF-9E9D-0FB560F771AC}"/>
              </c:ext>
            </c:extLst>
          </c:dPt>
          <c:dPt>
            <c:idx val="4"/>
            <c:invertIfNegative val="0"/>
            <c:bubble3D val="0"/>
            <c:extLst>
              <c:ext xmlns:c16="http://schemas.microsoft.com/office/drawing/2014/chart" uri="{C3380CC4-5D6E-409C-BE32-E72D297353CC}">
                <c16:uniqueId val="{00000001-35E8-4ABF-9E9D-0FB560F771AC}"/>
              </c:ext>
            </c:extLst>
          </c:dPt>
          <c:dPt>
            <c:idx val="5"/>
            <c:invertIfNegative val="0"/>
            <c:bubble3D val="0"/>
            <c:extLst>
              <c:ext xmlns:c16="http://schemas.microsoft.com/office/drawing/2014/chart" uri="{C3380CC4-5D6E-409C-BE32-E72D297353CC}">
                <c16:uniqueId val="{00000002-35E8-4ABF-9E9D-0FB560F771AC}"/>
              </c:ext>
            </c:extLst>
          </c:dPt>
          <c:dPt>
            <c:idx val="7"/>
            <c:invertIfNegative val="0"/>
            <c:bubble3D val="0"/>
            <c:extLst>
              <c:ext xmlns:c16="http://schemas.microsoft.com/office/drawing/2014/chart" uri="{C3380CC4-5D6E-409C-BE32-E72D297353CC}">
                <c16:uniqueId val="{00000003-35E8-4ABF-9E9D-0FB560F771AC}"/>
              </c:ext>
            </c:extLst>
          </c:dPt>
          <c:dPt>
            <c:idx val="8"/>
            <c:invertIfNegative val="0"/>
            <c:bubble3D val="0"/>
            <c:extLst>
              <c:ext xmlns:c16="http://schemas.microsoft.com/office/drawing/2014/chart" uri="{C3380CC4-5D6E-409C-BE32-E72D297353CC}">
                <c16:uniqueId val="{00000004-35E8-4ABF-9E9D-0FB560F771AC}"/>
              </c:ext>
            </c:extLst>
          </c:dPt>
          <c:dPt>
            <c:idx val="13"/>
            <c:invertIfNegative val="0"/>
            <c:bubble3D val="0"/>
            <c:extLst>
              <c:ext xmlns:c16="http://schemas.microsoft.com/office/drawing/2014/chart" uri="{C3380CC4-5D6E-409C-BE32-E72D297353CC}">
                <c16:uniqueId val="{00000005-35E8-4ABF-9E9D-0FB560F771AC}"/>
              </c:ext>
            </c:extLst>
          </c:dPt>
          <c:dPt>
            <c:idx val="14"/>
            <c:invertIfNegative val="0"/>
            <c:bubble3D val="0"/>
            <c:spPr>
              <a:solidFill>
                <a:srgbClr val="FFC000"/>
              </a:solidFill>
              <a:ln>
                <a:noFill/>
              </a:ln>
              <a:effectLst/>
            </c:spPr>
            <c:extLst>
              <c:ext xmlns:c16="http://schemas.microsoft.com/office/drawing/2014/chart" uri="{C3380CC4-5D6E-409C-BE32-E72D297353CC}">
                <c16:uniqueId val="{00000007-35E8-4ABF-9E9D-0FB560F771AC}"/>
              </c:ext>
            </c:extLst>
          </c:dPt>
          <c:dPt>
            <c:idx val="18"/>
            <c:invertIfNegative val="0"/>
            <c:bubble3D val="0"/>
            <c:extLst>
              <c:ext xmlns:c16="http://schemas.microsoft.com/office/drawing/2014/chart" uri="{C3380CC4-5D6E-409C-BE32-E72D297353CC}">
                <c16:uniqueId val="{00000008-35E8-4ABF-9E9D-0FB560F771AC}"/>
              </c:ext>
            </c:extLst>
          </c:dPt>
          <c:dPt>
            <c:idx val="20"/>
            <c:invertIfNegative val="0"/>
            <c:bubble3D val="0"/>
            <c:extLst>
              <c:ext xmlns:c16="http://schemas.microsoft.com/office/drawing/2014/chart" uri="{C3380CC4-5D6E-409C-BE32-E72D297353CC}">
                <c16:uniqueId val="{00000009-35E8-4ABF-9E9D-0FB560F771AC}"/>
              </c:ext>
            </c:extLst>
          </c:dPt>
          <c:dPt>
            <c:idx val="21"/>
            <c:invertIfNegative val="0"/>
            <c:bubble3D val="0"/>
            <c:extLst>
              <c:ext xmlns:c16="http://schemas.microsoft.com/office/drawing/2014/chart" uri="{C3380CC4-5D6E-409C-BE32-E72D297353CC}">
                <c16:uniqueId val="{0000000A-35E8-4ABF-9E9D-0FB560F771AC}"/>
              </c:ext>
            </c:extLst>
          </c:dPt>
          <c:dPt>
            <c:idx val="23"/>
            <c:invertIfNegative val="0"/>
            <c:bubble3D val="0"/>
            <c:extLst>
              <c:ext xmlns:c16="http://schemas.microsoft.com/office/drawing/2014/chart" uri="{C3380CC4-5D6E-409C-BE32-E72D297353CC}">
                <c16:uniqueId val="{0000000B-35E8-4ABF-9E9D-0FB560F771AC}"/>
              </c:ext>
            </c:extLst>
          </c:dPt>
          <c:dPt>
            <c:idx val="24"/>
            <c:invertIfNegative val="0"/>
            <c:bubble3D val="0"/>
            <c:extLst>
              <c:ext xmlns:c16="http://schemas.microsoft.com/office/drawing/2014/chart" uri="{C3380CC4-5D6E-409C-BE32-E72D297353CC}">
                <c16:uniqueId val="{0000000C-35E8-4ABF-9E9D-0FB560F771AC}"/>
              </c:ext>
            </c:extLst>
          </c:dPt>
          <c:dPt>
            <c:idx val="25"/>
            <c:invertIfNegative val="0"/>
            <c:bubble3D val="0"/>
            <c:extLst>
              <c:ext xmlns:c16="http://schemas.microsoft.com/office/drawing/2014/chart" uri="{C3380CC4-5D6E-409C-BE32-E72D297353CC}">
                <c16:uniqueId val="{0000000D-35E8-4ABF-9E9D-0FB560F771AC}"/>
              </c:ext>
            </c:extLst>
          </c:dPt>
          <c:dPt>
            <c:idx val="26"/>
            <c:invertIfNegative val="0"/>
            <c:bubble3D val="0"/>
            <c:extLst>
              <c:ext xmlns:c16="http://schemas.microsoft.com/office/drawing/2014/chart" uri="{C3380CC4-5D6E-409C-BE32-E72D297353CC}">
                <c16:uniqueId val="{0000000E-35E8-4ABF-9E9D-0FB560F771AC}"/>
              </c:ext>
            </c:extLst>
          </c:dPt>
          <c:dPt>
            <c:idx val="27"/>
            <c:invertIfNegative val="0"/>
            <c:bubble3D val="0"/>
            <c:extLst>
              <c:ext xmlns:c16="http://schemas.microsoft.com/office/drawing/2014/chart" uri="{C3380CC4-5D6E-409C-BE32-E72D297353CC}">
                <c16:uniqueId val="{0000000F-35E8-4ABF-9E9D-0FB560F771AC}"/>
              </c:ext>
            </c:extLst>
          </c:dPt>
          <c:dPt>
            <c:idx val="28"/>
            <c:invertIfNegative val="0"/>
            <c:bubble3D val="0"/>
            <c:extLst>
              <c:ext xmlns:c16="http://schemas.microsoft.com/office/drawing/2014/chart" uri="{C3380CC4-5D6E-409C-BE32-E72D297353CC}">
                <c16:uniqueId val="{00000010-35E8-4ABF-9E9D-0FB560F771AC}"/>
              </c:ext>
            </c:extLst>
          </c:dPt>
          <c:dPt>
            <c:idx val="30"/>
            <c:invertIfNegative val="0"/>
            <c:bubble3D val="0"/>
            <c:extLst>
              <c:ext xmlns:c16="http://schemas.microsoft.com/office/drawing/2014/chart" uri="{C3380CC4-5D6E-409C-BE32-E72D297353CC}">
                <c16:uniqueId val="{00000011-35E8-4ABF-9E9D-0FB560F771AC}"/>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'F23'!$B$7:$B$38</c:f>
              <c:strCache>
                <c:ptCount val="32"/>
                <c:pt idx="0">
                  <c:v>Ciudad de México</c:v>
                </c:pt>
                <c:pt idx="1">
                  <c:v>Estado de México</c:v>
                </c:pt>
                <c:pt idx="2">
                  <c:v>Querétaro</c:v>
                </c:pt>
                <c:pt idx="3">
                  <c:v>Baja California Sur</c:v>
                </c:pt>
                <c:pt idx="4">
                  <c:v>Quintana Roo</c:v>
                </c:pt>
                <c:pt idx="5">
                  <c:v>Sonora</c:v>
                </c:pt>
                <c:pt idx="6">
                  <c:v>Tabasco</c:v>
                </c:pt>
                <c:pt idx="7">
                  <c:v>Aguascalientes</c:v>
                </c:pt>
                <c:pt idx="8">
                  <c:v>Puebla</c:v>
                </c:pt>
                <c:pt idx="9">
                  <c:v>San Luis Potosí</c:v>
                </c:pt>
                <c:pt idx="10">
                  <c:v>Tamaulipas</c:v>
                </c:pt>
                <c:pt idx="11">
                  <c:v>Guanajuato</c:v>
                </c:pt>
                <c:pt idx="12">
                  <c:v>Veracruz</c:v>
                </c:pt>
                <c:pt idx="13">
                  <c:v>Sinaloa</c:v>
                </c:pt>
                <c:pt idx="14">
                  <c:v>Jalisco</c:v>
                </c:pt>
                <c:pt idx="15">
                  <c:v>Colima</c:v>
                </c:pt>
                <c:pt idx="16">
                  <c:v>Coahuila</c:v>
                </c:pt>
                <c:pt idx="17">
                  <c:v>Nayarit</c:v>
                </c:pt>
                <c:pt idx="18">
                  <c:v>Chihuahua</c:v>
                </c:pt>
                <c:pt idx="19">
                  <c:v>Chiapas</c:v>
                </c:pt>
                <c:pt idx="20">
                  <c:v>Yucatán</c:v>
                </c:pt>
                <c:pt idx="21">
                  <c:v>Guerrero</c:v>
                </c:pt>
                <c:pt idx="22">
                  <c:v>Nuevo León</c:v>
                </c:pt>
                <c:pt idx="23">
                  <c:v>Hidalgo</c:v>
                </c:pt>
                <c:pt idx="24">
                  <c:v>Durango</c:v>
                </c:pt>
                <c:pt idx="25">
                  <c:v>Michoacán</c:v>
                </c:pt>
                <c:pt idx="26">
                  <c:v>Tlaxcala</c:v>
                </c:pt>
                <c:pt idx="27">
                  <c:v>Baja California</c:v>
                </c:pt>
                <c:pt idx="28">
                  <c:v>Morelos</c:v>
                </c:pt>
                <c:pt idx="29">
                  <c:v>Oaxaca</c:v>
                </c:pt>
                <c:pt idx="30">
                  <c:v>Zacatecas</c:v>
                </c:pt>
                <c:pt idx="31">
                  <c:v>Campeche</c:v>
                </c:pt>
              </c:strCache>
            </c:strRef>
          </c:cat>
          <c:val>
            <c:numRef>
              <c:f>'F23'!$C$7:$C$38</c:f>
              <c:numCache>
                <c:formatCode>0.00</c:formatCode>
                <c:ptCount val="32"/>
                <c:pt idx="0">
                  <c:v>6.34</c:v>
                </c:pt>
                <c:pt idx="1">
                  <c:v>6.43</c:v>
                </c:pt>
                <c:pt idx="2">
                  <c:v>6.55</c:v>
                </c:pt>
                <c:pt idx="3">
                  <c:v>6.58</c:v>
                </c:pt>
                <c:pt idx="4">
                  <c:v>6.76</c:v>
                </c:pt>
                <c:pt idx="5">
                  <c:v>6.76</c:v>
                </c:pt>
                <c:pt idx="6">
                  <c:v>6.86</c:v>
                </c:pt>
                <c:pt idx="7">
                  <c:v>7.07</c:v>
                </c:pt>
                <c:pt idx="8">
                  <c:v>7.17</c:v>
                </c:pt>
                <c:pt idx="9">
                  <c:v>7.18</c:v>
                </c:pt>
                <c:pt idx="10">
                  <c:v>7.38</c:v>
                </c:pt>
                <c:pt idx="11">
                  <c:v>7.68</c:v>
                </c:pt>
                <c:pt idx="12">
                  <c:v>7.69</c:v>
                </c:pt>
                <c:pt idx="13">
                  <c:v>7.77</c:v>
                </c:pt>
                <c:pt idx="14">
                  <c:v>7.78</c:v>
                </c:pt>
                <c:pt idx="15">
                  <c:v>7.79</c:v>
                </c:pt>
                <c:pt idx="16">
                  <c:v>7.88</c:v>
                </c:pt>
                <c:pt idx="17">
                  <c:v>8</c:v>
                </c:pt>
                <c:pt idx="18">
                  <c:v>8.08</c:v>
                </c:pt>
                <c:pt idx="19">
                  <c:v>8.1199999999999992</c:v>
                </c:pt>
                <c:pt idx="20">
                  <c:v>8.18</c:v>
                </c:pt>
                <c:pt idx="21">
                  <c:v>8.2200000000000006</c:v>
                </c:pt>
                <c:pt idx="22">
                  <c:v>8.2200000000000006</c:v>
                </c:pt>
                <c:pt idx="23">
                  <c:v>8.24</c:v>
                </c:pt>
                <c:pt idx="24">
                  <c:v>8.3800000000000008</c:v>
                </c:pt>
                <c:pt idx="25">
                  <c:v>8.41</c:v>
                </c:pt>
                <c:pt idx="26">
                  <c:v>8.44</c:v>
                </c:pt>
                <c:pt idx="27">
                  <c:v>8.57</c:v>
                </c:pt>
                <c:pt idx="28">
                  <c:v>8.57</c:v>
                </c:pt>
                <c:pt idx="29">
                  <c:v>8.73</c:v>
                </c:pt>
                <c:pt idx="30">
                  <c:v>9.11</c:v>
                </c:pt>
                <c:pt idx="31">
                  <c:v>9.69</c:v>
                </c:pt>
              </c:numCache>
            </c:numRef>
          </c:val>
          <c:extLst>
            <c:ext xmlns:c16="http://schemas.microsoft.com/office/drawing/2014/chart" uri="{C3380CC4-5D6E-409C-BE32-E72D297353CC}">
              <c16:uniqueId val="{00000012-35E8-4ABF-9E9D-0FB560F771A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7421223471586442"/>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7.45</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5.5651849758574172E-2"/>
                    </c:manualLayout>
                  </c15:layout>
                </c:ext>
                <c:ext xmlns:c16="http://schemas.microsoft.com/office/drawing/2014/chart" uri="{C3380CC4-5D6E-409C-BE32-E72D297353CC}">
                  <c16:uniqueId val="{00000013-35E8-4ABF-9E9D-0FB560F771AC}"/>
                </c:ext>
              </c:extLst>
            </c:dLbl>
            <c:dLbl>
              <c:idx val="1"/>
              <c:delete val="1"/>
              <c:extLst>
                <c:ext xmlns:c15="http://schemas.microsoft.com/office/drawing/2012/chart" uri="{CE6537A1-D6FC-4f65-9D91-7224C49458BB}"/>
                <c:ext xmlns:c16="http://schemas.microsoft.com/office/drawing/2014/chart" uri="{C3380CC4-5D6E-409C-BE32-E72D297353CC}">
                  <c16:uniqueId val="{00000014-35E8-4ABF-9E9D-0FB560F771AC}"/>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7.45</c:v>
              </c:pt>
              <c:pt idx="1">
                <c:v>7.45</c:v>
              </c:pt>
            </c:numLit>
          </c:xVal>
          <c:yVal>
            <c:numLit>
              <c:formatCode>General</c:formatCode>
              <c:ptCount val="2"/>
              <c:pt idx="0">
                <c:v>0</c:v>
              </c:pt>
              <c:pt idx="1">
                <c:v>1</c:v>
              </c:pt>
            </c:numLit>
          </c:yVal>
          <c:smooth val="0"/>
          <c:extLst>
            <c:ext xmlns:c16="http://schemas.microsoft.com/office/drawing/2014/chart" uri="{C3380CC4-5D6E-409C-BE32-E72D297353CC}">
              <c16:uniqueId val="{00000015-35E8-4ABF-9E9D-0FB560F771AC}"/>
            </c:ext>
          </c:extLst>
        </c:ser>
        <c:dLbls>
          <c:showLegendKey val="0"/>
          <c:showVal val="0"/>
          <c:showCatName val="0"/>
          <c:showSerName val="0"/>
          <c:showPercent val="0"/>
          <c:showBubbleSize val="0"/>
        </c:dLbls>
        <c:axId val="1761917216"/>
        <c:axId val="176101081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1761010816"/>
        <c:scaling>
          <c:orientation val="minMax"/>
          <c:max val="1"/>
        </c:scaling>
        <c:delete val="1"/>
        <c:axPos val="l"/>
        <c:numFmt formatCode="General" sourceLinked="1"/>
        <c:majorTickMark val="out"/>
        <c:minorTickMark val="none"/>
        <c:tickLblPos val="nextTo"/>
        <c:crossAx val="1761917216"/>
        <c:crosses val="autoZero"/>
        <c:crossBetween val="midCat"/>
      </c:valAx>
      <c:valAx>
        <c:axId val="1761917216"/>
        <c:scaling>
          <c:orientation val="minMax"/>
        </c:scaling>
        <c:delete val="1"/>
        <c:axPos val="b"/>
        <c:numFmt formatCode="General" sourceLinked="1"/>
        <c:majorTickMark val="out"/>
        <c:minorTickMark val="none"/>
        <c:tickLblPos val="nextTo"/>
        <c:crossAx val="17610108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'F103'!$C$5</c:f>
              <c:strCache>
                <c:ptCount val="1"/>
                <c:pt idx="0">
                  <c:v>Valor de la producción</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77B5-4D60-87E3-5DBF36A172B9}"/>
              </c:ext>
            </c:extLst>
          </c:dPt>
          <c:dPt>
            <c:idx val="13"/>
            <c:invertIfNegative val="0"/>
            <c:bubble3D val="0"/>
            <c:spPr>
              <a:solidFill>
                <a:srgbClr val="7C878E"/>
              </a:solidFill>
              <a:ln>
                <a:noFill/>
              </a:ln>
              <a:effectLst/>
            </c:spPr>
            <c:extLst>
              <c:ext xmlns:c16="http://schemas.microsoft.com/office/drawing/2014/chart" uri="{C3380CC4-5D6E-409C-BE32-E72D297353CC}">
                <c16:uniqueId val="{00000003-77B5-4D60-87E3-5DBF36A172B9}"/>
              </c:ext>
            </c:extLst>
          </c:dPt>
          <c:dPt>
            <c:idx val="25"/>
            <c:invertIfNegative val="0"/>
            <c:bubble3D val="0"/>
            <c:spPr>
              <a:solidFill>
                <a:srgbClr val="7C878E"/>
              </a:solidFill>
              <a:ln>
                <a:noFill/>
              </a:ln>
              <a:effectLst/>
            </c:spPr>
            <c:extLst>
              <c:ext xmlns:c16="http://schemas.microsoft.com/office/drawing/2014/chart" uri="{C3380CC4-5D6E-409C-BE32-E72D297353CC}">
                <c16:uniqueId val="{00000005-77B5-4D60-87E3-5DBF36A172B9}"/>
              </c:ext>
            </c:extLst>
          </c:dPt>
          <c:dPt>
            <c:idx val="37"/>
            <c:invertIfNegative val="0"/>
            <c:bubble3D val="0"/>
            <c:spPr>
              <a:solidFill>
                <a:srgbClr val="7C878E"/>
              </a:solidFill>
              <a:ln>
                <a:noFill/>
              </a:ln>
              <a:effectLst/>
            </c:spPr>
            <c:extLst>
              <c:ext xmlns:c16="http://schemas.microsoft.com/office/drawing/2014/chart" uri="{C3380CC4-5D6E-409C-BE32-E72D297353CC}">
                <c16:uniqueId val="{00000007-77B5-4D60-87E3-5DBF36A172B9}"/>
              </c:ext>
            </c:extLst>
          </c:dPt>
          <c:dPt>
            <c:idx val="49"/>
            <c:invertIfNegative val="0"/>
            <c:bubble3D val="0"/>
            <c:spPr>
              <a:solidFill>
                <a:srgbClr val="7C878E"/>
              </a:solidFill>
              <a:ln>
                <a:noFill/>
              </a:ln>
              <a:effectLst/>
            </c:spPr>
            <c:extLst>
              <c:ext xmlns:c16="http://schemas.microsoft.com/office/drawing/2014/chart" uri="{C3380CC4-5D6E-409C-BE32-E72D297353CC}">
                <c16:uniqueId val="{00000009-77B5-4D60-87E3-5DBF36A172B9}"/>
              </c:ext>
            </c:extLst>
          </c:dPt>
          <c:dPt>
            <c:idx val="61"/>
            <c:invertIfNegative val="0"/>
            <c:bubble3D val="0"/>
            <c:spPr>
              <a:solidFill>
                <a:srgbClr val="7C878E"/>
              </a:solidFill>
              <a:ln>
                <a:noFill/>
              </a:ln>
              <a:effectLst/>
            </c:spPr>
            <c:extLst>
              <c:ext xmlns:c16="http://schemas.microsoft.com/office/drawing/2014/chart" uri="{C3380CC4-5D6E-409C-BE32-E72D297353CC}">
                <c16:uniqueId val="{0000000B-77B5-4D60-87E3-5DBF36A172B9}"/>
              </c:ext>
            </c:extLst>
          </c:dPt>
          <c:dPt>
            <c:idx val="73"/>
            <c:invertIfNegative val="0"/>
            <c:bubble3D val="0"/>
            <c:spPr>
              <a:solidFill>
                <a:srgbClr val="7C878E"/>
              </a:solidFill>
              <a:ln>
                <a:noFill/>
              </a:ln>
              <a:effectLst/>
            </c:spPr>
            <c:extLst>
              <c:ext xmlns:c16="http://schemas.microsoft.com/office/drawing/2014/chart" uri="{C3380CC4-5D6E-409C-BE32-E72D297353CC}">
                <c16:uniqueId val="{0000000D-77B5-4D60-87E3-5DBF36A172B9}"/>
              </c:ext>
            </c:extLst>
          </c:dPt>
          <c:dPt>
            <c:idx val="85"/>
            <c:invertIfNegative val="0"/>
            <c:bubble3D val="0"/>
            <c:spPr>
              <a:solidFill>
                <a:srgbClr val="7C878E"/>
              </a:solidFill>
              <a:ln>
                <a:noFill/>
              </a:ln>
              <a:effectLst/>
            </c:spPr>
            <c:extLst>
              <c:ext xmlns:c16="http://schemas.microsoft.com/office/drawing/2014/chart" uri="{C3380CC4-5D6E-409C-BE32-E72D297353CC}">
                <c16:uniqueId val="{0000000F-77B5-4D60-87E3-5DBF36A172B9}"/>
              </c:ext>
            </c:extLst>
          </c:dPt>
          <c:dPt>
            <c:idx val="97"/>
            <c:invertIfNegative val="0"/>
            <c:bubble3D val="0"/>
            <c:spPr>
              <a:solidFill>
                <a:srgbClr val="7C878E"/>
              </a:solidFill>
              <a:ln>
                <a:noFill/>
              </a:ln>
              <a:effectLst/>
            </c:spPr>
            <c:extLst>
              <c:ext xmlns:c16="http://schemas.microsoft.com/office/drawing/2014/chart" uri="{C3380CC4-5D6E-409C-BE32-E72D297353CC}">
                <c16:uniqueId val="{00000011-77B5-4D60-87E3-5DBF36A172B9}"/>
              </c:ext>
            </c:extLst>
          </c:dPt>
          <c:dPt>
            <c:idx val="109"/>
            <c:invertIfNegative val="0"/>
            <c:bubble3D val="0"/>
            <c:spPr>
              <a:solidFill>
                <a:srgbClr val="FBBB27"/>
              </a:solidFill>
              <a:ln>
                <a:noFill/>
              </a:ln>
              <a:effectLst/>
            </c:spPr>
            <c:extLst>
              <c:ext xmlns:c16="http://schemas.microsoft.com/office/drawing/2014/chart" uri="{C3380CC4-5D6E-409C-BE32-E72D297353CC}">
                <c16:uniqueId val="{00000013-77B5-4D60-87E3-5DBF36A172B9}"/>
              </c:ext>
            </c:extLst>
          </c:dPt>
          <c:cat>
            <c:multiLvlStrRef>
              <c:f>'F103'!$A$6:$B$115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'F103'!$C$6:$C$115</c:f>
              <c:numCache>
                <c:formatCode>#,##0</c:formatCode>
                <c:ptCount val="110"/>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1323.412155429</c:v>
                </c:pt>
                <c:pt idx="97">
                  <c:v>1285.704185396</c:v>
                </c:pt>
                <c:pt idx="98">
                  <c:v>1562.2819323379999</c:v>
                </c:pt>
                <c:pt idx="99">
                  <c:v>1404.678035726</c:v>
                </c:pt>
                <c:pt idx="100">
                  <c:v>1324.3402681709999</c:v>
                </c:pt>
                <c:pt idx="101">
                  <c:v>1248.675763365</c:v>
                </c:pt>
                <c:pt idx="102">
                  <c:v>1498.2356071429999</c:v>
                </c:pt>
                <c:pt idx="103">
                  <c:v>1314.2402707599999</c:v>
                </c:pt>
                <c:pt idx="104">
                  <c:v>1543.086057152</c:v>
                </c:pt>
                <c:pt idx="105">
                  <c:v>1631.280287889</c:v>
                </c:pt>
                <c:pt idx="106">
                  <c:v>1534.593373148</c:v>
                </c:pt>
                <c:pt idx="107">
                  <c:v>1863.6214069580001</c:v>
                </c:pt>
                <c:pt idx="108">
                  <c:v>1684.9914587589999</c:v>
                </c:pt>
                <c:pt idx="109">
                  <c:v>1757.8703063360001</c:v>
                </c:pt>
              </c:numCache>
            </c:numRef>
          </c:val>
          <c:extLst>
            <c:ext xmlns:c16="http://schemas.microsoft.com/office/drawing/2014/chart" uri="{C3380CC4-5D6E-409C-BE32-E72D297353CC}">
              <c16:uniqueId val="{00000014-77B5-4D60-87E3-5DBF36A172B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'F103'!$D$5</c:f>
              <c:strCache>
                <c:ptCount val="1"/>
                <c:pt idx="0">
                  <c:v>Promedio</c:v>
                </c:pt>
              </c:strCache>
            </c:strRef>
          </c:tx>
          <c:spPr>
            <a:ln w="28575" cap="rnd">
              <a:solidFill>
                <a:srgbClr val="B69630"/>
              </a:solidFill>
              <a:round/>
            </a:ln>
            <a:effectLst/>
          </c:spPr>
          <c:marker>
            <c:symbol val="none"/>
          </c:marker>
          <c:cat>
            <c:multiLvlStrRef>
              <c:f>'F103'!$A$6:$B$115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'F103'!$D$6:$D$115</c:f>
              <c:numCache>
                <c:formatCode>#,##0</c:formatCode>
                <c:ptCount val="110"/>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1388.9294525924199</c:v>
                </c:pt>
                <c:pt idx="97">
                  <c:v>1356.6894339610801</c:v>
                </c:pt>
                <c:pt idx="98">
                  <c:v>1357.2251637670799</c:v>
                </c:pt>
                <c:pt idx="99">
                  <c:v>1367.7940291350801</c:v>
                </c:pt>
                <c:pt idx="100">
                  <c:v>1376.1796327111699</c:v>
                </c:pt>
                <c:pt idx="101">
                  <c:v>1371.28834347417</c:v>
                </c:pt>
                <c:pt idx="102">
                  <c:v>1387.19752327733</c:v>
                </c:pt>
                <c:pt idx="103">
                  <c:v>1387.52204090908</c:v>
                </c:pt>
                <c:pt idx="104">
                  <c:v>1393.5287900707499</c:v>
                </c:pt>
                <c:pt idx="105">
                  <c:v>1415.8486062070799</c:v>
                </c:pt>
                <c:pt idx="106">
                  <c:v>1422.00732864767</c:v>
                </c:pt>
                <c:pt idx="107">
                  <c:v>1461.1791119562499</c:v>
                </c:pt>
                <c:pt idx="108">
                  <c:v>1491.3107205670799</c:v>
                </c:pt>
                <c:pt idx="109">
                  <c:v>1530.65789731208</c:v>
                </c:pt>
              </c:numCache>
            </c:numRef>
          </c:val>
          <c:smooth val="0"/>
          <c:extLst>
            <c:ext xmlns:c16="http://schemas.microsoft.com/office/drawing/2014/chart" uri="{C3380CC4-5D6E-409C-BE32-E72D297353CC}">
              <c16:uniqueId val="{00000015-77B5-4D60-87E3-5DBF36A172B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'F104'!$C$5</c:f>
              <c:strCache>
                <c:ptCount val="1"/>
                <c:pt idx="0">
                  <c:v>Variación</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8196-449D-A592-4826788A6CE1}"/>
              </c:ext>
            </c:extLst>
          </c:dPt>
          <c:dPt>
            <c:idx val="13"/>
            <c:invertIfNegative val="0"/>
            <c:bubble3D val="0"/>
            <c:spPr>
              <a:solidFill>
                <a:srgbClr val="7C878E"/>
              </a:solidFill>
              <a:ln>
                <a:noFill/>
              </a:ln>
              <a:effectLst/>
            </c:spPr>
            <c:extLst>
              <c:ext xmlns:c16="http://schemas.microsoft.com/office/drawing/2014/chart" uri="{C3380CC4-5D6E-409C-BE32-E72D297353CC}">
                <c16:uniqueId val="{00000003-8196-449D-A592-4826788A6CE1}"/>
              </c:ext>
            </c:extLst>
          </c:dPt>
          <c:dPt>
            <c:idx val="25"/>
            <c:invertIfNegative val="0"/>
            <c:bubble3D val="0"/>
            <c:spPr>
              <a:solidFill>
                <a:srgbClr val="7C878E"/>
              </a:solidFill>
              <a:ln>
                <a:noFill/>
              </a:ln>
              <a:effectLst/>
            </c:spPr>
            <c:extLst>
              <c:ext xmlns:c16="http://schemas.microsoft.com/office/drawing/2014/chart" uri="{C3380CC4-5D6E-409C-BE32-E72D297353CC}">
                <c16:uniqueId val="{00000005-8196-449D-A592-4826788A6CE1}"/>
              </c:ext>
            </c:extLst>
          </c:dPt>
          <c:dPt>
            <c:idx val="37"/>
            <c:invertIfNegative val="0"/>
            <c:bubble3D val="0"/>
            <c:spPr>
              <a:solidFill>
                <a:srgbClr val="7C878E"/>
              </a:solidFill>
              <a:ln>
                <a:noFill/>
              </a:ln>
              <a:effectLst/>
            </c:spPr>
            <c:extLst>
              <c:ext xmlns:c16="http://schemas.microsoft.com/office/drawing/2014/chart" uri="{C3380CC4-5D6E-409C-BE32-E72D297353CC}">
                <c16:uniqueId val="{00000007-8196-449D-A592-4826788A6CE1}"/>
              </c:ext>
            </c:extLst>
          </c:dPt>
          <c:dPt>
            <c:idx val="49"/>
            <c:invertIfNegative val="0"/>
            <c:bubble3D val="0"/>
            <c:spPr>
              <a:solidFill>
                <a:srgbClr val="7C878E"/>
              </a:solidFill>
              <a:ln>
                <a:noFill/>
              </a:ln>
              <a:effectLst/>
            </c:spPr>
            <c:extLst>
              <c:ext xmlns:c16="http://schemas.microsoft.com/office/drawing/2014/chart" uri="{C3380CC4-5D6E-409C-BE32-E72D297353CC}">
                <c16:uniqueId val="{00000009-8196-449D-A592-4826788A6CE1}"/>
              </c:ext>
            </c:extLst>
          </c:dPt>
          <c:dPt>
            <c:idx val="61"/>
            <c:invertIfNegative val="0"/>
            <c:bubble3D val="0"/>
            <c:spPr>
              <a:solidFill>
                <a:srgbClr val="7C878E"/>
              </a:solidFill>
              <a:ln>
                <a:noFill/>
              </a:ln>
              <a:effectLst/>
            </c:spPr>
            <c:extLst>
              <c:ext xmlns:c16="http://schemas.microsoft.com/office/drawing/2014/chart" uri="{C3380CC4-5D6E-409C-BE32-E72D297353CC}">
                <c16:uniqueId val="{0000000B-8196-449D-A592-4826788A6CE1}"/>
              </c:ext>
            </c:extLst>
          </c:dPt>
          <c:dPt>
            <c:idx val="73"/>
            <c:invertIfNegative val="0"/>
            <c:bubble3D val="0"/>
            <c:spPr>
              <a:solidFill>
                <a:srgbClr val="7C878E"/>
              </a:solidFill>
              <a:ln>
                <a:noFill/>
              </a:ln>
              <a:effectLst/>
            </c:spPr>
            <c:extLst>
              <c:ext xmlns:c16="http://schemas.microsoft.com/office/drawing/2014/chart" uri="{C3380CC4-5D6E-409C-BE32-E72D297353CC}">
                <c16:uniqueId val="{0000000D-8196-449D-A592-4826788A6CE1}"/>
              </c:ext>
            </c:extLst>
          </c:dPt>
          <c:dPt>
            <c:idx val="85"/>
            <c:invertIfNegative val="0"/>
            <c:bubble3D val="0"/>
            <c:spPr>
              <a:solidFill>
                <a:srgbClr val="7C878E"/>
              </a:solidFill>
              <a:ln>
                <a:noFill/>
              </a:ln>
              <a:effectLst/>
            </c:spPr>
            <c:extLst>
              <c:ext xmlns:c16="http://schemas.microsoft.com/office/drawing/2014/chart" uri="{C3380CC4-5D6E-409C-BE32-E72D297353CC}">
                <c16:uniqueId val="{0000000F-8196-449D-A592-4826788A6CE1}"/>
              </c:ext>
            </c:extLst>
          </c:dPt>
          <c:dPt>
            <c:idx val="97"/>
            <c:invertIfNegative val="0"/>
            <c:bubble3D val="0"/>
            <c:spPr>
              <a:solidFill>
                <a:srgbClr val="7C878E"/>
              </a:solidFill>
              <a:ln>
                <a:noFill/>
              </a:ln>
              <a:effectLst/>
            </c:spPr>
            <c:extLst>
              <c:ext xmlns:c16="http://schemas.microsoft.com/office/drawing/2014/chart" uri="{C3380CC4-5D6E-409C-BE32-E72D297353CC}">
                <c16:uniqueId val="{00000011-8196-449D-A592-4826788A6CE1}"/>
              </c:ext>
            </c:extLst>
          </c:dPt>
          <c:dPt>
            <c:idx val="109"/>
            <c:invertIfNegative val="0"/>
            <c:bubble3D val="0"/>
            <c:spPr>
              <a:solidFill>
                <a:srgbClr val="FBBB27"/>
              </a:solidFill>
              <a:ln>
                <a:noFill/>
              </a:ln>
              <a:effectLst/>
            </c:spPr>
            <c:extLst>
              <c:ext xmlns:c16="http://schemas.microsoft.com/office/drawing/2014/chart" uri="{C3380CC4-5D6E-409C-BE32-E72D297353CC}">
                <c16:uniqueId val="{00000013-8196-449D-A592-4826788A6CE1}"/>
              </c:ext>
            </c:extLst>
          </c:dPt>
          <c:cat>
            <c:multiLvlStrRef>
              <c:f>'F104'!$A$6:$B$115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'F104'!$C$6:$C$115</c:f>
              <c:numCache>
                <c:formatCode>0.0</c:formatCode>
                <c:ptCount val="110"/>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-24.0182954647379</c:v>
                </c:pt>
                <c:pt idx="97">
                  <c:v>-25.542341013311901</c:v>
                </c:pt>
                <c:pt idx="98">
                  <c:v>-24.015724941973499</c:v>
                </c:pt>
                <c:pt idx="99">
                  <c:v>-21.7599619954688</c:v>
                </c:pt>
                <c:pt idx="100">
                  <c:v>-19.062053458331899</c:v>
                </c:pt>
                <c:pt idx="101">
                  <c:v>-17.4347618055771</c:v>
                </c:pt>
                <c:pt idx="102">
                  <c:v>-14.5154112211077</c:v>
                </c:pt>
                <c:pt idx="103">
                  <c:v>-11.900809399354101</c:v>
                </c:pt>
                <c:pt idx="104">
                  <c:v>-9.6152852202872907</c:v>
                </c:pt>
                <c:pt idx="105">
                  <c:v>-5.1577257001494399</c:v>
                </c:pt>
                <c:pt idx="106">
                  <c:v>-2.2599242900748</c:v>
                </c:pt>
                <c:pt idx="107">
                  <c:v>3.5866358987238298</c:v>
                </c:pt>
                <c:pt idx="108">
                  <c:v>7.3712360108408399</c:v>
                </c:pt>
                <c:pt idx="109">
                  <c:v>12.823013063724501</c:v>
                </c:pt>
              </c:numCache>
            </c:numRef>
          </c:val>
          <c:extLst>
            <c:ext xmlns:c16="http://schemas.microsoft.com/office/drawing/2014/chart" uri="{C3380CC4-5D6E-409C-BE32-E72D297353CC}">
              <c16:uniqueId val="{00000014-8196-449D-A592-4826788A6CE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'F104'!$D$5</c:f>
              <c:strCache>
                <c:ptCount val="1"/>
                <c:pt idx="0">
                  <c:v>Variación promedio</c:v>
                </c:pt>
              </c:strCache>
            </c:strRef>
          </c:tx>
          <c:spPr>
            <a:ln w="28575" cap="rnd">
              <a:solidFill>
                <a:srgbClr val="B69630"/>
              </a:solidFill>
              <a:round/>
            </a:ln>
            <a:effectLst/>
          </c:spPr>
          <c:marker>
            <c:symbol val="none"/>
          </c:marker>
          <c:cat>
            <c:multiLvlStrRef>
              <c:f>'F104'!$A$6:$B$115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'F104'!$D$6:$D$115</c:f>
              <c:numCache>
                <c:formatCode>0.0</c:formatCode>
                <c:ptCount val="110"/>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-19.914683238646699</c:v>
                </c:pt>
                <c:pt idx="97">
                  <c:v>-20.720146712473898</c:v>
                </c:pt>
                <c:pt idx="98">
                  <c:v>-21.262017549912699</c:v>
                </c:pt>
                <c:pt idx="99">
                  <c:v>-21.544670895878799</c:v>
                </c:pt>
                <c:pt idx="100">
                  <c:v>-21.613120944035</c:v>
                </c:pt>
                <c:pt idx="101">
                  <c:v>-21.474321802172199</c:v>
                </c:pt>
                <c:pt idx="102">
                  <c:v>-21.1075583152696</c:v>
                </c:pt>
                <c:pt idx="103">
                  <c:v>-20.589327095216898</c:v>
                </c:pt>
                <c:pt idx="104">
                  <c:v>-19.7321406016179</c:v>
                </c:pt>
                <c:pt idx="105">
                  <c:v>-18.3790961219681</c:v>
                </c:pt>
                <c:pt idx="106">
                  <c:v>-16.5635618903104</c:v>
                </c:pt>
                <c:pt idx="107">
                  <c:v>-14.307971550970899</c:v>
                </c:pt>
                <c:pt idx="108">
                  <c:v>-11.6921772613393</c:v>
                </c:pt>
                <c:pt idx="109">
                  <c:v>-8.4950644215862905</c:v>
                </c:pt>
              </c:numCache>
            </c:numRef>
          </c:val>
          <c:smooth val="0"/>
          <c:extLst>
            <c:ext xmlns:c16="http://schemas.microsoft.com/office/drawing/2014/chart" uri="{C3380CC4-5D6E-409C-BE32-E72D297353CC}">
              <c16:uniqueId val="{00000015-8196-449D-A592-4826788A6CE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246-419A-89E4-021310C45046}"/>
              </c:ext>
            </c:extLst>
          </c:dPt>
          <c:dPt>
            <c:idx val="1"/>
            <c:invertIfNegative val="0"/>
            <c:bubble3D val="0"/>
            <c:spPr>
              <a:solidFill>
                <a:srgbClr val="7C878E"/>
              </a:solidFill>
              <a:ln>
                <a:noFill/>
              </a:ln>
              <a:effectLst/>
            </c:spPr>
            <c:extLst>
              <c:ext xmlns:c16="http://schemas.microsoft.com/office/drawing/2014/chart" uri="{C3380CC4-5D6E-409C-BE32-E72D297353CC}">
                <c16:uniqueId val="{00000003-0246-419A-89E4-021310C45046}"/>
              </c:ext>
            </c:extLst>
          </c:dPt>
          <c:dPt>
            <c:idx val="2"/>
            <c:invertIfNegative val="0"/>
            <c:bubble3D val="0"/>
            <c:spPr>
              <a:solidFill>
                <a:srgbClr val="7C878E"/>
              </a:solidFill>
              <a:ln>
                <a:noFill/>
              </a:ln>
              <a:effectLst/>
            </c:spPr>
            <c:extLst>
              <c:ext xmlns:c16="http://schemas.microsoft.com/office/drawing/2014/chart" uri="{C3380CC4-5D6E-409C-BE32-E72D297353CC}">
                <c16:uniqueId val="{00000005-0246-419A-89E4-021310C45046}"/>
              </c:ext>
            </c:extLst>
          </c:dPt>
          <c:dPt>
            <c:idx val="3"/>
            <c:invertIfNegative val="0"/>
            <c:bubble3D val="0"/>
            <c:spPr>
              <a:solidFill>
                <a:srgbClr val="7C878E"/>
              </a:solidFill>
              <a:ln>
                <a:noFill/>
              </a:ln>
              <a:effectLst/>
            </c:spPr>
            <c:extLst>
              <c:ext xmlns:c16="http://schemas.microsoft.com/office/drawing/2014/chart" uri="{C3380CC4-5D6E-409C-BE32-E72D297353CC}">
                <c16:uniqueId val="{00000007-0246-419A-89E4-021310C45046}"/>
              </c:ext>
            </c:extLst>
          </c:dPt>
          <c:dPt>
            <c:idx val="4"/>
            <c:invertIfNegative val="0"/>
            <c:bubble3D val="0"/>
            <c:spPr>
              <a:solidFill>
                <a:srgbClr val="7C878E"/>
              </a:solidFill>
              <a:ln>
                <a:noFill/>
              </a:ln>
              <a:effectLst/>
            </c:spPr>
            <c:extLst>
              <c:ext xmlns:c16="http://schemas.microsoft.com/office/drawing/2014/chart" uri="{C3380CC4-5D6E-409C-BE32-E72D297353CC}">
                <c16:uniqueId val="{00000009-0246-419A-89E4-021310C45046}"/>
              </c:ext>
            </c:extLst>
          </c:dPt>
          <c:dPt>
            <c:idx val="5"/>
            <c:invertIfNegative val="0"/>
            <c:bubble3D val="0"/>
            <c:spPr>
              <a:solidFill>
                <a:srgbClr val="7C878E"/>
              </a:solidFill>
              <a:ln>
                <a:noFill/>
              </a:ln>
              <a:effectLst/>
            </c:spPr>
            <c:extLst>
              <c:ext xmlns:c16="http://schemas.microsoft.com/office/drawing/2014/chart" uri="{C3380CC4-5D6E-409C-BE32-E72D297353CC}">
                <c16:uniqueId val="{0000000B-0246-419A-89E4-021310C45046}"/>
              </c:ext>
            </c:extLst>
          </c:dPt>
          <c:dPt>
            <c:idx val="6"/>
            <c:invertIfNegative val="0"/>
            <c:bubble3D val="0"/>
            <c:spPr>
              <a:solidFill>
                <a:srgbClr val="7C878E"/>
              </a:solidFill>
              <a:ln>
                <a:noFill/>
              </a:ln>
              <a:effectLst/>
            </c:spPr>
            <c:extLst>
              <c:ext xmlns:c16="http://schemas.microsoft.com/office/drawing/2014/chart" uri="{C3380CC4-5D6E-409C-BE32-E72D297353CC}">
                <c16:uniqueId val="{0000000D-0246-419A-89E4-021310C45046}"/>
              </c:ext>
            </c:extLst>
          </c:dPt>
          <c:dPt>
            <c:idx val="7"/>
            <c:invertIfNegative val="0"/>
            <c:bubble3D val="0"/>
            <c:spPr>
              <a:solidFill>
                <a:srgbClr val="7C878E"/>
              </a:solidFill>
              <a:ln>
                <a:noFill/>
              </a:ln>
              <a:effectLst/>
            </c:spPr>
            <c:extLst>
              <c:ext xmlns:c16="http://schemas.microsoft.com/office/drawing/2014/chart" uri="{C3380CC4-5D6E-409C-BE32-E72D297353CC}">
                <c16:uniqueId val="{0000000F-0246-419A-89E4-021310C45046}"/>
              </c:ext>
            </c:extLst>
          </c:dPt>
          <c:dPt>
            <c:idx val="8"/>
            <c:invertIfNegative val="0"/>
            <c:bubble3D val="0"/>
            <c:spPr>
              <a:solidFill>
                <a:srgbClr val="7C878E"/>
              </a:solidFill>
              <a:ln>
                <a:noFill/>
              </a:ln>
              <a:effectLst/>
            </c:spPr>
            <c:extLst>
              <c:ext xmlns:c16="http://schemas.microsoft.com/office/drawing/2014/chart" uri="{C3380CC4-5D6E-409C-BE32-E72D297353CC}">
                <c16:uniqueId val="{00000011-0246-419A-89E4-021310C45046}"/>
              </c:ext>
            </c:extLst>
          </c:dPt>
          <c:dPt>
            <c:idx val="9"/>
            <c:invertIfNegative val="0"/>
            <c:bubble3D val="0"/>
            <c:spPr>
              <a:solidFill>
                <a:srgbClr val="7C878E"/>
              </a:solidFill>
              <a:ln>
                <a:noFill/>
              </a:ln>
              <a:effectLst/>
            </c:spPr>
            <c:extLst>
              <c:ext xmlns:c16="http://schemas.microsoft.com/office/drawing/2014/chart" uri="{C3380CC4-5D6E-409C-BE32-E72D297353CC}">
                <c16:uniqueId val="{00000013-0246-419A-89E4-021310C4504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246-419A-89E4-021310C4504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246-419A-89E4-021310C4504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246-419A-89E4-021310C4504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0246-419A-89E4-021310C4504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246-419A-89E4-021310C4504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246-419A-89E4-021310C4504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246-419A-89E4-021310C4504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246-419A-89E4-021310C45046}"/>
              </c:ext>
            </c:extLst>
          </c:dPt>
          <c:dPt>
            <c:idx val="28"/>
            <c:invertIfNegative val="0"/>
            <c:bubble3D val="0"/>
            <c:spPr>
              <a:solidFill>
                <a:srgbClr val="FBBB27"/>
              </a:solidFill>
              <a:ln>
                <a:noFill/>
              </a:ln>
              <a:effectLst/>
            </c:spPr>
            <c:extLst>
              <c:ext xmlns:c16="http://schemas.microsoft.com/office/drawing/2014/chart" uri="{C3380CC4-5D6E-409C-BE32-E72D297353CC}">
                <c16:uniqueId val="{00000025-0246-419A-89E4-021310C4504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'F105'!$A$6:$A$37</c:f>
              <c:strCache>
                <c:ptCount val="32"/>
                <c:pt idx="0">
                  <c:v>Tlaxcala</c:v>
                </c:pt>
                <c:pt idx="1">
                  <c:v>Morelos</c:v>
                </c:pt>
                <c:pt idx="2">
                  <c:v>Baja California Sur</c:v>
                </c:pt>
                <c:pt idx="3">
                  <c:v>Nayarit</c:v>
                </c:pt>
                <c:pt idx="4">
                  <c:v>Guerrero</c:v>
                </c:pt>
                <c:pt idx="5">
                  <c:v>Puebla</c:v>
                </c:pt>
                <c:pt idx="6">
                  <c:v>Chiapas</c:v>
                </c:pt>
                <c:pt idx="7">
                  <c:v>Michoacán</c:v>
                </c:pt>
                <c:pt idx="8">
                  <c:v>Hidalgo</c:v>
                </c:pt>
                <c:pt idx="9">
                  <c:v>San Luis Potosí</c:v>
                </c:pt>
                <c:pt idx="10">
                  <c:v>Durango</c:v>
                </c:pt>
                <c:pt idx="11">
                  <c:v>Aguascalientes</c:v>
                </c:pt>
                <c:pt idx="12">
                  <c:v>Colima</c:v>
                </c:pt>
                <c:pt idx="13">
                  <c:v>Zacatecas</c:v>
                </c:pt>
                <c:pt idx="14">
                  <c:v>Quintana Roo</c:v>
                </c:pt>
                <c:pt idx="15">
                  <c:v>Yucatán</c:v>
                </c:pt>
                <c:pt idx="16">
                  <c:v>Sinaloa</c:v>
                </c:pt>
                <c:pt idx="17">
                  <c:v>Oaxaca</c:v>
                </c:pt>
                <c:pt idx="18">
                  <c:v>Querétaro</c:v>
                </c:pt>
                <c:pt idx="19">
                  <c:v>Veracruz</c:v>
                </c:pt>
                <c:pt idx="20">
                  <c:v>Tamaulipas</c:v>
                </c:pt>
                <c:pt idx="21">
                  <c:v>Campeche</c:v>
                </c:pt>
                <c:pt idx="22">
                  <c:v>Coahuila</c:v>
                </c:pt>
                <c:pt idx="23">
                  <c:v>Chihuahua</c:v>
                </c:pt>
                <c:pt idx="24">
                  <c:v>Baja California</c:v>
                </c:pt>
                <c:pt idx="25">
                  <c:v>Sonora</c:v>
                </c:pt>
                <c:pt idx="26">
                  <c:v>Guanajuato</c:v>
                </c:pt>
                <c:pt idx="27">
                  <c:v>Ciudad de México</c:v>
                </c:pt>
                <c:pt idx="28">
                  <c:v>Jalisco</c:v>
                </c:pt>
                <c:pt idx="29">
                  <c:v>Nuevo León</c:v>
                </c:pt>
                <c:pt idx="30">
                  <c:v>Tabasco</c:v>
                </c:pt>
                <c:pt idx="31">
                  <c:v>Estado de México</c:v>
                </c:pt>
              </c:strCache>
            </c:strRef>
          </c:cat>
          <c:val>
            <c:numRef>
              <c:f>'F105'!$B$6:$B$37</c:f>
              <c:numCache>
                <c:formatCode>0.0</c:formatCode>
                <c:ptCount val="32"/>
                <c:pt idx="0">
                  <c:v>0.14573687357038601</c:v>
                </c:pt>
                <c:pt idx="1">
                  <c:v>0.49984301162713102</c:v>
                </c:pt>
                <c:pt idx="2">
                  <c:v>0.57166437278103899</c:v>
                </c:pt>
                <c:pt idx="3">
                  <c:v>0.58082172403033805</c:v>
                </c:pt>
                <c:pt idx="4">
                  <c:v>0.65467643065145997</c:v>
                </c:pt>
                <c:pt idx="5">
                  <c:v>0.67811341246216705</c:v>
                </c:pt>
                <c:pt idx="6">
                  <c:v>0.86208253149251102</c:v>
                </c:pt>
                <c:pt idx="7">
                  <c:v>0.91904295878205999</c:v>
                </c:pt>
                <c:pt idx="8">
                  <c:v>1.0223909034205101</c:v>
                </c:pt>
                <c:pt idx="9">
                  <c:v>1.2344839141838799</c:v>
                </c:pt>
                <c:pt idx="10">
                  <c:v>1.2860010075799</c:v>
                </c:pt>
                <c:pt idx="11">
                  <c:v>1.3146575579924999</c:v>
                </c:pt>
                <c:pt idx="12">
                  <c:v>1.3947436414712899</c:v>
                </c:pt>
                <c:pt idx="13">
                  <c:v>1.50233826214508</c:v>
                </c:pt>
                <c:pt idx="14">
                  <c:v>1.784372519196</c:v>
                </c:pt>
                <c:pt idx="15">
                  <c:v>1.9945246093148601</c:v>
                </c:pt>
                <c:pt idx="16">
                  <c:v>2.0154928762513502</c:v>
                </c:pt>
                <c:pt idx="17">
                  <c:v>2.0914149795575598</c:v>
                </c:pt>
                <c:pt idx="18">
                  <c:v>2.09631106137891</c:v>
                </c:pt>
                <c:pt idx="19">
                  <c:v>2.3049089556239699</c:v>
                </c:pt>
                <c:pt idx="20">
                  <c:v>2.3195947688501799</c:v>
                </c:pt>
                <c:pt idx="21">
                  <c:v>2.3320915738091998</c:v>
                </c:pt>
                <c:pt idx="22">
                  <c:v>2.7666802490581999</c:v>
                </c:pt>
                <c:pt idx="23">
                  <c:v>3.86542376072914</c:v>
                </c:pt>
                <c:pt idx="24">
                  <c:v>4.3793080442635501</c:v>
                </c:pt>
                <c:pt idx="25">
                  <c:v>4.54131654595699</c:v>
                </c:pt>
                <c:pt idx="26">
                  <c:v>5.1372010790673199</c:v>
                </c:pt>
                <c:pt idx="27">
                  <c:v>5.5584197782796503</c:v>
                </c:pt>
                <c:pt idx="28">
                  <c:v>7.5618463545291199</c:v>
                </c:pt>
                <c:pt idx="29">
                  <c:v>11.1120261706179</c:v>
                </c:pt>
                <c:pt idx="30">
                  <c:v>11.6977950533265</c:v>
                </c:pt>
                <c:pt idx="31">
                  <c:v>13.7746750179994</c:v>
                </c:pt>
              </c:numCache>
            </c:numRef>
          </c:val>
          <c:extLst>
            <c:ext xmlns:c16="http://schemas.microsoft.com/office/drawing/2014/chart" uri="{C3380CC4-5D6E-409C-BE32-E72D297353CC}">
              <c16:uniqueId val="{00000026-0246-419A-89E4-021310C4504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B78-4A56-9FA8-BAF0F2065FAA}"/>
              </c:ext>
            </c:extLst>
          </c:dPt>
          <c:dPt>
            <c:idx val="1"/>
            <c:invertIfNegative val="0"/>
            <c:bubble3D val="0"/>
            <c:spPr>
              <a:solidFill>
                <a:srgbClr val="7C878E"/>
              </a:solidFill>
              <a:ln>
                <a:noFill/>
              </a:ln>
              <a:effectLst/>
            </c:spPr>
            <c:extLst>
              <c:ext xmlns:c16="http://schemas.microsoft.com/office/drawing/2014/chart" uri="{C3380CC4-5D6E-409C-BE32-E72D297353CC}">
                <c16:uniqueId val="{00000003-9B78-4A56-9FA8-BAF0F2065FAA}"/>
              </c:ext>
            </c:extLst>
          </c:dPt>
          <c:dPt>
            <c:idx val="2"/>
            <c:invertIfNegative val="0"/>
            <c:bubble3D val="0"/>
            <c:spPr>
              <a:solidFill>
                <a:srgbClr val="7C878E"/>
              </a:solidFill>
              <a:ln>
                <a:noFill/>
              </a:ln>
              <a:effectLst/>
            </c:spPr>
            <c:extLst>
              <c:ext xmlns:c16="http://schemas.microsoft.com/office/drawing/2014/chart" uri="{C3380CC4-5D6E-409C-BE32-E72D297353CC}">
                <c16:uniqueId val="{00000005-9B78-4A56-9FA8-BAF0F2065FAA}"/>
              </c:ext>
            </c:extLst>
          </c:dPt>
          <c:dPt>
            <c:idx val="3"/>
            <c:invertIfNegative val="0"/>
            <c:bubble3D val="0"/>
            <c:spPr>
              <a:solidFill>
                <a:srgbClr val="7C878E"/>
              </a:solidFill>
              <a:ln>
                <a:noFill/>
              </a:ln>
              <a:effectLst/>
            </c:spPr>
            <c:extLst>
              <c:ext xmlns:c16="http://schemas.microsoft.com/office/drawing/2014/chart" uri="{C3380CC4-5D6E-409C-BE32-E72D297353CC}">
                <c16:uniqueId val="{00000007-9B78-4A56-9FA8-BAF0F2065FAA}"/>
              </c:ext>
            </c:extLst>
          </c:dPt>
          <c:dPt>
            <c:idx val="4"/>
            <c:invertIfNegative val="0"/>
            <c:bubble3D val="0"/>
            <c:spPr>
              <a:solidFill>
                <a:srgbClr val="7C878E"/>
              </a:solidFill>
              <a:ln>
                <a:noFill/>
              </a:ln>
              <a:effectLst/>
            </c:spPr>
            <c:extLst>
              <c:ext xmlns:c16="http://schemas.microsoft.com/office/drawing/2014/chart" uri="{C3380CC4-5D6E-409C-BE32-E72D297353CC}">
                <c16:uniqueId val="{00000009-9B78-4A56-9FA8-BAF0F2065FAA}"/>
              </c:ext>
            </c:extLst>
          </c:dPt>
          <c:dPt>
            <c:idx val="5"/>
            <c:invertIfNegative val="0"/>
            <c:bubble3D val="0"/>
            <c:spPr>
              <a:solidFill>
                <a:srgbClr val="7C878E"/>
              </a:solidFill>
              <a:ln>
                <a:noFill/>
              </a:ln>
              <a:effectLst/>
            </c:spPr>
            <c:extLst>
              <c:ext xmlns:c16="http://schemas.microsoft.com/office/drawing/2014/chart" uri="{C3380CC4-5D6E-409C-BE32-E72D297353CC}">
                <c16:uniqueId val="{0000000B-9B78-4A56-9FA8-BAF0F2065FAA}"/>
              </c:ext>
            </c:extLst>
          </c:dPt>
          <c:dPt>
            <c:idx val="6"/>
            <c:invertIfNegative val="0"/>
            <c:bubble3D val="0"/>
            <c:spPr>
              <a:solidFill>
                <a:srgbClr val="7C878E"/>
              </a:solidFill>
              <a:ln>
                <a:noFill/>
              </a:ln>
              <a:effectLst/>
            </c:spPr>
            <c:extLst>
              <c:ext xmlns:c16="http://schemas.microsoft.com/office/drawing/2014/chart" uri="{C3380CC4-5D6E-409C-BE32-E72D297353CC}">
                <c16:uniqueId val="{0000000D-9B78-4A56-9FA8-BAF0F2065FAA}"/>
              </c:ext>
            </c:extLst>
          </c:dPt>
          <c:dPt>
            <c:idx val="7"/>
            <c:invertIfNegative val="0"/>
            <c:bubble3D val="0"/>
            <c:spPr>
              <a:solidFill>
                <a:srgbClr val="7C878E"/>
              </a:solidFill>
              <a:ln>
                <a:noFill/>
              </a:ln>
              <a:effectLst/>
            </c:spPr>
            <c:extLst>
              <c:ext xmlns:c16="http://schemas.microsoft.com/office/drawing/2014/chart" uri="{C3380CC4-5D6E-409C-BE32-E72D297353CC}">
                <c16:uniqueId val="{0000000F-9B78-4A56-9FA8-BAF0F2065FAA}"/>
              </c:ext>
            </c:extLst>
          </c:dPt>
          <c:dPt>
            <c:idx val="8"/>
            <c:invertIfNegative val="0"/>
            <c:bubble3D val="0"/>
            <c:spPr>
              <a:solidFill>
                <a:srgbClr val="7C878E"/>
              </a:solidFill>
              <a:ln>
                <a:noFill/>
              </a:ln>
              <a:effectLst/>
            </c:spPr>
            <c:extLst>
              <c:ext xmlns:c16="http://schemas.microsoft.com/office/drawing/2014/chart" uri="{C3380CC4-5D6E-409C-BE32-E72D297353CC}">
                <c16:uniqueId val="{00000011-9B78-4A56-9FA8-BAF0F2065FAA}"/>
              </c:ext>
            </c:extLst>
          </c:dPt>
          <c:dPt>
            <c:idx val="9"/>
            <c:invertIfNegative val="0"/>
            <c:bubble3D val="0"/>
            <c:spPr>
              <a:solidFill>
                <a:srgbClr val="7C878E"/>
              </a:solidFill>
              <a:ln>
                <a:noFill/>
              </a:ln>
              <a:effectLst/>
            </c:spPr>
            <c:extLst>
              <c:ext xmlns:c16="http://schemas.microsoft.com/office/drawing/2014/chart" uri="{C3380CC4-5D6E-409C-BE32-E72D297353CC}">
                <c16:uniqueId val="{00000013-9B78-4A56-9FA8-BAF0F2065FA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B78-4A56-9FA8-BAF0F2065FA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B78-4A56-9FA8-BAF0F2065FA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B78-4A56-9FA8-BAF0F2065FA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B78-4A56-9FA8-BAF0F2065FA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B78-4A56-9FA8-BAF0F2065FA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B78-4A56-9FA8-BAF0F2065FA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B78-4A56-9FA8-BAF0F2065FA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B78-4A56-9FA8-BAF0F2065FAA}"/>
              </c:ext>
            </c:extLst>
          </c:dPt>
          <c:dPt>
            <c:idx val="19"/>
            <c:invertIfNegative val="0"/>
            <c:bubble3D val="0"/>
            <c:spPr>
              <a:solidFill>
                <a:srgbClr val="95682B"/>
              </a:solidFill>
              <a:ln>
                <a:noFill/>
              </a:ln>
              <a:effectLst/>
            </c:spPr>
            <c:extLst>
              <c:ext xmlns:c16="http://schemas.microsoft.com/office/drawing/2014/chart" uri="{C3380CC4-5D6E-409C-BE32-E72D297353CC}">
                <c16:uniqueId val="{00000025-9B78-4A56-9FA8-BAF0F2065FAA}"/>
              </c:ext>
            </c:extLst>
          </c:dPt>
          <c:dPt>
            <c:idx val="25"/>
            <c:invertIfNegative val="0"/>
            <c:bubble3D val="0"/>
            <c:spPr>
              <a:solidFill>
                <a:srgbClr val="FBBB27"/>
              </a:solidFill>
              <a:ln>
                <a:noFill/>
              </a:ln>
              <a:effectLst/>
            </c:spPr>
            <c:extLst>
              <c:ext xmlns:c16="http://schemas.microsoft.com/office/drawing/2014/chart" uri="{C3380CC4-5D6E-409C-BE32-E72D297353CC}">
                <c16:uniqueId val="{00000027-9B78-4A56-9FA8-BAF0F2065FA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'F106'!$A$6:$A$38</c:f>
              <c:strCache>
                <c:ptCount val="33"/>
                <c:pt idx="0">
                  <c:v>Puebla</c:v>
                </c:pt>
                <c:pt idx="1">
                  <c:v>Veracruz</c:v>
                </c:pt>
                <c:pt idx="2">
                  <c:v>Guerrero</c:v>
                </c:pt>
                <c:pt idx="3">
                  <c:v>Baja California Sur</c:v>
                </c:pt>
                <c:pt idx="4">
                  <c:v>Michoacán</c:v>
                </c:pt>
                <c:pt idx="5">
                  <c:v>Querétaro</c:v>
                </c:pt>
                <c:pt idx="6">
                  <c:v>Guanajuato</c:v>
                </c:pt>
                <c:pt idx="7">
                  <c:v>Nayarit</c:v>
                </c:pt>
                <c:pt idx="8">
                  <c:v>Coahuila</c:v>
                </c:pt>
                <c:pt idx="9">
                  <c:v>Aguascalientes</c:v>
                </c:pt>
                <c:pt idx="10">
                  <c:v>Tamaulipas</c:v>
                </c:pt>
                <c:pt idx="11">
                  <c:v>Sinaloa</c:v>
                </c:pt>
                <c:pt idx="12">
                  <c:v>San Luis Potosí</c:v>
                </c:pt>
                <c:pt idx="13">
                  <c:v>Campeche</c:v>
                </c:pt>
                <c:pt idx="14">
                  <c:v>Ciudad de México</c:v>
                </c:pt>
                <c:pt idx="15">
                  <c:v>Chiapas</c:v>
                </c:pt>
                <c:pt idx="16">
                  <c:v>Nuevo León</c:v>
                </c:pt>
                <c:pt idx="17">
                  <c:v>Sonora</c:v>
                </c:pt>
                <c:pt idx="18">
                  <c:v>Yucatán</c:v>
                </c:pt>
                <c:pt idx="19">
                  <c:v>Nacional</c:v>
                </c:pt>
                <c:pt idx="20">
                  <c:v>Hidalgo</c:v>
                </c:pt>
                <c:pt idx="21">
                  <c:v>Durango</c:v>
                </c:pt>
                <c:pt idx="22">
                  <c:v>Quintana Roo</c:v>
                </c:pt>
                <c:pt idx="23">
                  <c:v>Baja California</c:v>
                </c:pt>
                <c:pt idx="24">
                  <c:v>Morelos</c:v>
                </c:pt>
                <c:pt idx="25">
                  <c:v>Jalisco</c:v>
                </c:pt>
                <c:pt idx="26">
                  <c:v>Estado de México</c:v>
                </c:pt>
                <c:pt idx="27">
                  <c:v>Tabasco</c:v>
                </c:pt>
                <c:pt idx="28">
                  <c:v>Colima</c:v>
                </c:pt>
                <c:pt idx="29">
                  <c:v>Chihuahua</c:v>
                </c:pt>
                <c:pt idx="30">
                  <c:v>Oaxaca</c:v>
                </c:pt>
                <c:pt idx="31">
                  <c:v>Tlaxcala</c:v>
                </c:pt>
                <c:pt idx="32">
                  <c:v>Zacatecas</c:v>
                </c:pt>
              </c:strCache>
            </c:strRef>
          </c:cat>
          <c:val>
            <c:numRef>
              <c:f>'F106'!$B$6:$B$38</c:f>
              <c:numCache>
                <c:formatCode>0.0</c:formatCode>
                <c:ptCount val="33"/>
                <c:pt idx="0">
                  <c:v>-50.9798777649454</c:v>
                </c:pt>
                <c:pt idx="1">
                  <c:v>-37.781339591999199</c:v>
                </c:pt>
                <c:pt idx="2">
                  <c:v>-36.119102583165898</c:v>
                </c:pt>
                <c:pt idx="3">
                  <c:v>-34.715554064403797</c:v>
                </c:pt>
                <c:pt idx="4">
                  <c:v>-32.036424143051804</c:v>
                </c:pt>
                <c:pt idx="5">
                  <c:v>-31.779677562872301</c:v>
                </c:pt>
                <c:pt idx="6">
                  <c:v>-26.2438166411936</c:v>
                </c:pt>
                <c:pt idx="7">
                  <c:v>-26.1212616492694</c:v>
                </c:pt>
                <c:pt idx="8">
                  <c:v>-26.0992362647367</c:v>
                </c:pt>
                <c:pt idx="9">
                  <c:v>-25.703106608628701</c:v>
                </c:pt>
                <c:pt idx="10">
                  <c:v>-23.966156648915302</c:v>
                </c:pt>
                <c:pt idx="11">
                  <c:v>-21.8417112883728</c:v>
                </c:pt>
                <c:pt idx="12">
                  <c:v>-17.0692906621071</c:v>
                </c:pt>
                <c:pt idx="13">
                  <c:v>-9.1993753430285192</c:v>
                </c:pt>
                <c:pt idx="14">
                  <c:v>-6.5994545082488001</c:v>
                </c:pt>
                <c:pt idx="15">
                  <c:v>-6.5636282834637196</c:v>
                </c:pt>
                <c:pt idx="16">
                  <c:v>-1.9962922141938699</c:v>
                </c:pt>
                <c:pt idx="17">
                  <c:v>-1.2571238347237601</c:v>
                </c:pt>
                <c:pt idx="18">
                  <c:v>-0.71684596847596505</c:v>
                </c:pt>
                <c:pt idx="19">
                  <c:v>4.6376399169608904</c:v>
                </c:pt>
                <c:pt idx="20">
                  <c:v>7.2121597467822198</c:v>
                </c:pt>
                <c:pt idx="21">
                  <c:v>7.7817561717670598</c:v>
                </c:pt>
                <c:pt idx="22">
                  <c:v>10.1087409572912</c:v>
                </c:pt>
                <c:pt idx="23">
                  <c:v>20.867987988461699</c:v>
                </c:pt>
                <c:pt idx="24">
                  <c:v>36.454964196884099</c:v>
                </c:pt>
                <c:pt idx="25">
                  <c:v>36.724320127695002</c:v>
                </c:pt>
                <c:pt idx="26">
                  <c:v>41.109818385405802</c:v>
                </c:pt>
                <c:pt idx="27">
                  <c:v>43.496978469900903</c:v>
                </c:pt>
                <c:pt idx="28">
                  <c:v>53.681191943966702</c:v>
                </c:pt>
                <c:pt idx="29">
                  <c:v>56.688789385335497</c:v>
                </c:pt>
                <c:pt idx="30">
                  <c:v>73.941135396883695</c:v>
                </c:pt>
                <c:pt idx="31">
                  <c:v>114.35168775052399</c:v>
                </c:pt>
                <c:pt idx="32">
                  <c:v>179.657730565403</c:v>
                </c:pt>
              </c:numCache>
            </c:numRef>
          </c:val>
          <c:extLst>
            <c:ext xmlns:c16="http://schemas.microsoft.com/office/drawing/2014/chart" uri="{C3380CC4-5D6E-409C-BE32-E72D297353CC}">
              <c16:uniqueId val="{00000028-9B78-4A56-9FA8-BAF0F2065FA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448-4EC9-ACC2-9D419899F6C8}"/>
              </c:ext>
            </c:extLst>
          </c:dPt>
          <c:dPt>
            <c:idx val="1"/>
            <c:invertIfNegative val="0"/>
            <c:bubble3D val="0"/>
            <c:spPr>
              <a:solidFill>
                <a:srgbClr val="7C878E"/>
              </a:solidFill>
              <a:ln>
                <a:noFill/>
              </a:ln>
              <a:effectLst/>
            </c:spPr>
            <c:extLst>
              <c:ext xmlns:c16="http://schemas.microsoft.com/office/drawing/2014/chart" uri="{C3380CC4-5D6E-409C-BE32-E72D297353CC}">
                <c16:uniqueId val="{00000003-F448-4EC9-ACC2-9D419899F6C8}"/>
              </c:ext>
            </c:extLst>
          </c:dPt>
          <c:dPt>
            <c:idx val="2"/>
            <c:invertIfNegative val="0"/>
            <c:bubble3D val="0"/>
            <c:spPr>
              <a:solidFill>
                <a:srgbClr val="7C878E"/>
              </a:solidFill>
              <a:ln>
                <a:noFill/>
              </a:ln>
              <a:effectLst/>
            </c:spPr>
            <c:extLst>
              <c:ext xmlns:c16="http://schemas.microsoft.com/office/drawing/2014/chart" uri="{C3380CC4-5D6E-409C-BE32-E72D297353CC}">
                <c16:uniqueId val="{00000005-F448-4EC9-ACC2-9D419899F6C8}"/>
              </c:ext>
            </c:extLst>
          </c:dPt>
          <c:dPt>
            <c:idx val="3"/>
            <c:invertIfNegative val="0"/>
            <c:bubble3D val="0"/>
            <c:spPr>
              <a:solidFill>
                <a:srgbClr val="7C878E"/>
              </a:solidFill>
              <a:ln>
                <a:noFill/>
              </a:ln>
              <a:effectLst/>
            </c:spPr>
            <c:extLst>
              <c:ext xmlns:c16="http://schemas.microsoft.com/office/drawing/2014/chart" uri="{C3380CC4-5D6E-409C-BE32-E72D297353CC}">
                <c16:uniqueId val="{00000007-F448-4EC9-ACC2-9D419899F6C8}"/>
              </c:ext>
            </c:extLst>
          </c:dPt>
          <c:dPt>
            <c:idx val="4"/>
            <c:invertIfNegative val="0"/>
            <c:bubble3D val="0"/>
            <c:spPr>
              <a:solidFill>
                <a:srgbClr val="7C878E"/>
              </a:solidFill>
              <a:ln>
                <a:noFill/>
              </a:ln>
              <a:effectLst/>
            </c:spPr>
            <c:extLst>
              <c:ext xmlns:c16="http://schemas.microsoft.com/office/drawing/2014/chart" uri="{C3380CC4-5D6E-409C-BE32-E72D297353CC}">
                <c16:uniqueId val="{00000009-F448-4EC9-ACC2-9D419899F6C8}"/>
              </c:ext>
            </c:extLst>
          </c:dPt>
          <c:dPt>
            <c:idx val="5"/>
            <c:invertIfNegative val="0"/>
            <c:bubble3D val="0"/>
            <c:spPr>
              <a:solidFill>
                <a:srgbClr val="7C878E"/>
              </a:solidFill>
              <a:ln>
                <a:noFill/>
              </a:ln>
              <a:effectLst/>
            </c:spPr>
            <c:extLst>
              <c:ext xmlns:c16="http://schemas.microsoft.com/office/drawing/2014/chart" uri="{C3380CC4-5D6E-409C-BE32-E72D297353CC}">
                <c16:uniqueId val="{0000000B-F448-4EC9-ACC2-9D419899F6C8}"/>
              </c:ext>
            </c:extLst>
          </c:dPt>
          <c:dPt>
            <c:idx val="6"/>
            <c:invertIfNegative val="0"/>
            <c:bubble3D val="0"/>
            <c:spPr>
              <a:solidFill>
                <a:srgbClr val="7C878E"/>
              </a:solidFill>
              <a:ln>
                <a:noFill/>
              </a:ln>
              <a:effectLst/>
            </c:spPr>
            <c:extLst>
              <c:ext xmlns:c16="http://schemas.microsoft.com/office/drawing/2014/chart" uri="{C3380CC4-5D6E-409C-BE32-E72D297353CC}">
                <c16:uniqueId val="{0000000D-F448-4EC9-ACC2-9D419899F6C8}"/>
              </c:ext>
            </c:extLst>
          </c:dPt>
          <c:dPt>
            <c:idx val="7"/>
            <c:invertIfNegative val="0"/>
            <c:bubble3D val="0"/>
            <c:spPr>
              <a:solidFill>
                <a:srgbClr val="7C878E"/>
              </a:solidFill>
              <a:ln>
                <a:noFill/>
              </a:ln>
              <a:effectLst/>
            </c:spPr>
            <c:extLst>
              <c:ext xmlns:c16="http://schemas.microsoft.com/office/drawing/2014/chart" uri="{C3380CC4-5D6E-409C-BE32-E72D297353CC}">
                <c16:uniqueId val="{0000000F-F448-4EC9-ACC2-9D419899F6C8}"/>
              </c:ext>
            </c:extLst>
          </c:dPt>
          <c:dPt>
            <c:idx val="8"/>
            <c:invertIfNegative val="0"/>
            <c:bubble3D val="0"/>
            <c:spPr>
              <a:solidFill>
                <a:srgbClr val="7C878E"/>
              </a:solidFill>
              <a:ln>
                <a:noFill/>
              </a:ln>
              <a:effectLst/>
            </c:spPr>
            <c:extLst>
              <c:ext xmlns:c16="http://schemas.microsoft.com/office/drawing/2014/chart" uri="{C3380CC4-5D6E-409C-BE32-E72D297353CC}">
                <c16:uniqueId val="{00000011-F448-4EC9-ACC2-9D419899F6C8}"/>
              </c:ext>
            </c:extLst>
          </c:dPt>
          <c:dPt>
            <c:idx val="9"/>
            <c:invertIfNegative val="0"/>
            <c:bubble3D val="0"/>
            <c:spPr>
              <a:solidFill>
                <a:srgbClr val="7C878E"/>
              </a:solidFill>
              <a:ln>
                <a:noFill/>
              </a:ln>
              <a:effectLst/>
            </c:spPr>
            <c:extLst>
              <c:ext xmlns:c16="http://schemas.microsoft.com/office/drawing/2014/chart" uri="{C3380CC4-5D6E-409C-BE32-E72D297353CC}">
                <c16:uniqueId val="{00000013-F448-4EC9-ACC2-9D419899F6C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448-4EC9-ACC2-9D419899F6C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448-4EC9-ACC2-9D419899F6C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448-4EC9-ACC2-9D419899F6C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448-4EC9-ACC2-9D419899F6C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448-4EC9-ACC2-9D419899F6C8}"/>
              </c:ext>
            </c:extLst>
          </c:dPt>
          <c:dPt>
            <c:idx val="15"/>
            <c:invertIfNegative val="0"/>
            <c:bubble3D val="0"/>
            <c:spPr>
              <a:solidFill>
                <a:srgbClr val="95682B"/>
              </a:solidFill>
              <a:ln>
                <a:noFill/>
              </a:ln>
              <a:effectLst/>
            </c:spPr>
            <c:extLst>
              <c:ext xmlns:c16="http://schemas.microsoft.com/office/drawing/2014/chart" uri="{C3380CC4-5D6E-409C-BE32-E72D297353CC}">
                <c16:uniqueId val="{0000001F-F448-4EC9-ACC2-9D419899F6C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F448-4EC9-ACC2-9D419899F6C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F448-4EC9-ACC2-9D419899F6C8}"/>
              </c:ext>
            </c:extLst>
          </c:dPt>
          <c:dPt>
            <c:idx val="19"/>
            <c:invertIfNegative val="0"/>
            <c:bubble3D val="0"/>
            <c:spPr>
              <a:solidFill>
                <a:srgbClr val="FBBB27"/>
              </a:solidFill>
              <a:ln>
                <a:noFill/>
              </a:ln>
              <a:effectLst/>
            </c:spPr>
            <c:extLst>
              <c:ext xmlns:c16="http://schemas.microsoft.com/office/drawing/2014/chart" uri="{C3380CC4-5D6E-409C-BE32-E72D297353CC}">
                <c16:uniqueId val="{00000025-F448-4EC9-ACC2-9D419899F6C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'F107'!$A$6:$A$38</c:f>
              <c:strCache>
                <c:ptCount val="33"/>
                <c:pt idx="0">
                  <c:v>Nayarit</c:v>
                </c:pt>
                <c:pt idx="1">
                  <c:v>Hidalgo</c:v>
                </c:pt>
                <c:pt idx="2">
                  <c:v>Tlaxcala</c:v>
                </c:pt>
                <c:pt idx="3">
                  <c:v>Yucatán</c:v>
                </c:pt>
                <c:pt idx="4">
                  <c:v>Estado de México</c:v>
                </c:pt>
                <c:pt idx="5">
                  <c:v>Sinaloa</c:v>
                </c:pt>
                <c:pt idx="6">
                  <c:v>Sonora</c:v>
                </c:pt>
                <c:pt idx="7">
                  <c:v>Puebla</c:v>
                </c:pt>
                <c:pt idx="8">
                  <c:v>Querétaro</c:v>
                </c:pt>
                <c:pt idx="9">
                  <c:v>Zacatecas</c:v>
                </c:pt>
                <c:pt idx="10">
                  <c:v>Colima</c:v>
                </c:pt>
                <c:pt idx="11">
                  <c:v>San Luis Potosí</c:v>
                </c:pt>
                <c:pt idx="12">
                  <c:v>Ciudad de México</c:v>
                </c:pt>
                <c:pt idx="13">
                  <c:v>Morelos</c:v>
                </c:pt>
                <c:pt idx="14">
                  <c:v>Guerrero</c:v>
                </c:pt>
                <c:pt idx="15">
                  <c:v>Nacional</c:v>
                </c:pt>
                <c:pt idx="16">
                  <c:v>Nuevo León</c:v>
                </c:pt>
                <c:pt idx="17">
                  <c:v>Campeche</c:v>
                </c:pt>
                <c:pt idx="18">
                  <c:v>Baja California Sur</c:v>
                </c:pt>
                <c:pt idx="19">
                  <c:v>Jalisco</c:v>
                </c:pt>
                <c:pt idx="20">
                  <c:v>Aguascalientes</c:v>
                </c:pt>
                <c:pt idx="21">
                  <c:v>Baja California</c:v>
                </c:pt>
                <c:pt idx="22">
                  <c:v>Chiapas</c:v>
                </c:pt>
                <c:pt idx="23">
                  <c:v>Tabasco</c:v>
                </c:pt>
                <c:pt idx="24">
                  <c:v>Chihuahua</c:v>
                </c:pt>
                <c:pt idx="25">
                  <c:v>Durango</c:v>
                </c:pt>
                <c:pt idx="26">
                  <c:v>Tamaulipas</c:v>
                </c:pt>
                <c:pt idx="27">
                  <c:v>Guanajuato</c:v>
                </c:pt>
                <c:pt idx="28">
                  <c:v>Quintana Roo</c:v>
                </c:pt>
                <c:pt idx="29">
                  <c:v>Coahuila</c:v>
                </c:pt>
                <c:pt idx="30">
                  <c:v>Veracruz</c:v>
                </c:pt>
                <c:pt idx="31">
                  <c:v>Oaxaca</c:v>
                </c:pt>
                <c:pt idx="32">
                  <c:v>Michoacán</c:v>
                </c:pt>
              </c:strCache>
            </c:strRef>
          </c:cat>
          <c:val>
            <c:numRef>
              <c:f>'F107'!$B$6:$B$38</c:f>
              <c:numCache>
                <c:formatCode>0.0</c:formatCode>
                <c:ptCount val="33"/>
                <c:pt idx="0">
                  <c:v>-38.196250042373499</c:v>
                </c:pt>
                <c:pt idx="1">
                  <c:v>-36.436765750859102</c:v>
                </c:pt>
                <c:pt idx="2">
                  <c:v>-24.189889838674699</c:v>
                </c:pt>
                <c:pt idx="3">
                  <c:v>-23.427672469371</c:v>
                </c:pt>
                <c:pt idx="4">
                  <c:v>-19.065647365475101</c:v>
                </c:pt>
                <c:pt idx="5">
                  <c:v>-17.066142672414301</c:v>
                </c:pt>
                <c:pt idx="6">
                  <c:v>-16.215512155572601</c:v>
                </c:pt>
                <c:pt idx="7">
                  <c:v>-12.2497206978571</c:v>
                </c:pt>
                <c:pt idx="8">
                  <c:v>-11.002315817345201</c:v>
                </c:pt>
                <c:pt idx="9">
                  <c:v>-10.719721507077701</c:v>
                </c:pt>
                <c:pt idx="10">
                  <c:v>-8.4728255022141195</c:v>
                </c:pt>
                <c:pt idx="11">
                  <c:v>-7.5510508432489498</c:v>
                </c:pt>
                <c:pt idx="12">
                  <c:v>-6.9517904498012699</c:v>
                </c:pt>
                <c:pt idx="13">
                  <c:v>-4.4183891693072397</c:v>
                </c:pt>
                <c:pt idx="14">
                  <c:v>-3.3590225711805699</c:v>
                </c:pt>
                <c:pt idx="15">
                  <c:v>-0.62659862925225096</c:v>
                </c:pt>
                <c:pt idx="16">
                  <c:v>1.46998668226623</c:v>
                </c:pt>
                <c:pt idx="17">
                  <c:v>2.2244848213919002</c:v>
                </c:pt>
                <c:pt idx="18">
                  <c:v>4.0243471131965496</c:v>
                </c:pt>
                <c:pt idx="19">
                  <c:v>4.3251760831283699</c:v>
                </c:pt>
                <c:pt idx="20">
                  <c:v>4.3955257920871302</c:v>
                </c:pt>
                <c:pt idx="21">
                  <c:v>8.6165843923885905</c:v>
                </c:pt>
                <c:pt idx="22">
                  <c:v>8.8021042933855504</c:v>
                </c:pt>
                <c:pt idx="23">
                  <c:v>12.198477311729601</c:v>
                </c:pt>
                <c:pt idx="24">
                  <c:v>13.040399231929801</c:v>
                </c:pt>
                <c:pt idx="25">
                  <c:v>16.838903268584399</c:v>
                </c:pt>
                <c:pt idx="26">
                  <c:v>17.213395912639299</c:v>
                </c:pt>
                <c:pt idx="27">
                  <c:v>21.881237366418802</c:v>
                </c:pt>
                <c:pt idx="28">
                  <c:v>28.542970579360599</c:v>
                </c:pt>
                <c:pt idx="29">
                  <c:v>30.8310569883269</c:v>
                </c:pt>
                <c:pt idx="30">
                  <c:v>33.7432493359209</c:v>
                </c:pt>
                <c:pt idx="31">
                  <c:v>38.616455597687597</c:v>
                </c:pt>
                <c:pt idx="32">
                  <c:v>57.860345135783298</c:v>
                </c:pt>
              </c:numCache>
            </c:numRef>
          </c:val>
          <c:extLst>
            <c:ext xmlns:c16="http://schemas.microsoft.com/office/drawing/2014/chart" uri="{C3380CC4-5D6E-409C-BE32-E72D297353CC}">
              <c16:uniqueId val="{00000026-F448-4EC9-ACC2-9D419899F6C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B3F-4016-A466-ED3CC81F71CE}"/>
              </c:ext>
            </c:extLst>
          </c:dPt>
          <c:dPt>
            <c:idx val="1"/>
            <c:invertIfNegative val="0"/>
            <c:bubble3D val="0"/>
            <c:spPr>
              <a:solidFill>
                <a:srgbClr val="7C878E"/>
              </a:solidFill>
              <a:ln>
                <a:noFill/>
              </a:ln>
              <a:effectLst/>
            </c:spPr>
            <c:extLst>
              <c:ext xmlns:c16="http://schemas.microsoft.com/office/drawing/2014/chart" uri="{C3380CC4-5D6E-409C-BE32-E72D297353CC}">
                <c16:uniqueId val="{00000003-1B3F-4016-A466-ED3CC81F71CE}"/>
              </c:ext>
            </c:extLst>
          </c:dPt>
          <c:dPt>
            <c:idx val="2"/>
            <c:invertIfNegative val="0"/>
            <c:bubble3D val="0"/>
            <c:spPr>
              <a:solidFill>
                <a:srgbClr val="7C878E"/>
              </a:solidFill>
              <a:ln>
                <a:noFill/>
              </a:ln>
              <a:effectLst/>
            </c:spPr>
            <c:extLst>
              <c:ext xmlns:c16="http://schemas.microsoft.com/office/drawing/2014/chart" uri="{C3380CC4-5D6E-409C-BE32-E72D297353CC}">
                <c16:uniqueId val="{00000005-1B3F-4016-A466-ED3CC81F71CE}"/>
              </c:ext>
            </c:extLst>
          </c:dPt>
          <c:dPt>
            <c:idx val="3"/>
            <c:invertIfNegative val="0"/>
            <c:bubble3D val="0"/>
            <c:spPr>
              <a:solidFill>
                <a:srgbClr val="7C878E"/>
              </a:solidFill>
              <a:ln>
                <a:noFill/>
              </a:ln>
              <a:effectLst/>
            </c:spPr>
            <c:extLst>
              <c:ext xmlns:c16="http://schemas.microsoft.com/office/drawing/2014/chart" uri="{C3380CC4-5D6E-409C-BE32-E72D297353CC}">
                <c16:uniqueId val="{00000007-1B3F-4016-A466-ED3CC81F71CE}"/>
              </c:ext>
            </c:extLst>
          </c:dPt>
          <c:dPt>
            <c:idx val="4"/>
            <c:invertIfNegative val="0"/>
            <c:bubble3D val="0"/>
            <c:spPr>
              <a:solidFill>
                <a:srgbClr val="7C878E"/>
              </a:solidFill>
              <a:ln>
                <a:noFill/>
              </a:ln>
              <a:effectLst/>
            </c:spPr>
            <c:extLst>
              <c:ext xmlns:c16="http://schemas.microsoft.com/office/drawing/2014/chart" uri="{C3380CC4-5D6E-409C-BE32-E72D297353CC}">
                <c16:uniqueId val="{00000009-1B3F-4016-A466-ED3CC81F71CE}"/>
              </c:ext>
            </c:extLst>
          </c:dPt>
          <c:dPt>
            <c:idx val="5"/>
            <c:invertIfNegative val="0"/>
            <c:bubble3D val="0"/>
            <c:spPr>
              <a:solidFill>
                <a:srgbClr val="7C878E"/>
              </a:solidFill>
              <a:ln>
                <a:noFill/>
              </a:ln>
              <a:effectLst/>
            </c:spPr>
            <c:extLst>
              <c:ext xmlns:c16="http://schemas.microsoft.com/office/drawing/2014/chart" uri="{C3380CC4-5D6E-409C-BE32-E72D297353CC}">
                <c16:uniqueId val="{0000000B-1B3F-4016-A466-ED3CC81F71CE}"/>
              </c:ext>
            </c:extLst>
          </c:dPt>
          <c:dPt>
            <c:idx val="6"/>
            <c:invertIfNegative val="0"/>
            <c:bubble3D val="0"/>
            <c:spPr>
              <a:solidFill>
                <a:srgbClr val="7C878E"/>
              </a:solidFill>
              <a:ln>
                <a:noFill/>
              </a:ln>
              <a:effectLst/>
            </c:spPr>
            <c:extLst>
              <c:ext xmlns:c16="http://schemas.microsoft.com/office/drawing/2014/chart" uri="{C3380CC4-5D6E-409C-BE32-E72D297353CC}">
                <c16:uniqueId val="{0000000D-1B3F-4016-A466-ED3CC81F71CE}"/>
              </c:ext>
            </c:extLst>
          </c:dPt>
          <c:dPt>
            <c:idx val="7"/>
            <c:invertIfNegative val="0"/>
            <c:bubble3D val="0"/>
            <c:spPr>
              <a:solidFill>
                <a:srgbClr val="7C878E"/>
              </a:solidFill>
              <a:ln>
                <a:noFill/>
              </a:ln>
              <a:effectLst/>
            </c:spPr>
            <c:extLst>
              <c:ext xmlns:c16="http://schemas.microsoft.com/office/drawing/2014/chart" uri="{C3380CC4-5D6E-409C-BE32-E72D297353CC}">
                <c16:uniqueId val="{0000000F-1B3F-4016-A466-ED3CC81F71CE}"/>
              </c:ext>
            </c:extLst>
          </c:dPt>
          <c:dPt>
            <c:idx val="8"/>
            <c:invertIfNegative val="0"/>
            <c:bubble3D val="0"/>
            <c:spPr>
              <a:solidFill>
                <a:srgbClr val="7C878E"/>
              </a:solidFill>
              <a:ln>
                <a:noFill/>
              </a:ln>
              <a:effectLst/>
            </c:spPr>
            <c:extLst>
              <c:ext xmlns:c16="http://schemas.microsoft.com/office/drawing/2014/chart" uri="{C3380CC4-5D6E-409C-BE32-E72D297353CC}">
                <c16:uniqueId val="{00000011-1B3F-4016-A466-ED3CC81F71CE}"/>
              </c:ext>
            </c:extLst>
          </c:dPt>
          <c:dPt>
            <c:idx val="9"/>
            <c:invertIfNegative val="0"/>
            <c:bubble3D val="0"/>
            <c:spPr>
              <a:solidFill>
                <a:srgbClr val="7C878E"/>
              </a:solidFill>
              <a:ln>
                <a:noFill/>
              </a:ln>
              <a:effectLst/>
            </c:spPr>
            <c:extLst>
              <c:ext xmlns:c16="http://schemas.microsoft.com/office/drawing/2014/chart" uri="{C3380CC4-5D6E-409C-BE32-E72D297353CC}">
                <c16:uniqueId val="{00000013-1B3F-4016-A466-ED3CC81F71C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B3F-4016-A466-ED3CC81F71C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B3F-4016-A466-ED3CC81F71C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B3F-4016-A466-ED3CC81F71CE}"/>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B3F-4016-A466-ED3CC81F71C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B3F-4016-A466-ED3CC81F71C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B3F-4016-A466-ED3CC81F71CE}"/>
              </c:ext>
            </c:extLst>
          </c:dPt>
          <c:dPt>
            <c:idx val="16"/>
            <c:invertIfNegative val="0"/>
            <c:bubble3D val="0"/>
            <c:spPr>
              <a:solidFill>
                <a:srgbClr val="FBBB27"/>
              </a:solidFill>
              <a:ln>
                <a:noFill/>
              </a:ln>
              <a:effectLst/>
            </c:spPr>
            <c:extLst>
              <c:ext xmlns:c16="http://schemas.microsoft.com/office/drawing/2014/chart" uri="{C3380CC4-5D6E-409C-BE32-E72D297353CC}">
                <c16:uniqueId val="{00000021-1B3F-4016-A466-ED3CC81F71C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B3F-4016-A466-ED3CC81F71CE}"/>
              </c:ext>
            </c:extLst>
          </c:dPt>
          <c:dPt>
            <c:idx val="20"/>
            <c:invertIfNegative val="0"/>
            <c:bubble3D val="0"/>
            <c:spPr>
              <a:solidFill>
                <a:srgbClr val="95682B"/>
              </a:solidFill>
              <a:ln>
                <a:noFill/>
              </a:ln>
              <a:effectLst/>
            </c:spPr>
            <c:extLst>
              <c:ext xmlns:c16="http://schemas.microsoft.com/office/drawing/2014/chart" uri="{C3380CC4-5D6E-409C-BE32-E72D297353CC}">
                <c16:uniqueId val="{00000025-1B3F-4016-A466-ED3CC81F71CE}"/>
              </c:ext>
            </c:extLst>
          </c:dPt>
          <c:dPt>
            <c:idx val="29"/>
            <c:invertIfNegative val="0"/>
            <c:bubble3D val="0"/>
            <c:spPr>
              <a:solidFill>
                <a:srgbClr val="7C878E"/>
              </a:solidFill>
              <a:ln>
                <a:noFill/>
              </a:ln>
              <a:effectLst/>
            </c:spPr>
            <c:extLst>
              <c:ext xmlns:c16="http://schemas.microsoft.com/office/drawing/2014/chart" uri="{C3380CC4-5D6E-409C-BE32-E72D297353CC}">
                <c16:uniqueId val="{00000027-1B3F-4016-A466-ED3CC81F71C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'F108'!$A$6:$A$38</c:f>
              <c:strCache>
                <c:ptCount val="33"/>
                <c:pt idx="0">
                  <c:v>Chiapas</c:v>
                </c:pt>
                <c:pt idx="1">
                  <c:v>Guerrero</c:v>
                </c:pt>
                <c:pt idx="2">
                  <c:v>Morelos</c:v>
                </c:pt>
                <c:pt idx="3">
                  <c:v>Tabasco</c:v>
                </c:pt>
                <c:pt idx="4">
                  <c:v>Sonora</c:v>
                </c:pt>
                <c:pt idx="5">
                  <c:v>Tlaxcala</c:v>
                </c:pt>
                <c:pt idx="6">
                  <c:v>Ciudad de México</c:v>
                </c:pt>
                <c:pt idx="7">
                  <c:v>Oaxaca</c:v>
                </c:pt>
                <c:pt idx="8">
                  <c:v>Zacatecas</c:v>
                </c:pt>
                <c:pt idx="9">
                  <c:v>Sinaloa</c:v>
                </c:pt>
                <c:pt idx="10">
                  <c:v>Estado de México</c:v>
                </c:pt>
                <c:pt idx="11">
                  <c:v>Baja California</c:v>
                </c:pt>
                <c:pt idx="12">
                  <c:v>San Luis Potosí</c:v>
                </c:pt>
                <c:pt idx="13">
                  <c:v>Querétaro</c:v>
                </c:pt>
                <c:pt idx="14">
                  <c:v>Puebla</c:v>
                </c:pt>
                <c:pt idx="15">
                  <c:v>Colima</c:v>
                </c:pt>
                <c:pt idx="16">
                  <c:v>Jalisco</c:v>
                </c:pt>
                <c:pt idx="17">
                  <c:v>Michoacán</c:v>
                </c:pt>
                <c:pt idx="18">
                  <c:v>Quintana Roo</c:v>
                </c:pt>
                <c:pt idx="19">
                  <c:v>Baja California Sur</c:v>
                </c:pt>
                <c:pt idx="20">
                  <c:v>Nacional</c:v>
                </c:pt>
                <c:pt idx="21">
                  <c:v>Chihuahua</c:v>
                </c:pt>
                <c:pt idx="22">
                  <c:v>Coahuila</c:v>
                </c:pt>
                <c:pt idx="23">
                  <c:v>Veracruz</c:v>
                </c:pt>
                <c:pt idx="24">
                  <c:v>Aguascalientes</c:v>
                </c:pt>
                <c:pt idx="25">
                  <c:v>Guanajuato</c:v>
                </c:pt>
                <c:pt idx="26">
                  <c:v>Yucatán</c:v>
                </c:pt>
                <c:pt idx="27">
                  <c:v>Tamaulipas</c:v>
                </c:pt>
                <c:pt idx="28">
                  <c:v>Nuevo León</c:v>
                </c:pt>
                <c:pt idx="29">
                  <c:v>Nayarit</c:v>
                </c:pt>
                <c:pt idx="30">
                  <c:v>Durango</c:v>
                </c:pt>
                <c:pt idx="31">
                  <c:v>Hidalgo</c:v>
                </c:pt>
                <c:pt idx="32">
                  <c:v>Campeche</c:v>
                </c:pt>
              </c:strCache>
            </c:strRef>
          </c:cat>
          <c:val>
            <c:numRef>
              <c:f>'F108'!$B$6:$B$38</c:f>
              <c:numCache>
                <c:formatCode>0.0</c:formatCode>
                <c:ptCount val="33"/>
                <c:pt idx="0">
                  <c:v>-7.5331125827814498</c:v>
                </c:pt>
                <c:pt idx="1">
                  <c:v>-4.1446208112874796</c:v>
                </c:pt>
                <c:pt idx="2">
                  <c:v>-3.0906545327266302</c:v>
                </c:pt>
                <c:pt idx="3">
                  <c:v>-2.1034297963558402</c:v>
                </c:pt>
                <c:pt idx="4">
                  <c:v>-0.23537430061340001</c:v>
                </c:pt>
                <c:pt idx="5">
                  <c:v>-0.214604082980241</c:v>
                </c:pt>
                <c:pt idx="6">
                  <c:v>-0.184475208136159</c:v>
                </c:pt>
                <c:pt idx="7">
                  <c:v>-7.9853981291355694E-2</c:v>
                </c:pt>
                <c:pt idx="8">
                  <c:v>-2.23513634331707E-2</c:v>
                </c:pt>
                <c:pt idx="9">
                  <c:v>0.439460524321866</c:v>
                </c:pt>
                <c:pt idx="10">
                  <c:v>0.81750512593046198</c:v>
                </c:pt>
                <c:pt idx="11">
                  <c:v>1.12683541870444</c:v>
                </c:pt>
                <c:pt idx="12">
                  <c:v>1.4045602605863301</c:v>
                </c:pt>
                <c:pt idx="13">
                  <c:v>1.50184962306086</c:v>
                </c:pt>
                <c:pt idx="14">
                  <c:v>1.74908626535735</c:v>
                </c:pt>
                <c:pt idx="15">
                  <c:v>1.92156245077966</c:v>
                </c:pt>
                <c:pt idx="16">
                  <c:v>2.0027281503687702</c:v>
                </c:pt>
                <c:pt idx="17">
                  <c:v>2.2865172127482798</c:v>
                </c:pt>
                <c:pt idx="18">
                  <c:v>2.6001705029837998</c:v>
                </c:pt>
                <c:pt idx="19">
                  <c:v>2.6731470230862802</c:v>
                </c:pt>
                <c:pt idx="20">
                  <c:v>2.7228595004060101</c:v>
                </c:pt>
                <c:pt idx="21">
                  <c:v>2.7791151706423798</c:v>
                </c:pt>
                <c:pt idx="22">
                  <c:v>3.0912788611077802</c:v>
                </c:pt>
                <c:pt idx="23">
                  <c:v>3.1163654482040202</c:v>
                </c:pt>
                <c:pt idx="24">
                  <c:v>3.1972330015184798</c:v>
                </c:pt>
                <c:pt idx="25">
                  <c:v>3.25535005745756</c:v>
                </c:pt>
                <c:pt idx="26">
                  <c:v>5.3790482577472201</c:v>
                </c:pt>
                <c:pt idx="27">
                  <c:v>5.7074865618989001</c:v>
                </c:pt>
                <c:pt idx="28">
                  <c:v>6.0216701859657302</c:v>
                </c:pt>
                <c:pt idx="29">
                  <c:v>6.3325082508250796</c:v>
                </c:pt>
                <c:pt idx="30">
                  <c:v>6.9834413246940201</c:v>
                </c:pt>
                <c:pt idx="31">
                  <c:v>12.5082012317721</c:v>
                </c:pt>
                <c:pt idx="32">
                  <c:v>18.226829645675402</c:v>
                </c:pt>
              </c:numCache>
            </c:numRef>
          </c:val>
          <c:extLst>
            <c:ext xmlns:c16="http://schemas.microsoft.com/office/drawing/2014/chart" uri="{C3380CC4-5D6E-409C-BE32-E72D297353CC}">
              <c16:uniqueId val="{00000028-1B3F-4016-A466-ED3CC81F71C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B2A-47A3-B968-5F867553283E}"/>
              </c:ext>
            </c:extLst>
          </c:dPt>
          <c:dPt>
            <c:idx val="1"/>
            <c:invertIfNegative val="0"/>
            <c:bubble3D val="0"/>
            <c:spPr>
              <a:solidFill>
                <a:srgbClr val="7C878E"/>
              </a:solidFill>
              <a:ln>
                <a:noFill/>
              </a:ln>
              <a:effectLst/>
            </c:spPr>
            <c:extLst>
              <c:ext xmlns:c16="http://schemas.microsoft.com/office/drawing/2014/chart" uri="{C3380CC4-5D6E-409C-BE32-E72D297353CC}">
                <c16:uniqueId val="{00000003-5B2A-47A3-B968-5F867553283E}"/>
              </c:ext>
            </c:extLst>
          </c:dPt>
          <c:dPt>
            <c:idx val="2"/>
            <c:invertIfNegative val="0"/>
            <c:bubble3D val="0"/>
            <c:spPr>
              <a:solidFill>
                <a:srgbClr val="7C878E"/>
              </a:solidFill>
              <a:ln>
                <a:noFill/>
              </a:ln>
              <a:effectLst/>
            </c:spPr>
            <c:extLst>
              <c:ext xmlns:c16="http://schemas.microsoft.com/office/drawing/2014/chart" uri="{C3380CC4-5D6E-409C-BE32-E72D297353CC}">
                <c16:uniqueId val="{00000005-5B2A-47A3-B968-5F867553283E}"/>
              </c:ext>
            </c:extLst>
          </c:dPt>
          <c:dPt>
            <c:idx val="3"/>
            <c:invertIfNegative val="0"/>
            <c:bubble3D val="0"/>
            <c:spPr>
              <a:solidFill>
                <a:srgbClr val="7C878E"/>
              </a:solidFill>
              <a:ln>
                <a:noFill/>
              </a:ln>
              <a:effectLst/>
            </c:spPr>
            <c:extLst>
              <c:ext xmlns:c16="http://schemas.microsoft.com/office/drawing/2014/chart" uri="{C3380CC4-5D6E-409C-BE32-E72D297353CC}">
                <c16:uniqueId val="{00000007-5B2A-47A3-B968-5F867553283E}"/>
              </c:ext>
            </c:extLst>
          </c:dPt>
          <c:dPt>
            <c:idx val="4"/>
            <c:invertIfNegative val="0"/>
            <c:bubble3D val="0"/>
            <c:spPr>
              <a:solidFill>
                <a:srgbClr val="7C878E"/>
              </a:solidFill>
              <a:ln>
                <a:noFill/>
              </a:ln>
              <a:effectLst/>
            </c:spPr>
            <c:extLst>
              <c:ext xmlns:c16="http://schemas.microsoft.com/office/drawing/2014/chart" uri="{C3380CC4-5D6E-409C-BE32-E72D297353CC}">
                <c16:uniqueId val="{00000009-5B2A-47A3-B968-5F867553283E}"/>
              </c:ext>
            </c:extLst>
          </c:dPt>
          <c:dPt>
            <c:idx val="5"/>
            <c:invertIfNegative val="0"/>
            <c:bubble3D val="0"/>
            <c:spPr>
              <a:solidFill>
                <a:srgbClr val="7C878E"/>
              </a:solidFill>
              <a:ln>
                <a:noFill/>
              </a:ln>
              <a:effectLst/>
            </c:spPr>
            <c:extLst>
              <c:ext xmlns:c16="http://schemas.microsoft.com/office/drawing/2014/chart" uri="{C3380CC4-5D6E-409C-BE32-E72D297353CC}">
                <c16:uniqueId val="{0000000B-5B2A-47A3-B968-5F867553283E}"/>
              </c:ext>
            </c:extLst>
          </c:dPt>
          <c:dPt>
            <c:idx val="6"/>
            <c:invertIfNegative val="0"/>
            <c:bubble3D val="0"/>
            <c:spPr>
              <a:solidFill>
                <a:srgbClr val="7C878E"/>
              </a:solidFill>
              <a:ln>
                <a:noFill/>
              </a:ln>
              <a:effectLst/>
            </c:spPr>
            <c:extLst>
              <c:ext xmlns:c16="http://schemas.microsoft.com/office/drawing/2014/chart" uri="{C3380CC4-5D6E-409C-BE32-E72D297353CC}">
                <c16:uniqueId val="{0000000D-5B2A-47A3-B968-5F867553283E}"/>
              </c:ext>
            </c:extLst>
          </c:dPt>
          <c:dPt>
            <c:idx val="7"/>
            <c:invertIfNegative val="0"/>
            <c:bubble3D val="0"/>
            <c:spPr>
              <a:solidFill>
                <a:srgbClr val="7C878E"/>
              </a:solidFill>
              <a:ln>
                <a:noFill/>
              </a:ln>
              <a:effectLst/>
            </c:spPr>
            <c:extLst>
              <c:ext xmlns:c16="http://schemas.microsoft.com/office/drawing/2014/chart" uri="{C3380CC4-5D6E-409C-BE32-E72D297353CC}">
                <c16:uniqueId val="{0000000F-5B2A-47A3-B968-5F867553283E}"/>
              </c:ext>
            </c:extLst>
          </c:dPt>
          <c:dPt>
            <c:idx val="8"/>
            <c:invertIfNegative val="0"/>
            <c:bubble3D val="0"/>
            <c:spPr>
              <a:solidFill>
                <a:srgbClr val="7C878E"/>
              </a:solidFill>
              <a:ln>
                <a:noFill/>
              </a:ln>
              <a:effectLst/>
            </c:spPr>
            <c:extLst>
              <c:ext xmlns:c16="http://schemas.microsoft.com/office/drawing/2014/chart" uri="{C3380CC4-5D6E-409C-BE32-E72D297353CC}">
                <c16:uniqueId val="{00000011-5B2A-47A3-B968-5F867553283E}"/>
              </c:ext>
            </c:extLst>
          </c:dPt>
          <c:dPt>
            <c:idx val="9"/>
            <c:invertIfNegative val="0"/>
            <c:bubble3D val="0"/>
            <c:spPr>
              <a:solidFill>
                <a:srgbClr val="7C878E"/>
              </a:solidFill>
              <a:ln>
                <a:noFill/>
              </a:ln>
              <a:effectLst/>
            </c:spPr>
            <c:extLst>
              <c:ext xmlns:c16="http://schemas.microsoft.com/office/drawing/2014/chart" uri="{C3380CC4-5D6E-409C-BE32-E72D297353CC}">
                <c16:uniqueId val="{00000013-5B2A-47A3-B968-5F867553283E}"/>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B2A-47A3-B968-5F867553283E}"/>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B2A-47A3-B968-5F867553283E}"/>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B2A-47A3-B968-5F867553283E}"/>
              </c:ext>
            </c:extLst>
          </c:dPt>
          <c:dPt>
            <c:idx val="13"/>
            <c:invertIfNegative val="0"/>
            <c:bubble3D val="0"/>
            <c:spPr>
              <a:solidFill>
                <a:srgbClr val="FBBB27"/>
              </a:solidFill>
              <a:ln>
                <a:noFill/>
              </a:ln>
              <a:effectLst/>
            </c:spPr>
            <c:extLst>
              <c:ext xmlns:c16="http://schemas.microsoft.com/office/drawing/2014/chart" uri="{C3380CC4-5D6E-409C-BE32-E72D297353CC}">
                <c16:uniqueId val="{0000001B-5B2A-47A3-B968-5F867553283E}"/>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B2A-47A3-B968-5F867553283E}"/>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B2A-47A3-B968-5F867553283E}"/>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B2A-47A3-B968-5F867553283E}"/>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B2A-47A3-B968-5F867553283E}"/>
              </c:ext>
            </c:extLst>
          </c:dPt>
          <c:dPt>
            <c:idx val="19"/>
            <c:invertIfNegative val="0"/>
            <c:bubble3D val="0"/>
            <c:spPr>
              <a:solidFill>
                <a:srgbClr val="95682B"/>
              </a:solidFill>
              <a:ln>
                <a:noFill/>
              </a:ln>
              <a:effectLst/>
            </c:spPr>
            <c:extLst>
              <c:ext xmlns:c16="http://schemas.microsoft.com/office/drawing/2014/chart" uri="{C3380CC4-5D6E-409C-BE32-E72D297353CC}">
                <c16:uniqueId val="{00000025-5B2A-47A3-B968-5F867553283E}"/>
              </c:ext>
            </c:extLst>
          </c:dPt>
          <c:dPt>
            <c:idx val="29"/>
            <c:invertIfNegative val="0"/>
            <c:bubble3D val="0"/>
            <c:spPr>
              <a:solidFill>
                <a:srgbClr val="7C878E"/>
              </a:solidFill>
              <a:ln>
                <a:noFill/>
              </a:ln>
              <a:effectLst/>
            </c:spPr>
            <c:extLst>
              <c:ext xmlns:c16="http://schemas.microsoft.com/office/drawing/2014/chart" uri="{C3380CC4-5D6E-409C-BE32-E72D297353CC}">
                <c16:uniqueId val="{00000027-5B2A-47A3-B968-5F867553283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'F109'!$A$6:$A$38</c:f>
              <c:strCache>
                <c:ptCount val="33"/>
                <c:pt idx="0">
                  <c:v>Tabasco</c:v>
                </c:pt>
                <c:pt idx="1">
                  <c:v>Colima</c:v>
                </c:pt>
                <c:pt idx="2">
                  <c:v>Morelos</c:v>
                </c:pt>
                <c:pt idx="3">
                  <c:v>Chiapas</c:v>
                </c:pt>
                <c:pt idx="4">
                  <c:v>Oaxaca</c:v>
                </c:pt>
                <c:pt idx="5">
                  <c:v>Tlaxcala</c:v>
                </c:pt>
                <c:pt idx="6">
                  <c:v>Baja California</c:v>
                </c:pt>
                <c:pt idx="7">
                  <c:v>Sinaloa</c:v>
                </c:pt>
                <c:pt idx="8">
                  <c:v>Guerrero</c:v>
                </c:pt>
                <c:pt idx="9">
                  <c:v>Zacatecas</c:v>
                </c:pt>
                <c:pt idx="10">
                  <c:v>Sonora</c:v>
                </c:pt>
                <c:pt idx="11">
                  <c:v>Chihuahua</c:v>
                </c:pt>
                <c:pt idx="12">
                  <c:v>Puebla</c:v>
                </c:pt>
                <c:pt idx="13">
                  <c:v>Jalisco</c:v>
                </c:pt>
                <c:pt idx="14">
                  <c:v>Michoacán</c:v>
                </c:pt>
                <c:pt idx="15">
                  <c:v>Ciudad de México</c:v>
                </c:pt>
                <c:pt idx="16">
                  <c:v>San Luis Potosí</c:v>
                </c:pt>
                <c:pt idx="17">
                  <c:v>Quintana Roo</c:v>
                </c:pt>
                <c:pt idx="18">
                  <c:v>Aguascalientes</c:v>
                </c:pt>
                <c:pt idx="19">
                  <c:v>Nacional</c:v>
                </c:pt>
                <c:pt idx="20">
                  <c:v>Estado de México</c:v>
                </c:pt>
                <c:pt idx="21">
                  <c:v>Querétaro</c:v>
                </c:pt>
                <c:pt idx="22">
                  <c:v>Veracruz</c:v>
                </c:pt>
                <c:pt idx="23">
                  <c:v>Guanajuato</c:v>
                </c:pt>
                <c:pt idx="24">
                  <c:v>Nayarit</c:v>
                </c:pt>
                <c:pt idx="25">
                  <c:v>Baja California Sur</c:v>
                </c:pt>
                <c:pt idx="26">
                  <c:v>Coahuila</c:v>
                </c:pt>
                <c:pt idx="27">
                  <c:v>Yucatán</c:v>
                </c:pt>
                <c:pt idx="28">
                  <c:v>Nuevo León</c:v>
                </c:pt>
                <c:pt idx="29">
                  <c:v>Tamaulipas</c:v>
                </c:pt>
                <c:pt idx="30">
                  <c:v>Durango</c:v>
                </c:pt>
                <c:pt idx="31">
                  <c:v>Hidalgo</c:v>
                </c:pt>
                <c:pt idx="32">
                  <c:v>Campeche</c:v>
                </c:pt>
              </c:strCache>
            </c:strRef>
          </c:cat>
          <c:val>
            <c:numRef>
              <c:f>'F109'!$B$6:$B$38</c:f>
              <c:numCache>
                <c:formatCode>0.0</c:formatCode>
                <c:ptCount val="33"/>
                <c:pt idx="0">
                  <c:v>-2.1826541418768199</c:v>
                </c:pt>
                <c:pt idx="1">
                  <c:v>-2.0130172256972001</c:v>
                </c:pt>
                <c:pt idx="2">
                  <c:v>-1.93531500174033</c:v>
                </c:pt>
                <c:pt idx="3">
                  <c:v>-1.45419160365774</c:v>
                </c:pt>
                <c:pt idx="4">
                  <c:v>-1.0640658734660799</c:v>
                </c:pt>
                <c:pt idx="5">
                  <c:v>0.26479292920342801</c:v>
                </c:pt>
                <c:pt idx="6">
                  <c:v>0.47878014441933298</c:v>
                </c:pt>
                <c:pt idx="7">
                  <c:v>0.98335669542579696</c:v>
                </c:pt>
                <c:pt idx="8">
                  <c:v>1.0094631364864901</c:v>
                </c:pt>
                <c:pt idx="9">
                  <c:v>1.1731176340240801</c:v>
                </c:pt>
                <c:pt idx="10">
                  <c:v>1.1847957403129199</c:v>
                </c:pt>
                <c:pt idx="11">
                  <c:v>1.34802391577502</c:v>
                </c:pt>
                <c:pt idx="12">
                  <c:v>1.4482302219004799</c:v>
                </c:pt>
                <c:pt idx="13">
                  <c:v>1.5620337480520801</c:v>
                </c:pt>
                <c:pt idx="14">
                  <c:v>1.91454693581969</c:v>
                </c:pt>
                <c:pt idx="15">
                  <c:v>1.9954748347203799</c:v>
                </c:pt>
                <c:pt idx="16">
                  <c:v>2.37025768442343</c:v>
                </c:pt>
                <c:pt idx="17">
                  <c:v>2.66584831627019</c:v>
                </c:pt>
                <c:pt idx="18">
                  <c:v>2.8146293795936699</c:v>
                </c:pt>
                <c:pt idx="19">
                  <c:v>3.6073891752555798</c:v>
                </c:pt>
                <c:pt idx="20">
                  <c:v>4.0600826844044997</c:v>
                </c:pt>
                <c:pt idx="21">
                  <c:v>4.0655581887110799</c:v>
                </c:pt>
                <c:pt idx="22">
                  <c:v>4.3140223161297202</c:v>
                </c:pt>
                <c:pt idx="23">
                  <c:v>4.7466007854583196</c:v>
                </c:pt>
                <c:pt idx="24">
                  <c:v>4.99428515666769</c:v>
                </c:pt>
                <c:pt idx="25">
                  <c:v>5.0917382410529299</c:v>
                </c:pt>
                <c:pt idx="26">
                  <c:v>5.5562887397771803</c:v>
                </c:pt>
                <c:pt idx="27">
                  <c:v>6.0739576146344101</c:v>
                </c:pt>
                <c:pt idx="28">
                  <c:v>7.0555769444849501</c:v>
                </c:pt>
                <c:pt idx="29">
                  <c:v>7.0901319377171301</c:v>
                </c:pt>
                <c:pt idx="30">
                  <c:v>8.6979347069096509</c:v>
                </c:pt>
                <c:pt idx="31">
                  <c:v>12.523311823922599</c:v>
                </c:pt>
                <c:pt idx="32">
                  <c:v>20.145044319097501</c:v>
                </c:pt>
              </c:numCache>
            </c:numRef>
          </c:val>
          <c:extLst>
            <c:ext xmlns:c16="http://schemas.microsoft.com/office/drawing/2014/chart" uri="{C3380CC4-5D6E-409C-BE32-E72D297353CC}">
              <c16:uniqueId val="{00000028-5B2A-47A3-B968-5F867553283E}"/>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'F110'!$C$5</c:f>
              <c:strCache>
                <c:ptCount val="1"/>
                <c:pt idx="0">
                  <c:v>Exportaciones</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7080-49F7-A397-D8E4B2FA29C7}"/>
              </c:ext>
            </c:extLst>
          </c:dPt>
          <c:dPt>
            <c:idx val="13"/>
            <c:invertIfNegative val="0"/>
            <c:bubble3D val="0"/>
            <c:spPr>
              <a:solidFill>
                <a:srgbClr val="7C878E"/>
              </a:solidFill>
              <a:ln>
                <a:noFill/>
              </a:ln>
              <a:effectLst/>
            </c:spPr>
            <c:extLst>
              <c:ext xmlns:c16="http://schemas.microsoft.com/office/drawing/2014/chart" uri="{C3380CC4-5D6E-409C-BE32-E72D297353CC}">
                <c16:uniqueId val="{00000003-7080-49F7-A397-D8E4B2FA29C7}"/>
              </c:ext>
            </c:extLst>
          </c:dPt>
          <c:dPt>
            <c:idx val="25"/>
            <c:invertIfNegative val="0"/>
            <c:bubble3D val="0"/>
            <c:spPr>
              <a:solidFill>
                <a:srgbClr val="7C878E"/>
              </a:solidFill>
              <a:ln>
                <a:noFill/>
              </a:ln>
              <a:effectLst/>
            </c:spPr>
            <c:extLst>
              <c:ext xmlns:c16="http://schemas.microsoft.com/office/drawing/2014/chart" uri="{C3380CC4-5D6E-409C-BE32-E72D297353CC}">
                <c16:uniqueId val="{00000005-7080-49F7-A397-D8E4B2FA29C7}"/>
              </c:ext>
            </c:extLst>
          </c:dPt>
          <c:dPt>
            <c:idx val="37"/>
            <c:invertIfNegative val="0"/>
            <c:bubble3D val="0"/>
            <c:spPr>
              <a:solidFill>
                <a:srgbClr val="7C878E"/>
              </a:solidFill>
              <a:ln>
                <a:noFill/>
              </a:ln>
              <a:effectLst/>
            </c:spPr>
            <c:extLst>
              <c:ext xmlns:c16="http://schemas.microsoft.com/office/drawing/2014/chart" uri="{C3380CC4-5D6E-409C-BE32-E72D297353CC}">
                <c16:uniqueId val="{00000007-7080-49F7-A397-D8E4B2FA29C7}"/>
              </c:ext>
            </c:extLst>
          </c:dPt>
          <c:dPt>
            <c:idx val="49"/>
            <c:invertIfNegative val="0"/>
            <c:bubble3D val="0"/>
            <c:spPr>
              <a:solidFill>
                <a:srgbClr val="7C878E"/>
              </a:solidFill>
              <a:ln>
                <a:noFill/>
              </a:ln>
              <a:effectLst/>
            </c:spPr>
            <c:extLst>
              <c:ext xmlns:c16="http://schemas.microsoft.com/office/drawing/2014/chart" uri="{C3380CC4-5D6E-409C-BE32-E72D297353CC}">
                <c16:uniqueId val="{00000009-7080-49F7-A397-D8E4B2FA29C7}"/>
              </c:ext>
            </c:extLst>
          </c:dPt>
          <c:dPt>
            <c:idx val="61"/>
            <c:invertIfNegative val="0"/>
            <c:bubble3D val="0"/>
            <c:spPr>
              <a:solidFill>
                <a:srgbClr val="7C878E"/>
              </a:solidFill>
              <a:ln>
                <a:noFill/>
              </a:ln>
              <a:effectLst/>
            </c:spPr>
            <c:extLst>
              <c:ext xmlns:c16="http://schemas.microsoft.com/office/drawing/2014/chart" uri="{C3380CC4-5D6E-409C-BE32-E72D297353CC}">
                <c16:uniqueId val="{0000000B-7080-49F7-A397-D8E4B2FA29C7}"/>
              </c:ext>
            </c:extLst>
          </c:dPt>
          <c:dPt>
            <c:idx val="73"/>
            <c:invertIfNegative val="0"/>
            <c:bubble3D val="0"/>
            <c:spPr>
              <a:solidFill>
                <a:srgbClr val="7C878E"/>
              </a:solidFill>
              <a:ln>
                <a:noFill/>
              </a:ln>
              <a:effectLst/>
            </c:spPr>
            <c:extLst>
              <c:ext xmlns:c16="http://schemas.microsoft.com/office/drawing/2014/chart" uri="{C3380CC4-5D6E-409C-BE32-E72D297353CC}">
                <c16:uniqueId val="{0000000D-7080-49F7-A397-D8E4B2FA29C7}"/>
              </c:ext>
            </c:extLst>
          </c:dPt>
          <c:dPt>
            <c:idx val="85"/>
            <c:invertIfNegative val="0"/>
            <c:bubble3D val="0"/>
            <c:spPr>
              <a:solidFill>
                <a:srgbClr val="7C878E"/>
              </a:solidFill>
              <a:ln>
                <a:noFill/>
              </a:ln>
              <a:effectLst/>
            </c:spPr>
            <c:extLst>
              <c:ext xmlns:c16="http://schemas.microsoft.com/office/drawing/2014/chart" uri="{C3380CC4-5D6E-409C-BE32-E72D297353CC}">
                <c16:uniqueId val="{0000000F-7080-49F7-A397-D8E4B2FA29C7}"/>
              </c:ext>
            </c:extLst>
          </c:dPt>
          <c:dPt>
            <c:idx val="97"/>
            <c:invertIfNegative val="0"/>
            <c:bubble3D val="0"/>
            <c:spPr>
              <a:solidFill>
                <a:srgbClr val="7C878E"/>
              </a:solidFill>
              <a:ln>
                <a:noFill/>
              </a:ln>
              <a:effectLst/>
            </c:spPr>
            <c:extLst>
              <c:ext xmlns:c16="http://schemas.microsoft.com/office/drawing/2014/chart" uri="{C3380CC4-5D6E-409C-BE32-E72D297353CC}">
                <c16:uniqueId val="{00000011-7080-49F7-A397-D8E4B2FA29C7}"/>
              </c:ext>
            </c:extLst>
          </c:dPt>
          <c:dPt>
            <c:idx val="109"/>
            <c:invertIfNegative val="0"/>
            <c:bubble3D val="0"/>
            <c:spPr>
              <a:solidFill>
                <a:srgbClr val="FBBB27"/>
              </a:solidFill>
              <a:ln>
                <a:noFill/>
              </a:ln>
              <a:effectLst/>
            </c:spPr>
            <c:extLst>
              <c:ext xmlns:c16="http://schemas.microsoft.com/office/drawing/2014/chart" uri="{C3380CC4-5D6E-409C-BE32-E72D297353CC}">
                <c16:uniqueId val="{00000013-7080-49F7-A397-D8E4B2FA29C7}"/>
              </c:ext>
            </c:extLst>
          </c:dPt>
          <c:cat>
            <c:multiLvlStrRef>
              <c:f>'F110'!$A$6:$B$115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'F110'!$C$6:$C$115</c:f>
              <c:numCache>
                <c:formatCode>#,##0</c:formatCode>
                <c:ptCount val="110"/>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numCache>
            </c:numRef>
          </c:val>
          <c:extLst>
            <c:ext xmlns:c16="http://schemas.microsoft.com/office/drawing/2014/chart" uri="{C3380CC4-5D6E-409C-BE32-E72D297353CC}">
              <c16:uniqueId val="{00000014-7080-49F7-A397-D8E4B2FA29C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'F110'!$D$5</c:f>
              <c:strCache>
                <c:ptCount val="1"/>
                <c:pt idx="0">
                  <c:v>Promedio</c:v>
                </c:pt>
              </c:strCache>
            </c:strRef>
          </c:tx>
          <c:spPr>
            <a:ln w="28575" cap="rnd">
              <a:solidFill>
                <a:srgbClr val="B69630"/>
              </a:solidFill>
              <a:round/>
            </a:ln>
            <a:effectLst/>
          </c:spPr>
          <c:marker>
            <c:symbol val="none"/>
          </c:marker>
          <c:cat>
            <c:multiLvlStrRef>
              <c:f>'F110'!$A$6:$B$115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'F110'!$D$6:$D$115</c:f>
              <c:numCache>
                <c:formatCode>#,##0</c:formatCode>
                <c:ptCount val="110"/>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numCache>
            </c:numRef>
          </c:val>
          <c:smooth val="0"/>
          <c:extLst>
            <c:ext xmlns:c16="http://schemas.microsoft.com/office/drawing/2014/chart" uri="{C3380CC4-5D6E-409C-BE32-E72D297353CC}">
              <c16:uniqueId val="{00000015-7080-49F7-A397-D8E4B2FA29C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'F111'!$C$5</c:f>
              <c:strCache>
                <c:ptCount val="1"/>
                <c:pt idx="0">
                  <c:v>Exportaciones</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F4EC-432B-96AC-AEF8CD7AAB11}"/>
              </c:ext>
            </c:extLst>
          </c:dPt>
          <c:dPt>
            <c:idx val="13"/>
            <c:invertIfNegative val="0"/>
            <c:bubble3D val="0"/>
            <c:spPr>
              <a:solidFill>
                <a:srgbClr val="7C878E"/>
              </a:solidFill>
              <a:ln>
                <a:noFill/>
              </a:ln>
              <a:effectLst/>
            </c:spPr>
            <c:extLst>
              <c:ext xmlns:c16="http://schemas.microsoft.com/office/drawing/2014/chart" uri="{C3380CC4-5D6E-409C-BE32-E72D297353CC}">
                <c16:uniqueId val="{00000003-F4EC-432B-96AC-AEF8CD7AAB11}"/>
              </c:ext>
            </c:extLst>
          </c:dPt>
          <c:dPt>
            <c:idx val="25"/>
            <c:invertIfNegative val="0"/>
            <c:bubble3D val="0"/>
            <c:spPr>
              <a:solidFill>
                <a:srgbClr val="7C878E"/>
              </a:solidFill>
              <a:ln>
                <a:noFill/>
              </a:ln>
              <a:effectLst/>
            </c:spPr>
            <c:extLst>
              <c:ext xmlns:c16="http://schemas.microsoft.com/office/drawing/2014/chart" uri="{C3380CC4-5D6E-409C-BE32-E72D297353CC}">
                <c16:uniqueId val="{00000005-F4EC-432B-96AC-AEF8CD7AAB11}"/>
              </c:ext>
            </c:extLst>
          </c:dPt>
          <c:dPt>
            <c:idx val="37"/>
            <c:invertIfNegative val="0"/>
            <c:bubble3D val="0"/>
            <c:spPr>
              <a:solidFill>
                <a:srgbClr val="7C878E"/>
              </a:solidFill>
              <a:ln>
                <a:noFill/>
              </a:ln>
              <a:effectLst/>
            </c:spPr>
            <c:extLst>
              <c:ext xmlns:c16="http://schemas.microsoft.com/office/drawing/2014/chart" uri="{C3380CC4-5D6E-409C-BE32-E72D297353CC}">
                <c16:uniqueId val="{00000007-F4EC-432B-96AC-AEF8CD7AAB11}"/>
              </c:ext>
            </c:extLst>
          </c:dPt>
          <c:dPt>
            <c:idx val="49"/>
            <c:invertIfNegative val="0"/>
            <c:bubble3D val="0"/>
            <c:spPr>
              <a:solidFill>
                <a:srgbClr val="7C878E"/>
              </a:solidFill>
              <a:ln>
                <a:noFill/>
              </a:ln>
              <a:effectLst/>
            </c:spPr>
            <c:extLst>
              <c:ext xmlns:c16="http://schemas.microsoft.com/office/drawing/2014/chart" uri="{C3380CC4-5D6E-409C-BE32-E72D297353CC}">
                <c16:uniqueId val="{00000009-F4EC-432B-96AC-AEF8CD7AAB11}"/>
              </c:ext>
            </c:extLst>
          </c:dPt>
          <c:dPt>
            <c:idx val="61"/>
            <c:invertIfNegative val="0"/>
            <c:bubble3D val="0"/>
            <c:spPr>
              <a:solidFill>
                <a:srgbClr val="7C878E"/>
              </a:solidFill>
              <a:ln>
                <a:noFill/>
              </a:ln>
              <a:effectLst/>
            </c:spPr>
            <c:extLst>
              <c:ext xmlns:c16="http://schemas.microsoft.com/office/drawing/2014/chart" uri="{C3380CC4-5D6E-409C-BE32-E72D297353CC}">
                <c16:uniqueId val="{0000000B-F4EC-432B-96AC-AEF8CD7AAB11}"/>
              </c:ext>
            </c:extLst>
          </c:dPt>
          <c:dPt>
            <c:idx val="73"/>
            <c:invertIfNegative val="0"/>
            <c:bubble3D val="0"/>
            <c:spPr>
              <a:solidFill>
                <a:srgbClr val="7C878E"/>
              </a:solidFill>
              <a:ln>
                <a:noFill/>
              </a:ln>
              <a:effectLst/>
            </c:spPr>
            <c:extLst>
              <c:ext xmlns:c16="http://schemas.microsoft.com/office/drawing/2014/chart" uri="{C3380CC4-5D6E-409C-BE32-E72D297353CC}">
                <c16:uniqueId val="{0000000D-F4EC-432B-96AC-AEF8CD7AAB11}"/>
              </c:ext>
            </c:extLst>
          </c:dPt>
          <c:dPt>
            <c:idx val="85"/>
            <c:invertIfNegative val="0"/>
            <c:bubble3D val="0"/>
            <c:spPr>
              <a:solidFill>
                <a:srgbClr val="7C878E"/>
              </a:solidFill>
              <a:ln>
                <a:noFill/>
              </a:ln>
              <a:effectLst/>
            </c:spPr>
            <c:extLst>
              <c:ext xmlns:c16="http://schemas.microsoft.com/office/drawing/2014/chart" uri="{C3380CC4-5D6E-409C-BE32-E72D297353CC}">
                <c16:uniqueId val="{0000000F-F4EC-432B-96AC-AEF8CD7AAB11}"/>
              </c:ext>
            </c:extLst>
          </c:dPt>
          <c:dPt>
            <c:idx val="97"/>
            <c:invertIfNegative val="0"/>
            <c:bubble3D val="0"/>
            <c:spPr>
              <a:solidFill>
                <a:srgbClr val="7C878E"/>
              </a:solidFill>
              <a:ln>
                <a:noFill/>
              </a:ln>
              <a:effectLst/>
            </c:spPr>
            <c:extLst>
              <c:ext xmlns:c16="http://schemas.microsoft.com/office/drawing/2014/chart" uri="{C3380CC4-5D6E-409C-BE32-E72D297353CC}">
                <c16:uniqueId val="{00000011-F4EC-432B-96AC-AEF8CD7AAB11}"/>
              </c:ext>
            </c:extLst>
          </c:dPt>
          <c:dPt>
            <c:idx val="109"/>
            <c:invertIfNegative val="0"/>
            <c:bubble3D val="0"/>
            <c:spPr>
              <a:solidFill>
                <a:srgbClr val="FBBB27"/>
              </a:solidFill>
              <a:ln>
                <a:noFill/>
              </a:ln>
              <a:effectLst/>
            </c:spPr>
            <c:extLst>
              <c:ext xmlns:c16="http://schemas.microsoft.com/office/drawing/2014/chart" uri="{C3380CC4-5D6E-409C-BE32-E72D297353CC}">
                <c16:uniqueId val="{00000013-F4EC-432B-96AC-AEF8CD7AAB11}"/>
              </c:ext>
            </c:extLst>
          </c:dPt>
          <c:cat>
            <c:multiLvlStrRef>
              <c:f>'F111'!$A$6:$B$115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'F111'!$C$6:$C$115</c:f>
              <c:numCache>
                <c:formatCode>#,##0</c:formatCode>
                <c:ptCount val="110"/>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numCache>
            </c:numRef>
          </c:val>
          <c:extLst>
            <c:ext xmlns:c16="http://schemas.microsoft.com/office/drawing/2014/chart" uri="{C3380CC4-5D6E-409C-BE32-E72D297353CC}">
              <c16:uniqueId val="{00000014-F4EC-432B-96AC-AEF8CD7AAB1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'F111'!$D$5</c:f>
              <c:strCache>
                <c:ptCount val="1"/>
                <c:pt idx="0">
                  <c:v>Promedio</c:v>
                </c:pt>
              </c:strCache>
            </c:strRef>
          </c:tx>
          <c:spPr>
            <a:ln w="28575" cap="rnd">
              <a:solidFill>
                <a:srgbClr val="B69630"/>
              </a:solidFill>
              <a:round/>
            </a:ln>
            <a:effectLst/>
          </c:spPr>
          <c:marker>
            <c:symbol val="none"/>
          </c:marker>
          <c:cat>
            <c:multiLvlStrRef>
              <c:f>'F111'!$A$6:$B$115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'F111'!$D$6:$D$115</c:f>
              <c:numCache>
                <c:formatCode>#,##0</c:formatCode>
                <c:ptCount val="110"/>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numCache>
            </c:numRef>
          </c:val>
          <c:smooth val="0"/>
          <c:extLst>
            <c:ext xmlns:c16="http://schemas.microsoft.com/office/drawing/2014/chart" uri="{C3380CC4-5D6E-409C-BE32-E72D297353CC}">
              <c16:uniqueId val="{00000015-F4EC-432B-96AC-AEF8CD7AAB1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'F112'!$C$5</c:f>
              <c:strCache>
                <c:ptCount val="1"/>
                <c:pt idx="0">
                  <c:v>Exportaciones</c:v>
                </c:pt>
              </c:strCache>
            </c:strRef>
          </c:tx>
          <c:spPr>
            <a:solidFill>
              <a:srgbClr val="C9D0D6"/>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AB63-4C9F-9A1C-DDC4F799681D}"/>
              </c:ext>
            </c:extLst>
          </c:dPt>
          <c:dPt>
            <c:idx val="10"/>
            <c:invertIfNegative val="0"/>
            <c:bubble3D val="0"/>
            <c:extLst>
              <c:ext xmlns:c16="http://schemas.microsoft.com/office/drawing/2014/chart" uri="{C3380CC4-5D6E-409C-BE32-E72D297353CC}">
                <c16:uniqueId val="{00000002-AB63-4C9F-9A1C-DDC4F799681D}"/>
              </c:ext>
            </c:extLst>
          </c:dPt>
          <c:dPt>
            <c:idx val="11"/>
            <c:invertIfNegative val="0"/>
            <c:bubble3D val="0"/>
            <c:spPr>
              <a:solidFill>
                <a:srgbClr val="C9D0D6"/>
              </a:solidFill>
              <a:ln>
                <a:noFill/>
              </a:ln>
              <a:effectLst/>
            </c:spPr>
            <c:extLst>
              <c:ext xmlns:c16="http://schemas.microsoft.com/office/drawing/2014/chart" uri="{C3380CC4-5D6E-409C-BE32-E72D297353CC}">
                <c16:uniqueId val="{00000004-AB63-4C9F-9A1C-DDC4F799681D}"/>
              </c:ext>
            </c:extLst>
          </c:dPt>
          <c:dPt>
            <c:idx val="13"/>
            <c:invertIfNegative val="0"/>
            <c:bubble3D val="0"/>
            <c:spPr>
              <a:solidFill>
                <a:srgbClr val="7C878E"/>
              </a:solidFill>
              <a:ln>
                <a:noFill/>
              </a:ln>
              <a:effectLst/>
            </c:spPr>
            <c:extLst>
              <c:ext xmlns:c16="http://schemas.microsoft.com/office/drawing/2014/chart" uri="{C3380CC4-5D6E-409C-BE32-E72D297353CC}">
                <c16:uniqueId val="{00000006-AB63-4C9F-9A1C-DDC4F799681D}"/>
              </c:ext>
            </c:extLst>
          </c:dPt>
          <c:dPt>
            <c:idx val="22"/>
            <c:invertIfNegative val="0"/>
            <c:bubble3D val="0"/>
            <c:extLst>
              <c:ext xmlns:c16="http://schemas.microsoft.com/office/drawing/2014/chart" uri="{C3380CC4-5D6E-409C-BE32-E72D297353CC}">
                <c16:uniqueId val="{00000007-AB63-4C9F-9A1C-DDC4F799681D}"/>
              </c:ext>
            </c:extLst>
          </c:dPt>
          <c:dPt>
            <c:idx val="23"/>
            <c:invertIfNegative val="0"/>
            <c:bubble3D val="0"/>
            <c:spPr>
              <a:solidFill>
                <a:srgbClr val="C9D0D6"/>
              </a:solidFill>
              <a:ln>
                <a:noFill/>
              </a:ln>
              <a:effectLst/>
            </c:spPr>
            <c:extLst>
              <c:ext xmlns:c16="http://schemas.microsoft.com/office/drawing/2014/chart" uri="{C3380CC4-5D6E-409C-BE32-E72D297353CC}">
                <c16:uniqueId val="{00000009-AB63-4C9F-9A1C-DDC4F799681D}"/>
              </c:ext>
            </c:extLst>
          </c:dPt>
          <c:dPt>
            <c:idx val="25"/>
            <c:invertIfNegative val="0"/>
            <c:bubble3D val="0"/>
            <c:spPr>
              <a:solidFill>
                <a:srgbClr val="7C878E"/>
              </a:solidFill>
              <a:ln>
                <a:noFill/>
              </a:ln>
              <a:effectLst/>
            </c:spPr>
            <c:extLst>
              <c:ext xmlns:c16="http://schemas.microsoft.com/office/drawing/2014/chart" uri="{C3380CC4-5D6E-409C-BE32-E72D297353CC}">
                <c16:uniqueId val="{0000000B-AB63-4C9F-9A1C-DDC4F799681D}"/>
              </c:ext>
            </c:extLst>
          </c:dPt>
          <c:dPt>
            <c:idx val="34"/>
            <c:invertIfNegative val="0"/>
            <c:bubble3D val="0"/>
            <c:extLst>
              <c:ext xmlns:c16="http://schemas.microsoft.com/office/drawing/2014/chart" uri="{C3380CC4-5D6E-409C-BE32-E72D297353CC}">
                <c16:uniqueId val="{0000000C-AB63-4C9F-9A1C-DDC4F799681D}"/>
              </c:ext>
            </c:extLst>
          </c:dPt>
          <c:dPt>
            <c:idx val="35"/>
            <c:invertIfNegative val="0"/>
            <c:bubble3D val="0"/>
            <c:spPr>
              <a:solidFill>
                <a:srgbClr val="C9D0D6"/>
              </a:solidFill>
              <a:ln>
                <a:noFill/>
              </a:ln>
              <a:effectLst/>
            </c:spPr>
            <c:extLst>
              <c:ext xmlns:c16="http://schemas.microsoft.com/office/drawing/2014/chart" uri="{C3380CC4-5D6E-409C-BE32-E72D297353CC}">
                <c16:uniqueId val="{0000000E-AB63-4C9F-9A1C-DDC4F799681D}"/>
              </c:ext>
            </c:extLst>
          </c:dPt>
          <c:dPt>
            <c:idx val="37"/>
            <c:invertIfNegative val="0"/>
            <c:bubble3D val="0"/>
            <c:spPr>
              <a:solidFill>
                <a:srgbClr val="7C878E"/>
              </a:solidFill>
              <a:ln>
                <a:noFill/>
              </a:ln>
              <a:effectLst/>
            </c:spPr>
            <c:extLst>
              <c:ext xmlns:c16="http://schemas.microsoft.com/office/drawing/2014/chart" uri="{C3380CC4-5D6E-409C-BE32-E72D297353CC}">
                <c16:uniqueId val="{00000010-AB63-4C9F-9A1C-DDC4F799681D}"/>
              </c:ext>
            </c:extLst>
          </c:dPt>
          <c:dPt>
            <c:idx val="46"/>
            <c:invertIfNegative val="0"/>
            <c:bubble3D val="0"/>
            <c:extLst>
              <c:ext xmlns:c16="http://schemas.microsoft.com/office/drawing/2014/chart" uri="{C3380CC4-5D6E-409C-BE32-E72D297353CC}">
                <c16:uniqueId val="{00000011-AB63-4C9F-9A1C-DDC4F799681D}"/>
              </c:ext>
            </c:extLst>
          </c:dPt>
          <c:dPt>
            <c:idx val="47"/>
            <c:invertIfNegative val="0"/>
            <c:bubble3D val="0"/>
            <c:spPr>
              <a:solidFill>
                <a:srgbClr val="C9D0D6"/>
              </a:solidFill>
              <a:ln>
                <a:noFill/>
              </a:ln>
              <a:effectLst/>
            </c:spPr>
            <c:extLst>
              <c:ext xmlns:c16="http://schemas.microsoft.com/office/drawing/2014/chart" uri="{C3380CC4-5D6E-409C-BE32-E72D297353CC}">
                <c16:uniqueId val="{00000013-AB63-4C9F-9A1C-DDC4F799681D}"/>
              </c:ext>
            </c:extLst>
          </c:dPt>
          <c:dPt>
            <c:idx val="49"/>
            <c:invertIfNegative val="0"/>
            <c:bubble3D val="0"/>
            <c:spPr>
              <a:solidFill>
                <a:srgbClr val="7C878E"/>
              </a:solidFill>
              <a:ln>
                <a:noFill/>
              </a:ln>
              <a:effectLst/>
            </c:spPr>
            <c:extLst>
              <c:ext xmlns:c16="http://schemas.microsoft.com/office/drawing/2014/chart" uri="{C3380CC4-5D6E-409C-BE32-E72D297353CC}">
                <c16:uniqueId val="{00000015-AB63-4C9F-9A1C-DDC4F799681D}"/>
              </c:ext>
            </c:extLst>
          </c:dPt>
          <c:dPt>
            <c:idx val="58"/>
            <c:invertIfNegative val="0"/>
            <c:bubble3D val="0"/>
            <c:extLst>
              <c:ext xmlns:c16="http://schemas.microsoft.com/office/drawing/2014/chart" uri="{C3380CC4-5D6E-409C-BE32-E72D297353CC}">
                <c16:uniqueId val="{00000016-AB63-4C9F-9A1C-DDC4F799681D}"/>
              </c:ext>
            </c:extLst>
          </c:dPt>
          <c:dPt>
            <c:idx val="59"/>
            <c:invertIfNegative val="0"/>
            <c:bubble3D val="0"/>
            <c:spPr>
              <a:solidFill>
                <a:srgbClr val="C9D0D6"/>
              </a:solidFill>
              <a:ln>
                <a:noFill/>
              </a:ln>
              <a:effectLst/>
            </c:spPr>
            <c:extLst>
              <c:ext xmlns:c16="http://schemas.microsoft.com/office/drawing/2014/chart" uri="{C3380CC4-5D6E-409C-BE32-E72D297353CC}">
                <c16:uniqueId val="{00000018-AB63-4C9F-9A1C-DDC4F799681D}"/>
              </c:ext>
            </c:extLst>
          </c:dPt>
          <c:dPt>
            <c:idx val="61"/>
            <c:invertIfNegative val="0"/>
            <c:bubble3D val="0"/>
            <c:spPr>
              <a:solidFill>
                <a:srgbClr val="7C878E"/>
              </a:solidFill>
              <a:ln>
                <a:noFill/>
              </a:ln>
              <a:effectLst/>
            </c:spPr>
            <c:extLst>
              <c:ext xmlns:c16="http://schemas.microsoft.com/office/drawing/2014/chart" uri="{C3380CC4-5D6E-409C-BE32-E72D297353CC}">
                <c16:uniqueId val="{0000001A-AB63-4C9F-9A1C-DDC4F799681D}"/>
              </c:ext>
            </c:extLst>
          </c:dPt>
          <c:dPt>
            <c:idx val="70"/>
            <c:invertIfNegative val="0"/>
            <c:bubble3D val="0"/>
            <c:extLst>
              <c:ext xmlns:c16="http://schemas.microsoft.com/office/drawing/2014/chart" uri="{C3380CC4-5D6E-409C-BE32-E72D297353CC}">
                <c16:uniqueId val="{0000001B-AB63-4C9F-9A1C-DDC4F799681D}"/>
              </c:ext>
            </c:extLst>
          </c:dPt>
          <c:dPt>
            <c:idx val="71"/>
            <c:invertIfNegative val="0"/>
            <c:bubble3D val="0"/>
            <c:spPr>
              <a:solidFill>
                <a:srgbClr val="C9D0D6"/>
              </a:solidFill>
              <a:ln>
                <a:noFill/>
              </a:ln>
              <a:effectLst/>
            </c:spPr>
            <c:extLst>
              <c:ext xmlns:c16="http://schemas.microsoft.com/office/drawing/2014/chart" uri="{C3380CC4-5D6E-409C-BE32-E72D297353CC}">
                <c16:uniqueId val="{0000001D-AB63-4C9F-9A1C-DDC4F799681D}"/>
              </c:ext>
            </c:extLst>
          </c:dPt>
          <c:dPt>
            <c:idx val="73"/>
            <c:invertIfNegative val="0"/>
            <c:bubble3D val="0"/>
            <c:spPr>
              <a:solidFill>
                <a:srgbClr val="7C878E"/>
              </a:solidFill>
              <a:ln>
                <a:noFill/>
              </a:ln>
              <a:effectLst/>
            </c:spPr>
            <c:extLst>
              <c:ext xmlns:c16="http://schemas.microsoft.com/office/drawing/2014/chart" uri="{C3380CC4-5D6E-409C-BE32-E72D297353CC}">
                <c16:uniqueId val="{0000001F-AB63-4C9F-9A1C-DDC4F799681D}"/>
              </c:ext>
            </c:extLst>
          </c:dPt>
          <c:dPt>
            <c:idx val="85"/>
            <c:invertIfNegative val="0"/>
            <c:bubble3D val="0"/>
            <c:spPr>
              <a:solidFill>
                <a:srgbClr val="7C878E"/>
              </a:solidFill>
              <a:ln>
                <a:noFill/>
              </a:ln>
              <a:effectLst/>
            </c:spPr>
            <c:extLst>
              <c:ext xmlns:c16="http://schemas.microsoft.com/office/drawing/2014/chart" uri="{C3380CC4-5D6E-409C-BE32-E72D297353CC}">
                <c16:uniqueId val="{00000021-AB63-4C9F-9A1C-DDC4F799681D}"/>
              </c:ext>
            </c:extLst>
          </c:dPt>
          <c:dPt>
            <c:idx val="97"/>
            <c:invertIfNegative val="0"/>
            <c:bubble3D val="0"/>
            <c:spPr>
              <a:solidFill>
                <a:srgbClr val="7C878E"/>
              </a:solidFill>
              <a:ln>
                <a:noFill/>
              </a:ln>
              <a:effectLst/>
            </c:spPr>
            <c:extLst>
              <c:ext xmlns:c16="http://schemas.microsoft.com/office/drawing/2014/chart" uri="{C3380CC4-5D6E-409C-BE32-E72D297353CC}">
                <c16:uniqueId val="{00000023-AB63-4C9F-9A1C-DDC4F799681D}"/>
              </c:ext>
            </c:extLst>
          </c:dPt>
          <c:dPt>
            <c:idx val="109"/>
            <c:invertIfNegative val="0"/>
            <c:bubble3D val="0"/>
            <c:spPr>
              <a:solidFill>
                <a:srgbClr val="FBBB27"/>
              </a:solidFill>
              <a:ln>
                <a:noFill/>
              </a:ln>
              <a:effectLst/>
            </c:spPr>
            <c:extLst>
              <c:ext xmlns:c16="http://schemas.microsoft.com/office/drawing/2014/chart" uri="{C3380CC4-5D6E-409C-BE32-E72D297353CC}">
                <c16:uniqueId val="{00000025-AB63-4C9F-9A1C-DDC4F799681D}"/>
              </c:ext>
            </c:extLst>
          </c:dPt>
          <c:cat>
            <c:multiLvlStrRef>
              <c:f>'F112'!$A$6:$B$115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'F112'!$C$6:$C$115</c:f>
              <c:numCache>
                <c:formatCode>#,##0</c:formatCode>
                <c:ptCount val="110"/>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numCache>
            </c:numRef>
          </c:val>
          <c:extLst>
            <c:ext xmlns:c16="http://schemas.microsoft.com/office/drawing/2014/chart" uri="{C3380CC4-5D6E-409C-BE32-E72D297353CC}">
              <c16:uniqueId val="{00000026-AB63-4C9F-9A1C-DDC4F799681D}"/>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'F112'!$D$5</c:f>
              <c:strCache>
                <c:ptCount val="1"/>
                <c:pt idx="0">
                  <c:v>Variación</c:v>
                </c:pt>
              </c:strCache>
            </c:strRef>
          </c:tx>
          <c:spPr>
            <a:ln w="28575" cap="rnd">
              <a:solidFill>
                <a:srgbClr val="B69630"/>
              </a:solidFill>
              <a:round/>
            </a:ln>
            <a:effectLst/>
          </c:spPr>
          <c:marker>
            <c:symbol val="none"/>
          </c:marker>
          <c:cat>
            <c:multiLvlStrRef>
              <c:f>'F112'!$A$6:$B$115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'F112'!$D$6:$D$115</c:f>
              <c:numCache>
                <c:formatCode>0.0</c:formatCode>
                <c:ptCount val="110"/>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numCache>
            </c:numRef>
          </c:val>
          <c:smooth val="0"/>
          <c:extLst>
            <c:ext xmlns:c16="http://schemas.microsoft.com/office/drawing/2014/chart" uri="{C3380CC4-5D6E-409C-BE32-E72D297353CC}">
              <c16:uniqueId val="{00000027-AB63-4C9F-9A1C-DDC4F799681D}"/>
            </c:ext>
          </c:extLst>
        </c:ser>
        <c:ser>
          <c:idx val="2"/>
          <c:order val="2"/>
          <c:tx>
            <c:strRef>
              <c:f>'F112'!$E$5</c:f>
              <c:strCache>
                <c:ptCount val="1"/>
                <c:pt idx="0">
                  <c:v>Variación promedio</c:v>
                </c:pt>
              </c:strCache>
            </c:strRef>
          </c:tx>
          <c:spPr>
            <a:ln w="28575" cap="rnd">
              <a:solidFill>
                <a:srgbClr val="524805"/>
              </a:solidFill>
              <a:round/>
            </a:ln>
            <a:effectLst/>
          </c:spPr>
          <c:marker>
            <c:symbol val="none"/>
          </c:marker>
          <c:cat>
            <c:multiLvlStrRef>
              <c:f>'F112'!$A$6:$B$115</c:f>
              <c:multiLvlStrCache>
                <c:ptCount val="11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'F112'!$E$6:$E$115</c:f>
              <c:numCache>
                <c:formatCode>0.0</c:formatCode>
                <c:ptCount val="110"/>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numCache>
            </c:numRef>
          </c:val>
          <c:smooth val="0"/>
          <c:extLst>
            <c:ext xmlns:c16="http://schemas.microsoft.com/office/drawing/2014/chart" uri="{C3380CC4-5D6E-409C-BE32-E72D297353CC}">
              <c16:uniqueId val="{00000028-AB63-4C9F-9A1C-DDC4F799681D}"/>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25.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0.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0.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6.xml"/></Relationships>
</file>

<file path=xl/drawings/drawing1.xml><?xml version="1.0" encoding="utf-8"?>
<xdr:wsDr xmlns:xdr="http://schemas.openxmlformats.org/drawingml/2006/spreadsheetDrawing" xmlns:a="http://schemas.openxmlformats.org/drawingml/2006/main">
  <xdr:twoCellAnchor>
    <xdr:from>
      <xdr:col>3</xdr:col>
      <xdr:colOff>0</xdr:colOff>
      <xdr:row>7</xdr:row>
      <xdr:rowOff>0</xdr:rowOff>
    </xdr:from>
    <xdr:to>
      <xdr:col>31</xdr:col>
      <xdr:colOff>149226</xdr:colOff>
      <xdr:row>38</xdr:row>
      <xdr:rowOff>50800</xdr:rowOff>
    </xdr:to>
    <xdr:graphicFrame macro="">
      <xdr:nvGraphicFramePr>
        <xdr:cNvPr id="2" name="Gráfico 1">
          <a:extLst>
            <a:ext uri="{FF2B5EF4-FFF2-40B4-BE49-F238E27FC236}">
              <a16:creationId xmlns:a16="http://schemas.microsoft.com/office/drawing/2014/main" id="{B9160BCA-EF16-40EA-915F-46F322361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6B524430-69C1-4CEE-829E-29A5FA1BA29F}"/>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990929CB-8489-4D22-BE6D-384261D8C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67CC15AF-F88A-43AB-A77C-DB9C72E1C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8A4B7F13-EDC7-47B2-937E-F33E07FC0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0FE295B2-56EA-416C-9FF8-6165FF5577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1E2BADC8-9FA4-42CA-A046-E613EE612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0397533-EED6-4D56-92FA-84B6F92A7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5A8E414-22DA-4CEF-9CBF-E7554BC53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5A94786B-4EBB-4E1C-9EF2-29FE9522E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7</xdr:col>
      <xdr:colOff>0</xdr:colOff>
      <xdr:row>6</xdr:row>
      <xdr:rowOff>0</xdr:rowOff>
    </xdr:from>
    <xdr:to>
      <xdr:col>14</xdr:col>
      <xdr:colOff>304800</xdr:colOff>
      <xdr:row>20</xdr:row>
      <xdr:rowOff>76200</xdr:rowOff>
    </xdr:to>
    <xdr:graphicFrame macro="">
      <xdr:nvGraphicFramePr>
        <xdr:cNvPr id="3" name="Gráfico 2">
          <a:extLst>
            <a:ext uri="{FF2B5EF4-FFF2-40B4-BE49-F238E27FC236}">
              <a16:creationId xmlns:a16="http://schemas.microsoft.com/office/drawing/2014/main" id="{7A5702F9-F68C-41D6-87DC-E85227B18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152399</xdr:colOff>
      <xdr:row>5</xdr:row>
      <xdr:rowOff>63500</xdr:rowOff>
    </xdr:from>
    <xdr:to>
      <xdr:col>14</xdr:col>
      <xdr:colOff>28574</xdr:colOff>
      <xdr:row>38</xdr:row>
      <xdr:rowOff>127000</xdr:rowOff>
    </xdr:to>
    <xdr:graphicFrame macro="">
      <xdr:nvGraphicFramePr>
        <xdr:cNvPr id="2" name="Gráfico 1">
          <a:extLst>
            <a:ext uri="{FF2B5EF4-FFF2-40B4-BE49-F238E27FC236}">
              <a16:creationId xmlns:a16="http://schemas.microsoft.com/office/drawing/2014/main" id="{6F0CFE1B-2A19-4628-A401-C515C8A56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A392BC7D-D7F9-4F79-AC90-A4E8BD064C4A}"/>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3</xdr:col>
      <xdr:colOff>571499</xdr:colOff>
      <xdr:row>5</xdr:row>
      <xdr:rowOff>63500</xdr:rowOff>
    </xdr:from>
    <xdr:to>
      <xdr:col>12</xdr:col>
      <xdr:colOff>47624</xdr:colOff>
      <xdr:row>38</xdr:row>
      <xdr:rowOff>127000</xdr:rowOff>
    </xdr:to>
    <xdr:graphicFrame macro="">
      <xdr:nvGraphicFramePr>
        <xdr:cNvPr id="2" name="Gráfico 1">
          <a:extLst>
            <a:ext uri="{FF2B5EF4-FFF2-40B4-BE49-F238E27FC236}">
              <a16:creationId xmlns:a16="http://schemas.microsoft.com/office/drawing/2014/main" id="{0D5C90DF-742C-43D7-A88F-46F3DD559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7</xdr:col>
      <xdr:colOff>0</xdr:colOff>
      <xdr:row>6</xdr:row>
      <xdr:rowOff>0</xdr:rowOff>
    </xdr:from>
    <xdr:to>
      <xdr:col>14</xdr:col>
      <xdr:colOff>304800</xdr:colOff>
      <xdr:row>20</xdr:row>
      <xdr:rowOff>76200</xdr:rowOff>
    </xdr:to>
    <xdr:graphicFrame macro="">
      <xdr:nvGraphicFramePr>
        <xdr:cNvPr id="3" name="Gráfico 2">
          <a:extLst>
            <a:ext uri="{FF2B5EF4-FFF2-40B4-BE49-F238E27FC236}">
              <a16:creationId xmlns:a16="http://schemas.microsoft.com/office/drawing/2014/main" id="{1C27C48D-6C5D-4E51-B25E-1E80EE8BB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13</xdr:col>
      <xdr:colOff>552450</xdr:colOff>
      <xdr:row>38</xdr:row>
      <xdr:rowOff>127000</xdr:rowOff>
    </xdr:to>
    <xdr:graphicFrame macro="">
      <xdr:nvGraphicFramePr>
        <xdr:cNvPr id="2" name="Gráfico 1">
          <a:extLst>
            <a:ext uri="{FF2B5EF4-FFF2-40B4-BE49-F238E27FC236}">
              <a16:creationId xmlns:a16="http://schemas.microsoft.com/office/drawing/2014/main" id="{13A3BCF2-5E20-4E51-90D2-ED53FE2A5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31</xdr:row>
      <xdr:rowOff>0</xdr:rowOff>
    </xdr:to>
    <xdr:pic>
      <xdr:nvPicPr>
        <xdr:cNvPr id="4" name="Picture 1">
          <a:extLst>
            <a:ext uri="{FF2B5EF4-FFF2-40B4-BE49-F238E27FC236}">
              <a16:creationId xmlns:a16="http://schemas.microsoft.com/office/drawing/2014/main" id="{15FD9EE1-112B-4512-A258-27972FF78510}"/>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38</xdr:row>
      <xdr:rowOff>95250</xdr:rowOff>
    </xdr:to>
    <xdr:pic>
      <xdr:nvPicPr>
        <xdr:cNvPr id="3" name="Picture 1">
          <a:extLst>
            <a:ext uri="{FF2B5EF4-FFF2-40B4-BE49-F238E27FC236}">
              <a16:creationId xmlns:a16="http://schemas.microsoft.com/office/drawing/2014/main" id="{3C6ECFAF-6134-4A36-8298-C13E06612F6E}"/>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31</xdr:row>
      <xdr:rowOff>0</xdr:rowOff>
    </xdr:to>
    <xdr:pic>
      <xdr:nvPicPr>
        <xdr:cNvPr id="3" name="Picture 1">
          <a:extLst>
            <a:ext uri="{FF2B5EF4-FFF2-40B4-BE49-F238E27FC236}">
              <a16:creationId xmlns:a16="http://schemas.microsoft.com/office/drawing/2014/main" id="{0EEE8A3B-F79C-434B-A798-9CBCBF2BC467}"/>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38</xdr:row>
      <xdr:rowOff>95250</xdr:rowOff>
    </xdr:to>
    <xdr:pic>
      <xdr:nvPicPr>
        <xdr:cNvPr id="3" name="Picture 1">
          <a:extLst>
            <a:ext uri="{FF2B5EF4-FFF2-40B4-BE49-F238E27FC236}">
              <a16:creationId xmlns:a16="http://schemas.microsoft.com/office/drawing/2014/main" id="{297B72B4-C850-4AFB-8F0D-F5CE1257BD70}"/>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31</xdr:row>
      <xdr:rowOff>0</xdr:rowOff>
    </xdr:to>
    <xdr:pic>
      <xdr:nvPicPr>
        <xdr:cNvPr id="3" name="Picture 1">
          <a:extLst>
            <a:ext uri="{FF2B5EF4-FFF2-40B4-BE49-F238E27FC236}">
              <a16:creationId xmlns:a16="http://schemas.microsoft.com/office/drawing/2014/main" id="{B6D0D5B3-20EC-461A-AB3F-C72555C93750}"/>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41</xdr:row>
      <xdr:rowOff>123825</xdr:rowOff>
    </xdr:to>
    <xdr:pic>
      <xdr:nvPicPr>
        <xdr:cNvPr id="3" name="Picture 1">
          <a:extLst>
            <a:ext uri="{FF2B5EF4-FFF2-40B4-BE49-F238E27FC236}">
              <a16:creationId xmlns:a16="http://schemas.microsoft.com/office/drawing/2014/main" id="{0891F564-6D7D-4469-9D20-60EF82EAE52A}"/>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31</xdr:row>
      <xdr:rowOff>0</xdr:rowOff>
    </xdr:to>
    <xdr:pic>
      <xdr:nvPicPr>
        <xdr:cNvPr id="3" name="Picture 1">
          <a:extLst>
            <a:ext uri="{FF2B5EF4-FFF2-40B4-BE49-F238E27FC236}">
              <a16:creationId xmlns:a16="http://schemas.microsoft.com/office/drawing/2014/main" id="{25C69DE1-954F-4955-9667-4818B3A328D0}"/>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3015410C-4735-438C-9954-F808FB2C4D99}"/>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41</xdr:row>
      <xdr:rowOff>123825</xdr:rowOff>
    </xdr:to>
    <xdr:pic>
      <xdr:nvPicPr>
        <xdr:cNvPr id="3" name="Picture 1">
          <a:extLst>
            <a:ext uri="{FF2B5EF4-FFF2-40B4-BE49-F238E27FC236}">
              <a16:creationId xmlns:a16="http://schemas.microsoft.com/office/drawing/2014/main" id="{11FD796A-54D4-4FCE-8573-6ABD0EB41932}"/>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31</xdr:row>
      <xdr:rowOff>0</xdr:rowOff>
    </xdr:to>
    <xdr:pic>
      <xdr:nvPicPr>
        <xdr:cNvPr id="3" name="Picture 1">
          <a:extLst>
            <a:ext uri="{FF2B5EF4-FFF2-40B4-BE49-F238E27FC236}">
              <a16:creationId xmlns:a16="http://schemas.microsoft.com/office/drawing/2014/main" id="{18F5C17E-6F4A-4F81-BDC4-948CC9DFEF49}"/>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38</xdr:row>
      <xdr:rowOff>95250</xdr:rowOff>
    </xdr:to>
    <xdr:pic>
      <xdr:nvPicPr>
        <xdr:cNvPr id="3" name="Picture 1">
          <a:extLst>
            <a:ext uri="{FF2B5EF4-FFF2-40B4-BE49-F238E27FC236}">
              <a16:creationId xmlns:a16="http://schemas.microsoft.com/office/drawing/2014/main" id="{5F4F6181-2473-4E45-B172-441401569ECD}"/>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31</xdr:row>
      <xdr:rowOff>0</xdr:rowOff>
    </xdr:to>
    <xdr:pic>
      <xdr:nvPicPr>
        <xdr:cNvPr id="3" name="Picture 1">
          <a:extLst>
            <a:ext uri="{FF2B5EF4-FFF2-40B4-BE49-F238E27FC236}">
              <a16:creationId xmlns:a16="http://schemas.microsoft.com/office/drawing/2014/main" id="{7807D2C2-201C-45BA-93B6-C512EF838BC7}"/>
            </a:ext>
          </a:extLst>
        </xdr:cNvPr>
        <xdr:cNvPicPr>
          <a:picLocks noChangeAspect="1"/>
        </xdr:cNvPicPr>
      </xdr:nvPicPr>
      <xdr:blipFill>
        <a:blip xmlns:r="http://schemas.openxmlformats.org/officeDocument/2006/relationships" r:embed="rId1"/>
        <a:srcRect/>
        <a:stretch>
          <a:fillRect/>
        </a:stretch>
      </xdr:blipFill>
      <xdr:spPr>
        <a:xfrm>
          <a:off x="2619375" y="1000125"/>
          <a:ext cx="8848725" cy="476250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38</xdr:row>
      <xdr:rowOff>95250</xdr:rowOff>
    </xdr:to>
    <xdr:pic>
      <xdr:nvPicPr>
        <xdr:cNvPr id="3" name="Picture 1">
          <a:extLst>
            <a:ext uri="{FF2B5EF4-FFF2-40B4-BE49-F238E27FC236}">
              <a16:creationId xmlns:a16="http://schemas.microsoft.com/office/drawing/2014/main" id="{2EED5D8D-A60D-41A1-8DD5-47222FD33326}"/>
            </a:ext>
          </a:extLst>
        </xdr:cNvPr>
        <xdr:cNvPicPr>
          <a:picLocks noChangeAspect="1"/>
        </xdr:cNvPicPr>
      </xdr:nvPicPr>
      <xdr:blipFill>
        <a:blip xmlns:r="http://schemas.openxmlformats.org/officeDocument/2006/relationships" r:embed="rId1"/>
        <a:srcRect/>
        <a:stretch>
          <a:fillRect/>
        </a:stretch>
      </xdr:blipFill>
      <xdr:spPr>
        <a:xfrm>
          <a:off x="3228975" y="1000125"/>
          <a:ext cx="6486525" cy="619125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10</xdr:col>
      <xdr:colOff>0</xdr:colOff>
      <xdr:row>5</xdr:row>
      <xdr:rowOff>0</xdr:rowOff>
    </xdr:from>
    <xdr:to>
      <xdr:col>18</xdr:col>
      <xdr:colOff>266700</xdr:colOff>
      <xdr:row>24</xdr:row>
      <xdr:rowOff>47625</xdr:rowOff>
    </xdr:to>
    <xdr:graphicFrame macro="">
      <xdr:nvGraphicFramePr>
        <xdr:cNvPr id="2" name="Gráfico 1">
          <a:extLst>
            <a:ext uri="{FF2B5EF4-FFF2-40B4-BE49-F238E27FC236}">
              <a16:creationId xmlns:a16="http://schemas.microsoft.com/office/drawing/2014/main" id="{92950AE5-6947-4DA7-A7FC-E05211A75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6</xdr:col>
      <xdr:colOff>0</xdr:colOff>
      <xdr:row>6</xdr:row>
      <xdr:rowOff>0</xdr:rowOff>
    </xdr:from>
    <xdr:to>
      <xdr:col>13</xdr:col>
      <xdr:colOff>639699</xdr:colOff>
      <xdr:row>30</xdr:row>
      <xdr:rowOff>155321</xdr:rowOff>
    </xdr:to>
    <xdr:graphicFrame macro="">
      <xdr:nvGraphicFramePr>
        <xdr:cNvPr id="2" name="Gráfico 1">
          <a:extLst>
            <a:ext uri="{FF2B5EF4-FFF2-40B4-BE49-F238E27FC236}">
              <a16:creationId xmlns:a16="http://schemas.microsoft.com/office/drawing/2014/main" id="{F6C75454-B056-43DA-BE36-45C7A34C1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6</xdr:col>
      <xdr:colOff>0</xdr:colOff>
      <xdr:row>5</xdr:row>
      <xdr:rowOff>0</xdr:rowOff>
    </xdr:from>
    <xdr:to>
      <xdr:col>13</xdr:col>
      <xdr:colOff>639699</xdr:colOff>
      <xdr:row>34</xdr:row>
      <xdr:rowOff>171450</xdr:rowOff>
    </xdr:to>
    <xdr:graphicFrame macro="">
      <xdr:nvGraphicFramePr>
        <xdr:cNvPr id="2" name="Gráfico 1">
          <a:extLst>
            <a:ext uri="{FF2B5EF4-FFF2-40B4-BE49-F238E27FC236}">
              <a16:creationId xmlns:a16="http://schemas.microsoft.com/office/drawing/2014/main" id="{979B31E9-ED45-4EB6-9DC3-A2A55F8E4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639699</xdr:colOff>
      <xdr:row>35</xdr:row>
      <xdr:rowOff>171450</xdr:rowOff>
    </xdr:to>
    <xdr:graphicFrame macro="">
      <xdr:nvGraphicFramePr>
        <xdr:cNvPr id="2" name="Gráfico 1">
          <a:extLst>
            <a:ext uri="{FF2B5EF4-FFF2-40B4-BE49-F238E27FC236}">
              <a16:creationId xmlns:a16="http://schemas.microsoft.com/office/drawing/2014/main" id="{9BF35E39-7C03-4F2D-AE4B-B02E7BBD9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4040622F-B69F-4252-BA9D-8DB80AF0B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27EDDA5B-60B4-4B58-AB7A-2A4AFED97DCA}"/>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3</xdr:col>
      <xdr:colOff>657225</xdr:colOff>
      <xdr:row>5</xdr:row>
      <xdr:rowOff>66675</xdr:rowOff>
    </xdr:from>
    <xdr:to>
      <xdr:col>13</xdr:col>
      <xdr:colOff>257175</xdr:colOff>
      <xdr:row>14</xdr:row>
      <xdr:rowOff>180975</xdr:rowOff>
    </xdr:to>
    <xdr:graphicFrame macro="">
      <xdr:nvGraphicFramePr>
        <xdr:cNvPr id="2" name="1 Gráfico">
          <a:extLst>
            <a:ext uri="{FF2B5EF4-FFF2-40B4-BE49-F238E27FC236}">
              <a16:creationId xmlns:a16="http://schemas.microsoft.com/office/drawing/2014/main" id="{2E1DD9C2-7EFD-4C5D-A6D7-745474381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DFBD20A8-77B1-4022-8BA4-21C2686B4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A4B51ED9-9F2A-4A6B-9271-45804EE8C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542924</xdr:colOff>
      <xdr:row>4</xdr:row>
      <xdr:rowOff>52386</xdr:rowOff>
    </xdr:from>
    <xdr:to>
      <xdr:col>10</xdr:col>
      <xdr:colOff>542925</xdr:colOff>
      <xdr:row>37</xdr:row>
      <xdr:rowOff>85725</xdr:rowOff>
    </xdr:to>
    <xdr:graphicFrame macro="">
      <xdr:nvGraphicFramePr>
        <xdr:cNvPr id="2" name="1 Gráfico">
          <a:extLst>
            <a:ext uri="{FF2B5EF4-FFF2-40B4-BE49-F238E27FC236}">
              <a16:creationId xmlns:a16="http://schemas.microsoft.com/office/drawing/2014/main" id="{22FB10D6-AF2E-4BF0-8B50-98E27B72D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371475</xdr:colOff>
      <xdr:row>6</xdr:row>
      <xdr:rowOff>47625</xdr:rowOff>
    </xdr:from>
    <xdr:to>
      <xdr:col>10</xdr:col>
      <xdr:colOff>371476</xdr:colOff>
      <xdr:row>39</xdr:row>
      <xdr:rowOff>80964</xdr:rowOff>
    </xdr:to>
    <xdr:graphicFrame macro="">
      <xdr:nvGraphicFramePr>
        <xdr:cNvPr id="2" name="1 Gráfico">
          <a:extLst>
            <a:ext uri="{FF2B5EF4-FFF2-40B4-BE49-F238E27FC236}">
              <a16:creationId xmlns:a16="http://schemas.microsoft.com/office/drawing/2014/main" id="{EBB7B40D-EFBC-4FE8-AB31-9FB1AFA9D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742950</xdr:colOff>
      <xdr:row>6</xdr:row>
      <xdr:rowOff>85725</xdr:rowOff>
    </xdr:from>
    <xdr:to>
      <xdr:col>10</xdr:col>
      <xdr:colOff>742951</xdr:colOff>
      <xdr:row>39</xdr:row>
      <xdr:rowOff>119064</xdr:rowOff>
    </xdr:to>
    <xdr:graphicFrame macro="">
      <xdr:nvGraphicFramePr>
        <xdr:cNvPr id="2" name="1 Gráfico">
          <a:extLst>
            <a:ext uri="{FF2B5EF4-FFF2-40B4-BE49-F238E27FC236}">
              <a16:creationId xmlns:a16="http://schemas.microsoft.com/office/drawing/2014/main" id="{57A3FB2F-7D4D-49D8-AE4A-2E4311116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10</xdr:col>
      <xdr:colOff>685801</xdr:colOff>
      <xdr:row>39</xdr:row>
      <xdr:rowOff>90489</xdr:rowOff>
    </xdr:to>
    <xdr:graphicFrame macro="">
      <xdr:nvGraphicFramePr>
        <xdr:cNvPr id="2" name="1 Gráfico">
          <a:extLst>
            <a:ext uri="{FF2B5EF4-FFF2-40B4-BE49-F238E27FC236}">
              <a16:creationId xmlns:a16="http://schemas.microsoft.com/office/drawing/2014/main" id="{36066C8D-6445-423A-BEBB-4FF9A822B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16</xdr:col>
      <xdr:colOff>352425</xdr:colOff>
      <xdr:row>21</xdr:row>
      <xdr:rowOff>66676</xdr:rowOff>
    </xdr:to>
    <xdr:graphicFrame macro="">
      <xdr:nvGraphicFramePr>
        <xdr:cNvPr id="2" name="5 Gráfico">
          <a:extLst>
            <a:ext uri="{FF2B5EF4-FFF2-40B4-BE49-F238E27FC236}">
              <a16:creationId xmlns:a16="http://schemas.microsoft.com/office/drawing/2014/main" id="{A7DCB56D-CD2A-49E4-920B-67602CFF7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16</xdr:col>
      <xdr:colOff>390525</xdr:colOff>
      <xdr:row>22</xdr:row>
      <xdr:rowOff>66676</xdr:rowOff>
    </xdr:to>
    <xdr:graphicFrame macro="">
      <xdr:nvGraphicFramePr>
        <xdr:cNvPr id="2" name="2 Gráfico">
          <a:extLst>
            <a:ext uri="{FF2B5EF4-FFF2-40B4-BE49-F238E27FC236}">
              <a16:creationId xmlns:a16="http://schemas.microsoft.com/office/drawing/2014/main" id="{8C7F6AE1-1AA5-4DEA-822A-5157756B3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A00DC0AC-9CB4-44BE-B2EE-5994E06C0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D7F34BEA-C6AF-4414-9237-012299218A6A}"/>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16</xdr:col>
      <xdr:colOff>390525</xdr:colOff>
      <xdr:row>18</xdr:row>
      <xdr:rowOff>66676</xdr:rowOff>
    </xdr:to>
    <xdr:graphicFrame macro="">
      <xdr:nvGraphicFramePr>
        <xdr:cNvPr id="2" name="2 Gráfico">
          <a:extLst>
            <a:ext uri="{FF2B5EF4-FFF2-40B4-BE49-F238E27FC236}">
              <a16:creationId xmlns:a16="http://schemas.microsoft.com/office/drawing/2014/main" id="{7AEEE3E1-6FA7-4389-8C25-B9D688A16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62D24677-1F33-4132-8142-BE75E092A5E5}"/>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1523999</xdr:colOff>
      <xdr:row>5</xdr:row>
      <xdr:rowOff>0</xdr:rowOff>
    </xdr:from>
    <xdr:to>
      <xdr:col>13</xdr:col>
      <xdr:colOff>761999</xdr:colOff>
      <xdr:row>17</xdr:row>
      <xdr:rowOff>161925</xdr:rowOff>
    </xdr:to>
    <xdr:graphicFrame macro="">
      <xdr:nvGraphicFramePr>
        <xdr:cNvPr id="3" name="Gráfico 2">
          <a:extLst>
            <a:ext uri="{FF2B5EF4-FFF2-40B4-BE49-F238E27FC236}">
              <a16:creationId xmlns:a16="http://schemas.microsoft.com/office/drawing/2014/main" id="{841B6DA0-4B8F-481A-8214-C666DF10D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41</xdr:col>
      <xdr:colOff>0</xdr:colOff>
      <xdr:row>7</xdr:row>
      <xdr:rowOff>0</xdr:rowOff>
    </xdr:from>
    <xdr:to>
      <xdr:col>55</xdr:col>
      <xdr:colOff>356429</xdr:colOff>
      <xdr:row>31</xdr:row>
      <xdr:rowOff>127551</xdr:rowOff>
    </xdr:to>
    <xdr:graphicFrame macro="">
      <xdr:nvGraphicFramePr>
        <xdr:cNvPr id="4" name="Chart 2">
          <a:extLst>
            <a:ext uri="{FF2B5EF4-FFF2-40B4-BE49-F238E27FC236}">
              <a16:creationId xmlns:a16="http://schemas.microsoft.com/office/drawing/2014/main" id="{A976D1BB-6290-4ACD-BC9F-066D2C79E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606095</xdr:colOff>
      <xdr:row>5</xdr:row>
      <xdr:rowOff>0</xdr:rowOff>
    </xdr:from>
    <xdr:to>
      <xdr:col>11</xdr:col>
      <xdr:colOff>301295</xdr:colOff>
      <xdr:row>39</xdr:row>
      <xdr:rowOff>38100</xdr:rowOff>
    </xdr:to>
    <xdr:graphicFrame macro="">
      <xdr:nvGraphicFramePr>
        <xdr:cNvPr id="2" name="Chart 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256716</xdr:colOff>
      <xdr:row>30</xdr:row>
      <xdr:rowOff>94264</xdr:rowOff>
    </xdr:to>
    <xdr:graphicFrame macro="">
      <xdr:nvGraphicFramePr>
        <xdr:cNvPr id="3" name="Chart 2">
          <a:extLst>
            <a:ext uri="{FF2B5EF4-FFF2-40B4-BE49-F238E27FC236}">
              <a16:creationId xmlns:a16="http://schemas.microsoft.com/office/drawing/2014/main" id="{25E79C63-061E-4C79-B157-5CC33DA77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6</xdr:row>
      <xdr:rowOff>0</xdr:rowOff>
    </xdr:from>
    <xdr:to>
      <xdr:col>20</xdr:col>
      <xdr:colOff>133350</xdr:colOff>
      <xdr:row>23</xdr:row>
      <xdr:rowOff>95250</xdr:rowOff>
    </xdr:to>
    <xdr:pic>
      <xdr:nvPicPr>
        <xdr:cNvPr id="2" name="Picture 1">
          <a:extLst>
            <a:ext uri="{FF2B5EF4-FFF2-40B4-BE49-F238E27FC236}">
              <a16:creationId xmlns:a16="http://schemas.microsoft.com/office/drawing/2014/main" id="{A585930F-980F-4087-8FFA-E63B66A6E33C}"/>
            </a:ext>
          </a:extLst>
        </xdr:cNvPr>
        <xdr:cNvPicPr>
          <a:picLocks noChangeAspect="1"/>
        </xdr:cNvPicPr>
      </xdr:nvPicPr>
      <xdr:blipFill>
        <a:blip xmlns:r="http://schemas.openxmlformats.org/officeDocument/2006/relationships" r:embed="rId1"/>
        <a:srcRect/>
        <a:stretch>
          <a:fillRect/>
        </a:stretch>
      </xdr:blipFill>
      <xdr:spPr>
        <a:xfrm>
          <a:off x="3657600" y="1143000"/>
          <a:ext cx="8667750" cy="33337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195262</xdr:colOff>
      <xdr:row>5</xdr:row>
      <xdr:rowOff>0</xdr:rowOff>
    </xdr:from>
    <xdr:to>
      <xdr:col>11</xdr:col>
      <xdr:colOff>500062</xdr:colOff>
      <xdr:row>38</xdr:row>
      <xdr:rowOff>19050</xdr:rowOff>
    </xdr:to>
    <xdr:graphicFrame macro="">
      <xdr:nvGraphicFramePr>
        <xdr:cNvPr id="2" name="Chart 2">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225425</xdr:colOff>
      <xdr:row>6</xdr:row>
      <xdr:rowOff>0</xdr:rowOff>
    </xdr:from>
    <xdr:to>
      <xdr:col>21</xdr:col>
      <xdr:colOff>62225</xdr:colOff>
      <xdr:row>29</xdr:row>
      <xdr:rowOff>104100</xdr:rowOff>
    </xdr:to>
    <xdr:graphicFrame macro="">
      <xdr:nvGraphicFramePr>
        <xdr:cNvPr id="2" name="Gráfico 1">
          <a:extLst>
            <a:ext uri="{FF2B5EF4-FFF2-40B4-BE49-F238E27FC236}">
              <a16:creationId xmlns:a16="http://schemas.microsoft.com/office/drawing/2014/main" id="{DD557BF9-F4C0-4EE7-B377-08FC1CE1A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CE62C323-7DC6-4512-A944-FE504E07A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CBE04023-19D0-4E9C-926D-22A3987B45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1904</xdr:colOff>
      <xdr:row>16</xdr:row>
      <xdr:rowOff>73342</xdr:rowOff>
    </xdr:from>
    <xdr:to>
      <xdr:col>18</xdr:col>
      <xdr:colOff>575504</xdr:colOff>
      <xdr:row>29</xdr:row>
      <xdr:rowOff>1642</xdr:rowOff>
    </xdr:to>
    <xdr:graphicFrame macro="">
      <xdr:nvGraphicFramePr>
        <xdr:cNvPr id="2" name="Gráfico 1">
          <a:extLst>
            <a:ext uri="{FF2B5EF4-FFF2-40B4-BE49-F238E27FC236}">
              <a16:creationId xmlns:a16="http://schemas.microsoft.com/office/drawing/2014/main" id="{C42F610B-B613-4672-9B98-8780DE591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80424582-E791-41CF-956D-4ECE07351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0</xdr:colOff>
      <xdr:row>5</xdr:row>
      <xdr:rowOff>157162</xdr:rowOff>
    </xdr:from>
    <xdr:to>
      <xdr:col>12</xdr:col>
      <xdr:colOff>606000</xdr:colOff>
      <xdr:row>33</xdr:row>
      <xdr:rowOff>115162</xdr:rowOff>
    </xdr:to>
    <xdr:graphicFrame macro="">
      <xdr:nvGraphicFramePr>
        <xdr:cNvPr id="2" name="Gráfico 1">
          <a:extLst>
            <a:ext uri="{FF2B5EF4-FFF2-40B4-BE49-F238E27FC236}">
              <a16:creationId xmlns:a16="http://schemas.microsoft.com/office/drawing/2014/main" id="{D499467B-4FCD-4BFC-9DB5-1A0DECEC5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59619498-3070-46BD-BAB6-9CC94E4F23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606000</xdr:colOff>
      <xdr:row>31</xdr:row>
      <xdr:rowOff>140700</xdr:rowOff>
    </xdr:to>
    <xdr:graphicFrame macro="">
      <xdr:nvGraphicFramePr>
        <xdr:cNvPr id="2" name="Gráfico 1">
          <a:extLst>
            <a:ext uri="{FF2B5EF4-FFF2-40B4-BE49-F238E27FC236}">
              <a16:creationId xmlns:a16="http://schemas.microsoft.com/office/drawing/2014/main" id="{FCDB1CF0-798D-4B1B-9EE8-A38A3656C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80F60BAB-573F-4A2F-B761-DD8DB9AE5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6</xdr:row>
      <xdr:rowOff>0</xdr:rowOff>
    </xdr:from>
    <xdr:to>
      <xdr:col>20</xdr:col>
      <xdr:colOff>133350</xdr:colOff>
      <xdr:row>23</xdr:row>
      <xdr:rowOff>95250</xdr:rowOff>
    </xdr:to>
    <xdr:pic>
      <xdr:nvPicPr>
        <xdr:cNvPr id="2" name="Picture 1">
          <a:extLst>
            <a:ext uri="{FF2B5EF4-FFF2-40B4-BE49-F238E27FC236}">
              <a16:creationId xmlns:a16="http://schemas.microsoft.com/office/drawing/2014/main" id="{F805CA6F-FD06-4968-B388-776D59D4221C}"/>
            </a:ext>
          </a:extLst>
        </xdr:cNvPr>
        <xdr:cNvPicPr>
          <a:picLocks noChangeAspect="1"/>
        </xdr:cNvPicPr>
      </xdr:nvPicPr>
      <xdr:blipFill>
        <a:blip xmlns:r="http://schemas.openxmlformats.org/officeDocument/2006/relationships" r:embed="rId1"/>
        <a:srcRect/>
        <a:stretch>
          <a:fillRect/>
        </a:stretch>
      </xdr:blipFill>
      <xdr:spPr>
        <a:xfrm>
          <a:off x="3657600" y="1143000"/>
          <a:ext cx="8667750" cy="333375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30F9449A-6892-459D-8D71-2096DB1C3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7DFF6E7B-F8BE-4AA9-BA4A-3F3DC81D2F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695325</xdr:colOff>
      <xdr:row>6</xdr:row>
      <xdr:rowOff>14286</xdr:rowOff>
    </xdr:from>
    <xdr:to>
      <xdr:col>12</xdr:col>
      <xdr:colOff>539325</xdr:colOff>
      <xdr:row>31</xdr:row>
      <xdr:rowOff>165786</xdr:rowOff>
    </xdr:to>
    <xdr:graphicFrame macro="">
      <xdr:nvGraphicFramePr>
        <xdr:cNvPr id="2" name="Gráfico 1">
          <a:extLst>
            <a:ext uri="{FF2B5EF4-FFF2-40B4-BE49-F238E27FC236}">
              <a16:creationId xmlns:a16="http://schemas.microsoft.com/office/drawing/2014/main" id="{15C433F6-76DB-4C89-A45E-B78B050D6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6438457C-53F9-4656-A02A-BC2842DF6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234A8514-32F0-4F9A-B622-65D75AD57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47D37E31-7895-47FF-934A-4E5AA44EB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074D69B0-C514-4D8A-8B98-CA3E8F28B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52EBC3B9-8F21-4C49-83BB-07BA2AA4B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31B72525-1442-449A-A702-89D208518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10271802-5FDE-4563-9CFD-3C902D2E9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E76E2790-1F6E-4CA1-A163-7599FA63B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347661</xdr:colOff>
      <xdr:row>7</xdr:row>
      <xdr:rowOff>128587</xdr:rowOff>
    </xdr:from>
    <xdr:to>
      <xdr:col>10</xdr:col>
      <xdr:colOff>676274</xdr:colOff>
      <xdr:row>22</xdr:row>
      <xdr:rowOff>14287</xdr:rowOff>
    </xdr:to>
    <xdr:graphicFrame macro="">
      <xdr:nvGraphicFramePr>
        <xdr:cNvPr id="2" name="Gráfico 1">
          <a:extLst>
            <a:ext uri="{FF2B5EF4-FFF2-40B4-BE49-F238E27FC236}">
              <a16:creationId xmlns:a16="http://schemas.microsoft.com/office/drawing/2014/main" id="{FA0EAEE4-2204-40D8-8807-139AFA7FC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666750</xdr:colOff>
      <xdr:row>5</xdr:row>
      <xdr:rowOff>147637</xdr:rowOff>
    </xdr:from>
    <xdr:to>
      <xdr:col>9</xdr:col>
      <xdr:colOff>704850</xdr:colOff>
      <xdr:row>43</xdr:row>
      <xdr:rowOff>28575</xdr:rowOff>
    </xdr:to>
    <xdr:graphicFrame macro="">
      <xdr:nvGraphicFramePr>
        <xdr:cNvPr id="2" name="Gráfico 1">
          <a:extLst>
            <a:ext uri="{FF2B5EF4-FFF2-40B4-BE49-F238E27FC236}">
              <a16:creationId xmlns:a16="http://schemas.microsoft.com/office/drawing/2014/main" id="{6CCA1C10-ABC7-4BAE-8AD3-BE3F4034F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673CF132-2049-40B2-88C4-4EB31CC596EB}"/>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3</xdr:col>
      <xdr:colOff>438149</xdr:colOff>
      <xdr:row>6</xdr:row>
      <xdr:rowOff>42861</xdr:rowOff>
    </xdr:from>
    <xdr:to>
      <xdr:col>10</xdr:col>
      <xdr:colOff>542924</xdr:colOff>
      <xdr:row>43</xdr:row>
      <xdr:rowOff>47625</xdr:rowOff>
    </xdr:to>
    <xdr:graphicFrame macro="">
      <xdr:nvGraphicFramePr>
        <xdr:cNvPr id="2" name="Gráfico 1">
          <a:extLst>
            <a:ext uri="{FF2B5EF4-FFF2-40B4-BE49-F238E27FC236}">
              <a16:creationId xmlns:a16="http://schemas.microsoft.com/office/drawing/2014/main" id="{9162C8E7-E78F-45B3-9A18-CE463FD5C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0</xdr:colOff>
      <xdr:row>254</xdr:row>
      <xdr:rowOff>0</xdr:rowOff>
    </xdr:from>
    <xdr:to>
      <xdr:col>18</xdr:col>
      <xdr:colOff>453600</xdr:colOff>
      <xdr:row>268</xdr:row>
      <xdr:rowOff>76200</xdr:rowOff>
    </xdr:to>
    <xdr:graphicFrame macro="">
      <xdr:nvGraphicFramePr>
        <xdr:cNvPr id="3" name="Gráfico 2">
          <a:extLst>
            <a:ext uri="{FF2B5EF4-FFF2-40B4-BE49-F238E27FC236}">
              <a16:creationId xmlns:a16="http://schemas.microsoft.com/office/drawing/2014/main" id="{8B53A559-C443-4F3D-B4AA-57EB359E6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9525</xdr:colOff>
      <xdr:row>5</xdr:row>
      <xdr:rowOff>185737</xdr:rowOff>
    </xdr:from>
    <xdr:to>
      <xdr:col>17</xdr:col>
      <xdr:colOff>463125</xdr:colOff>
      <xdr:row>20</xdr:row>
      <xdr:rowOff>71437</xdr:rowOff>
    </xdr:to>
    <xdr:graphicFrame macro="">
      <xdr:nvGraphicFramePr>
        <xdr:cNvPr id="2" name="Gráfico 1">
          <a:extLst>
            <a:ext uri="{FF2B5EF4-FFF2-40B4-BE49-F238E27FC236}">
              <a16:creationId xmlns:a16="http://schemas.microsoft.com/office/drawing/2014/main" id="{508E1DEB-3800-4881-AA30-3808DEF6C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452437</xdr:colOff>
      <xdr:row>257</xdr:row>
      <xdr:rowOff>123825</xdr:rowOff>
    </xdr:from>
    <xdr:to>
      <xdr:col>18</xdr:col>
      <xdr:colOff>296437</xdr:colOff>
      <xdr:row>272</xdr:row>
      <xdr:rowOff>9525</xdr:rowOff>
    </xdr:to>
    <xdr:graphicFrame macro="">
      <xdr:nvGraphicFramePr>
        <xdr:cNvPr id="2" name="Gráfico 1">
          <a:extLst>
            <a:ext uri="{FF2B5EF4-FFF2-40B4-BE49-F238E27FC236}">
              <a16:creationId xmlns:a16="http://schemas.microsoft.com/office/drawing/2014/main" id="{7BA05E2D-5A82-424E-A8B1-F7528CA9E5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6</xdr:col>
      <xdr:colOff>100010</xdr:colOff>
      <xdr:row>14</xdr:row>
      <xdr:rowOff>171450</xdr:rowOff>
    </xdr:from>
    <xdr:to>
      <xdr:col>17</xdr:col>
      <xdr:colOff>58310</xdr:colOff>
      <xdr:row>38</xdr:row>
      <xdr:rowOff>161925</xdr:rowOff>
    </xdr:to>
    <xdr:graphicFrame macro="">
      <xdr:nvGraphicFramePr>
        <xdr:cNvPr id="2" name="Gráfico 1">
          <a:extLst>
            <a:ext uri="{FF2B5EF4-FFF2-40B4-BE49-F238E27FC236}">
              <a16:creationId xmlns:a16="http://schemas.microsoft.com/office/drawing/2014/main" id="{54B6EA27-65CA-451C-A42A-A248EEC1E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138112</xdr:colOff>
      <xdr:row>5</xdr:row>
      <xdr:rowOff>33337</xdr:rowOff>
    </xdr:from>
    <xdr:to>
      <xdr:col>18</xdr:col>
      <xdr:colOff>591712</xdr:colOff>
      <xdr:row>32</xdr:row>
      <xdr:rowOff>120637</xdr:rowOff>
    </xdr:to>
    <xdr:graphicFrame macro="">
      <xdr:nvGraphicFramePr>
        <xdr:cNvPr id="2" name="Gráfico 1">
          <a:extLst>
            <a:ext uri="{FF2B5EF4-FFF2-40B4-BE49-F238E27FC236}">
              <a16:creationId xmlns:a16="http://schemas.microsoft.com/office/drawing/2014/main" id="{9C591D01-0240-494F-94C6-A522BA7BE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43</xdr:col>
      <xdr:colOff>542925</xdr:colOff>
      <xdr:row>4</xdr:row>
      <xdr:rowOff>180975</xdr:rowOff>
    </xdr:from>
    <xdr:to>
      <xdr:col>53</xdr:col>
      <xdr:colOff>386925</xdr:colOff>
      <xdr:row>31</xdr:row>
      <xdr:rowOff>77475</xdr:rowOff>
    </xdr:to>
    <xdr:graphicFrame macro="">
      <xdr:nvGraphicFramePr>
        <xdr:cNvPr id="2" name="Gráfico 1">
          <a:extLst>
            <a:ext uri="{FF2B5EF4-FFF2-40B4-BE49-F238E27FC236}">
              <a16:creationId xmlns:a16="http://schemas.microsoft.com/office/drawing/2014/main" id="{55747B08-F5F1-4F16-88CA-4EF30B97E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35728FB1-FE47-4C24-B4D5-D3E31EAEB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138112</xdr:colOff>
      <xdr:row>6</xdr:row>
      <xdr:rowOff>4762</xdr:rowOff>
    </xdr:from>
    <xdr:to>
      <xdr:col>17</xdr:col>
      <xdr:colOff>344062</xdr:colOff>
      <xdr:row>33</xdr:row>
      <xdr:rowOff>178462</xdr:rowOff>
    </xdr:to>
    <xdr:graphicFrame macro="">
      <xdr:nvGraphicFramePr>
        <xdr:cNvPr id="2" name="Gráfico 1">
          <a:extLst>
            <a:ext uri="{FF2B5EF4-FFF2-40B4-BE49-F238E27FC236}">
              <a16:creationId xmlns:a16="http://schemas.microsoft.com/office/drawing/2014/main" id="{4F249A37-E0F4-4C25-807E-CB71DE9EC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242887</xdr:colOff>
      <xdr:row>5</xdr:row>
      <xdr:rowOff>52387</xdr:rowOff>
    </xdr:from>
    <xdr:to>
      <xdr:col>17</xdr:col>
      <xdr:colOff>448837</xdr:colOff>
      <xdr:row>25</xdr:row>
      <xdr:rowOff>61987</xdr:rowOff>
    </xdr:to>
    <xdr:graphicFrame macro="">
      <xdr:nvGraphicFramePr>
        <xdr:cNvPr id="2" name="Gráfico 1">
          <a:extLst>
            <a:ext uri="{FF2B5EF4-FFF2-40B4-BE49-F238E27FC236}">
              <a16:creationId xmlns:a16="http://schemas.microsoft.com/office/drawing/2014/main" id="{26295E82-E760-40D1-9D06-8C3CA7830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3764AA3A-EEDF-46CD-9CAF-F4A11A11BC21}"/>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6</xdr:col>
      <xdr:colOff>4762</xdr:colOff>
      <xdr:row>5</xdr:row>
      <xdr:rowOff>14287</xdr:rowOff>
    </xdr:from>
    <xdr:to>
      <xdr:col>16</xdr:col>
      <xdr:colOff>572662</xdr:colOff>
      <xdr:row>32</xdr:row>
      <xdr:rowOff>187987</xdr:rowOff>
    </xdr:to>
    <xdr:graphicFrame macro="">
      <xdr:nvGraphicFramePr>
        <xdr:cNvPr id="2" name="Gráfico 1">
          <a:extLst>
            <a:ext uri="{FF2B5EF4-FFF2-40B4-BE49-F238E27FC236}">
              <a16:creationId xmlns:a16="http://schemas.microsoft.com/office/drawing/2014/main" id="{9DF1C8A1-C29A-4AD5-8025-61665CDA7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4762</xdr:colOff>
      <xdr:row>6</xdr:row>
      <xdr:rowOff>14287</xdr:rowOff>
    </xdr:from>
    <xdr:to>
      <xdr:col>16</xdr:col>
      <xdr:colOff>572662</xdr:colOff>
      <xdr:row>33</xdr:row>
      <xdr:rowOff>187987</xdr:rowOff>
    </xdr:to>
    <xdr:graphicFrame macro="">
      <xdr:nvGraphicFramePr>
        <xdr:cNvPr id="2" name="Gráfico 1">
          <a:extLst>
            <a:ext uri="{FF2B5EF4-FFF2-40B4-BE49-F238E27FC236}">
              <a16:creationId xmlns:a16="http://schemas.microsoft.com/office/drawing/2014/main" id="{402724DA-96D8-40FB-B76C-58B7E41FE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1361</xdr:colOff>
      <xdr:row>4</xdr:row>
      <xdr:rowOff>177572</xdr:rowOff>
    </xdr:from>
    <xdr:to>
      <xdr:col>19</xdr:col>
      <xdr:colOff>517071</xdr:colOff>
      <xdr:row>38</xdr:row>
      <xdr:rowOff>122463</xdr:rowOff>
    </xdr:to>
    <xdr:graphicFrame macro="">
      <xdr:nvGraphicFramePr>
        <xdr:cNvPr id="2" name="Gráfico 1">
          <a:extLst>
            <a:ext uri="{FF2B5EF4-FFF2-40B4-BE49-F238E27FC236}">
              <a16:creationId xmlns:a16="http://schemas.microsoft.com/office/drawing/2014/main" id="{9F53F84D-79C7-4866-8F4C-11961FBDC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B012A0CC-7738-4A58-9CFC-D2C80C740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74FC2388-A156-4960-A658-D642EE327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5B6735CD-6D71-4FBE-B052-324CCB7C6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3E0AA8C7-51BF-45C6-B305-C0244AF8B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657223</xdr:colOff>
      <xdr:row>5</xdr:row>
      <xdr:rowOff>19050</xdr:rowOff>
    </xdr:from>
    <xdr:to>
      <xdr:col>15</xdr:col>
      <xdr:colOff>605118</xdr:colOff>
      <xdr:row>22</xdr:row>
      <xdr:rowOff>20550</xdr:rowOff>
    </xdr:to>
    <xdr:graphicFrame macro="">
      <xdr:nvGraphicFramePr>
        <xdr:cNvPr id="2" name="Gráfico 1">
          <a:extLst>
            <a:ext uri="{FF2B5EF4-FFF2-40B4-BE49-F238E27FC236}">
              <a16:creationId xmlns:a16="http://schemas.microsoft.com/office/drawing/2014/main" id="{BA789AA0-311F-484D-8A5B-D7862CB36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742950</xdr:colOff>
      <xdr:row>4</xdr:row>
      <xdr:rowOff>19050</xdr:rowOff>
    </xdr:from>
    <xdr:to>
      <xdr:col>9</xdr:col>
      <xdr:colOff>742950</xdr:colOff>
      <xdr:row>18</xdr:row>
      <xdr:rowOff>95250</xdr:rowOff>
    </xdr:to>
    <xdr:graphicFrame macro="">
      <xdr:nvGraphicFramePr>
        <xdr:cNvPr id="2" name="Gráfico 1">
          <a:extLst>
            <a:ext uri="{FF2B5EF4-FFF2-40B4-BE49-F238E27FC236}">
              <a16:creationId xmlns:a16="http://schemas.microsoft.com/office/drawing/2014/main" id="{43B4DE0B-C321-49F5-A729-01F58BBE9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8</xdr:col>
      <xdr:colOff>0</xdr:colOff>
      <xdr:row>5</xdr:row>
      <xdr:rowOff>0</xdr:rowOff>
    </xdr:from>
    <xdr:to>
      <xdr:col>14</xdr:col>
      <xdr:colOff>0</xdr:colOff>
      <xdr:row>19</xdr:row>
      <xdr:rowOff>76200</xdr:rowOff>
    </xdr:to>
    <xdr:graphicFrame macro="">
      <xdr:nvGraphicFramePr>
        <xdr:cNvPr id="2" name="Gráfico 1">
          <a:extLst>
            <a:ext uri="{FF2B5EF4-FFF2-40B4-BE49-F238E27FC236}">
              <a16:creationId xmlns:a16="http://schemas.microsoft.com/office/drawing/2014/main" id="{D37FC527-F4D9-4ECF-B0CF-A4E024643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5</xdr:row>
      <xdr:rowOff>0</xdr:rowOff>
    </xdr:from>
    <xdr:to>
      <xdr:col>21</xdr:col>
      <xdr:colOff>0</xdr:colOff>
      <xdr:row>19</xdr:row>
      <xdr:rowOff>76200</xdr:rowOff>
    </xdr:to>
    <xdr:graphicFrame macro="">
      <xdr:nvGraphicFramePr>
        <xdr:cNvPr id="3" name="Gráfico 2">
          <a:extLst>
            <a:ext uri="{FF2B5EF4-FFF2-40B4-BE49-F238E27FC236}">
              <a16:creationId xmlns:a16="http://schemas.microsoft.com/office/drawing/2014/main" id="{74BE20A4-928A-4AB4-ACAF-196216CF7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320675</xdr:colOff>
      <xdr:row>20</xdr:row>
      <xdr:rowOff>104774</xdr:rowOff>
    </xdr:from>
    <xdr:to>
      <xdr:col>8</xdr:col>
      <xdr:colOff>444500</xdr:colOff>
      <xdr:row>40</xdr:row>
      <xdr:rowOff>31749</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723899</xdr:colOff>
      <xdr:row>4</xdr:row>
      <xdr:rowOff>139700</xdr:rowOff>
    </xdr:from>
    <xdr:to>
      <xdr:col>11</xdr:col>
      <xdr:colOff>154624</xdr:colOff>
      <xdr:row>27</xdr:row>
      <xdr:rowOff>73243</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2DAD179F-C488-476B-80C0-A4391C6B7B0E}"/>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2</xdr:col>
      <xdr:colOff>666750</xdr:colOff>
      <xdr:row>1</xdr:row>
      <xdr:rowOff>158749</xdr:rowOff>
    </xdr:from>
    <xdr:to>
      <xdr:col>10</xdr:col>
      <xdr:colOff>438150</xdr:colOff>
      <xdr:row>26</xdr:row>
      <xdr:rowOff>19050</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26957</xdr:colOff>
      <xdr:row>2</xdr:row>
      <xdr:rowOff>152760</xdr:rowOff>
    </xdr:from>
    <xdr:to>
      <xdr:col>10</xdr:col>
      <xdr:colOff>664953</xdr:colOff>
      <xdr:row>21</xdr:row>
      <xdr:rowOff>152759</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xdr:col>
      <xdr:colOff>502053</xdr:colOff>
      <xdr:row>3</xdr:row>
      <xdr:rowOff>20080</xdr:rowOff>
    </xdr:from>
    <xdr:to>
      <xdr:col>10</xdr:col>
      <xdr:colOff>16278</xdr:colOff>
      <xdr:row>46</xdr:row>
      <xdr:rowOff>105794</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20</xdr:row>
      <xdr:rowOff>85724</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2</xdr:col>
      <xdr:colOff>530165</xdr:colOff>
      <xdr:row>1</xdr:row>
      <xdr:rowOff>116817</xdr:rowOff>
    </xdr:from>
    <xdr:to>
      <xdr:col>10</xdr:col>
      <xdr:colOff>422335</xdr:colOff>
      <xdr:row>43</xdr:row>
      <xdr:rowOff>170731</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3</xdr:col>
      <xdr:colOff>80589</xdr:colOff>
      <xdr:row>2</xdr:row>
      <xdr:rowOff>148011</xdr:rowOff>
    </xdr:from>
    <xdr:to>
      <xdr:col>11</xdr:col>
      <xdr:colOff>376075</xdr:colOff>
      <xdr:row>20</xdr:row>
      <xdr:rowOff>160712</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xdr:col>
      <xdr:colOff>434198</xdr:colOff>
      <xdr:row>1</xdr:row>
      <xdr:rowOff>152759</xdr:rowOff>
    </xdr:from>
    <xdr:to>
      <xdr:col>9</xdr:col>
      <xdr:colOff>646981</xdr:colOff>
      <xdr:row>40</xdr:row>
      <xdr:rowOff>161746</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701494</xdr:colOff>
      <xdr:row>1</xdr:row>
      <xdr:rowOff>171271</xdr:rowOff>
    </xdr:from>
    <xdr:to>
      <xdr:col>13</xdr:col>
      <xdr:colOff>217278</xdr:colOff>
      <xdr:row>28</xdr:row>
      <xdr:rowOff>115920</xdr:rowOff>
    </xdr:to>
    <xdr:graphicFrame macro="">
      <xdr:nvGraphicFramePr>
        <xdr:cNvPr id="2" name="Gráfico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3</xdr:col>
      <xdr:colOff>664594</xdr:colOff>
      <xdr:row>2</xdr:row>
      <xdr:rowOff>33967</xdr:rowOff>
    </xdr:from>
    <xdr:to>
      <xdr:col>10</xdr:col>
      <xdr:colOff>512193</xdr:colOff>
      <xdr:row>29</xdr:row>
      <xdr:rowOff>166059</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20847</xdr:colOff>
      <xdr:row>2</xdr:row>
      <xdr:rowOff>154494</xdr:rowOff>
    </xdr:from>
    <xdr:to>
      <xdr:col>15</xdr:col>
      <xdr:colOff>324029</xdr:colOff>
      <xdr:row>24</xdr:row>
      <xdr:rowOff>66135</xdr:rowOff>
    </xdr:to>
    <xdr:graphicFrame macro="">
      <xdr:nvGraphicFramePr>
        <xdr:cNvPr id="2" name="Gráfico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CE95EADB-AEF4-4DBE-8377-74D30BC8EFE4}"/>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44</xdr:col>
      <xdr:colOff>116342</xdr:colOff>
      <xdr:row>5</xdr:row>
      <xdr:rowOff>152594</xdr:rowOff>
    </xdr:from>
    <xdr:to>
      <xdr:col>51</xdr:col>
      <xdr:colOff>718454</xdr:colOff>
      <xdr:row>23</xdr:row>
      <xdr:rowOff>81944</xdr:rowOff>
    </xdr:to>
    <xdr:graphicFrame macro="">
      <xdr:nvGraphicFramePr>
        <xdr:cNvPr id="2" name="Gráfico 1">
          <a:extLst>
            <a:ext uri="{FF2B5EF4-FFF2-40B4-BE49-F238E27FC236}">
              <a16:creationId xmlns:a16="http://schemas.microsoft.com/office/drawing/2014/main" id="{0F1E4998-D098-4099-8C09-DDF908713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27019</xdr:colOff>
      <xdr:row>25</xdr:row>
      <xdr:rowOff>56177</xdr:rowOff>
    </xdr:from>
    <xdr:to>
      <xdr:col>51</xdr:col>
      <xdr:colOff>627833</xdr:colOff>
      <xdr:row>42</xdr:row>
      <xdr:rowOff>148874</xdr:rowOff>
    </xdr:to>
    <xdr:graphicFrame macro="">
      <xdr:nvGraphicFramePr>
        <xdr:cNvPr id="3" name="Gráfico 2">
          <a:extLst>
            <a:ext uri="{FF2B5EF4-FFF2-40B4-BE49-F238E27FC236}">
              <a16:creationId xmlns:a16="http://schemas.microsoft.com/office/drawing/2014/main" id="{50F99454-1C61-44BE-ADCE-E281FA94E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11</xdr:col>
      <xdr:colOff>123825</xdr:colOff>
      <xdr:row>6</xdr:row>
      <xdr:rowOff>133350</xdr:rowOff>
    </xdr:from>
    <xdr:to>
      <xdr:col>18</xdr:col>
      <xdr:colOff>729825</xdr:colOff>
      <xdr:row>38</xdr:row>
      <xdr:rowOff>9750</xdr:rowOff>
    </xdr:to>
    <xdr:graphicFrame macro="">
      <xdr:nvGraphicFramePr>
        <xdr:cNvPr id="2" name="Gráfico 1">
          <a:extLst>
            <a:ext uri="{FF2B5EF4-FFF2-40B4-BE49-F238E27FC236}">
              <a16:creationId xmlns:a16="http://schemas.microsoft.com/office/drawing/2014/main" id="{37EB4A0E-3276-404E-B0B7-09A40C4E6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33337</xdr:colOff>
      <xdr:row>39</xdr:row>
      <xdr:rowOff>0</xdr:rowOff>
    </xdr:from>
    <xdr:to>
      <xdr:col>13</xdr:col>
      <xdr:colOff>731737</xdr:colOff>
      <xdr:row>68</xdr:row>
      <xdr:rowOff>106575</xdr:rowOff>
    </xdr:to>
    <xdr:graphicFrame macro="">
      <xdr:nvGraphicFramePr>
        <xdr:cNvPr id="3" name="Gráfico 2">
          <a:extLst>
            <a:ext uri="{FF2B5EF4-FFF2-40B4-BE49-F238E27FC236}">
              <a16:creationId xmlns:a16="http://schemas.microsoft.com/office/drawing/2014/main" id="{58BD2F95-6976-41A3-9887-0C43E729C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23812</xdr:colOff>
      <xdr:row>39</xdr:row>
      <xdr:rowOff>0</xdr:rowOff>
    </xdr:from>
    <xdr:to>
      <xdr:col>20</xdr:col>
      <xdr:colOff>707812</xdr:colOff>
      <xdr:row>68</xdr:row>
      <xdr:rowOff>113775</xdr:rowOff>
    </xdr:to>
    <xdr:graphicFrame macro="">
      <xdr:nvGraphicFramePr>
        <xdr:cNvPr id="4" name="Gráfico 3">
          <a:extLst>
            <a:ext uri="{FF2B5EF4-FFF2-40B4-BE49-F238E27FC236}">
              <a16:creationId xmlns:a16="http://schemas.microsoft.com/office/drawing/2014/main" id="{FD5D44BC-F359-4532-BC3B-21A42545D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17</xdr:col>
      <xdr:colOff>319087</xdr:colOff>
      <xdr:row>276</xdr:row>
      <xdr:rowOff>85725</xdr:rowOff>
    </xdr:from>
    <xdr:to>
      <xdr:col>25</xdr:col>
      <xdr:colOff>159487</xdr:colOff>
      <xdr:row>297</xdr:row>
      <xdr:rowOff>83700</xdr:rowOff>
    </xdr:to>
    <xdr:graphicFrame macro="">
      <xdr:nvGraphicFramePr>
        <xdr:cNvPr id="2" name="Gráfico 1">
          <a:extLst>
            <a:ext uri="{FF2B5EF4-FFF2-40B4-BE49-F238E27FC236}">
              <a16:creationId xmlns:a16="http://schemas.microsoft.com/office/drawing/2014/main" id="{53EB075F-3B41-424B-9C27-225F4CF53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452437</xdr:colOff>
      <xdr:row>276</xdr:row>
      <xdr:rowOff>114300</xdr:rowOff>
    </xdr:from>
    <xdr:to>
      <xdr:col>17</xdr:col>
      <xdr:colOff>4987</xdr:colOff>
      <xdr:row>297</xdr:row>
      <xdr:rowOff>112275</xdr:rowOff>
    </xdr:to>
    <xdr:graphicFrame macro="">
      <xdr:nvGraphicFramePr>
        <xdr:cNvPr id="3" name="Gráfico 2">
          <a:extLst>
            <a:ext uri="{FF2B5EF4-FFF2-40B4-BE49-F238E27FC236}">
              <a16:creationId xmlns:a16="http://schemas.microsoft.com/office/drawing/2014/main" id="{2C9EF0EB-E62B-41F8-A00E-A7BAE3E7D5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275</xdr:row>
      <xdr:rowOff>0</xdr:rowOff>
    </xdr:from>
    <xdr:to>
      <xdr:col>5</xdr:col>
      <xdr:colOff>165251</xdr:colOff>
      <xdr:row>300</xdr:row>
      <xdr:rowOff>180076</xdr:rowOff>
    </xdr:to>
    <xdr:graphicFrame macro="">
      <xdr:nvGraphicFramePr>
        <xdr:cNvPr id="2" name="Gráfico 1">
          <a:extLst>
            <a:ext uri="{FF2B5EF4-FFF2-40B4-BE49-F238E27FC236}">
              <a16:creationId xmlns:a16="http://schemas.microsoft.com/office/drawing/2014/main" id="{AD3F7D23-040C-4C7A-991C-821FD22B7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25</xdr:row>
      <xdr:rowOff>57150</xdr:rowOff>
    </xdr:to>
    <xdr:graphicFrame macro="">
      <xdr:nvGraphicFramePr>
        <xdr:cNvPr id="2" name="Gráfico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34926</xdr:colOff>
      <xdr:row>0</xdr:row>
      <xdr:rowOff>170908</xdr:rowOff>
    </xdr:from>
    <xdr:to>
      <xdr:col>10</xdr:col>
      <xdr:colOff>8138</xdr:colOff>
      <xdr:row>40</xdr:row>
      <xdr:rowOff>146487</xdr:rowOff>
    </xdr:to>
    <xdr:graphicFrame macro="">
      <xdr:nvGraphicFramePr>
        <xdr:cNvPr id="2" name="Gráfico 1">
          <a:extLst>
            <a:ext uri="{FF2B5EF4-FFF2-40B4-BE49-F238E27FC236}">
              <a16:creationId xmlns:a16="http://schemas.microsoft.com/office/drawing/2014/main"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D3ED75D0-E842-444C-B4CB-DE8D8FC87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29F6EAF8-F076-43D9-B523-B0801F5A6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47625</xdr:colOff>
      <xdr:row>6</xdr:row>
      <xdr:rowOff>19050</xdr:rowOff>
    </xdr:from>
    <xdr:to>
      <xdr:col>17</xdr:col>
      <xdr:colOff>504825</xdr:colOff>
      <xdr:row>34</xdr:row>
      <xdr:rowOff>85050</xdr:rowOff>
    </xdr:to>
    <xdr:graphicFrame macro="">
      <xdr:nvGraphicFramePr>
        <xdr:cNvPr id="2" name="Gráfico 1">
          <a:extLst>
            <a:ext uri="{FF2B5EF4-FFF2-40B4-BE49-F238E27FC236}">
              <a16:creationId xmlns:a16="http://schemas.microsoft.com/office/drawing/2014/main" id="{4ABEAA8D-6C76-433B-A685-5E1D86180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209550</xdr:colOff>
      <xdr:row>5</xdr:row>
      <xdr:rowOff>180975</xdr:rowOff>
    </xdr:from>
    <xdr:to>
      <xdr:col>17</xdr:col>
      <xdr:colOff>419100</xdr:colOff>
      <xdr:row>34</xdr:row>
      <xdr:rowOff>56475</xdr:rowOff>
    </xdr:to>
    <xdr:graphicFrame macro="">
      <xdr:nvGraphicFramePr>
        <xdr:cNvPr id="2" name="Gráfico 1">
          <a:extLst>
            <a:ext uri="{FF2B5EF4-FFF2-40B4-BE49-F238E27FC236}">
              <a16:creationId xmlns:a16="http://schemas.microsoft.com/office/drawing/2014/main" id="{8A81A2DC-3842-48B5-889A-13CE6BD27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390525</xdr:colOff>
      <xdr:row>38</xdr:row>
      <xdr:rowOff>95250</xdr:rowOff>
    </xdr:to>
    <xdr:pic>
      <xdr:nvPicPr>
        <xdr:cNvPr id="2" name="Picture 1">
          <a:extLst>
            <a:ext uri="{FF2B5EF4-FFF2-40B4-BE49-F238E27FC236}">
              <a16:creationId xmlns:a16="http://schemas.microsoft.com/office/drawing/2014/main" id="{8C9B405C-92A8-470B-9D07-298773EB1D3A}"/>
            </a:ext>
          </a:extLst>
        </xdr:cNvPr>
        <xdr:cNvPicPr>
          <a:picLocks noChangeAspect="1"/>
        </xdr:cNvPicPr>
      </xdr:nvPicPr>
      <xdr:blipFill>
        <a:blip xmlns:r="http://schemas.openxmlformats.org/officeDocument/2006/relationships" r:embed="rId1"/>
        <a:srcRect/>
        <a:stretch>
          <a:fillRect/>
        </a:stretch>
      </xdr:blipFill>
      <xdr:spPr>
        <a:xfrm>
          <a:off x="3657600" y="1143000"/>
          <a:ext cx="6486525" cy="619125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2A425918-2094-47C1-92BA-8581C4308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7</xdr:col>
      <xdr:colOff>200025</xdr:colOff>
      <xdr:row>6</xdr:row>
      <xdr:rowOff>9525</xdr:rowOff>
    </xdr:from>
    <xdr:to>
      <xdr:col>17</xdr:col>
      <xdr:colOff>405975</xdr:colOff>
      <xdr:row>34</xdr:row>
      <xdr:rowOff>75525</xdr:rowOff>
    </xdr:to>
    <xdr:graphicFrame macro="">
      <xdr:nvGraphicFramePr>
        <xdr:cNvPr id="2" name="Gráfico 1">
          <a:extLst>
            <a:ext uri="{FF2B5EF4-FFF2-40B4-BE49-F238E27FC236}">
              <a16:creationId xmlns:a16="http://schemas.microsoft.com/office/drawing/2014/main" id="{5AD3C4D1-CDE0-4405-ABEF-92ACCDDF2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8F52FDB3-4386-4C13-8A22-4ECEC7A98D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027D27EB-1D33-4CAE-A0EA-13AD7611F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C7C027F4-6BEE-47A2-AB3B-1C5FF22C0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2319782D-542D-4B2E-BF26-776F746D8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7F76D5DA-0F4E-4DD2-96D8-5F8260159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88AF4AE6-F7AF-481E-9A44-B14042278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E7687265-9C67-4D6D-B199-5D2336BA7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2B55408C-DED8-45CE-BF1E-85E59583C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95250</xdr:colOff>
      <xdr:row>23</xdr:row>
      <xdr:rowOff>95250</xdr:rowOff>
    </xdr:to>
    <xdr:pic>
      <xdr:nvPicPr>
        <xdr:cNvPr id="2" name="Picture 1">
          <a:extLst>
            <a:ext uri="{FF2B5EF4-FFF2-40B4-BE49-F238E27FC236}">
              <a16:creationId xmlns:a16="http://schemas.microsoft.com/office/drawing/2014/main" id="{3619FAEE-ED27-41DB-B50F-A1AB570BCED6}"/>
            </a:ext>
          </a:extLst>
        </xdr:cNvPr>
        <xdr:cNvPicPr>
          <a:picLocks noChangeAspect="1"/>
        </xdr:cNvPicPr>
      </xdr:nvPicPr>
      <xdr:blipFill>
        <a:blip xmlns:r="http://schemas.openxmlformats.org/officeDocument/2006/relationships" r:embed="rId1"/>
        <a:srcRect/>
        <a:stretch>
          <a:fillRect/>
        </a:stretch>
      </xdr:blipFill>
      <xdr:spPr>
        <a:xfrm>
          <a:off x="3657600" y="1143000"/>
          <a:ext cx="6191250" cy="333375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50CFF9CD-A542-4418-88E3-A69253854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EC2E9B87-5BD4-4629-B520-9EA16B404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61EBDAB9-49A5-4AB2-9A7F-C33B786FF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BCDDBD30-A7A2-4A8A-9F9D-7F3983625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AEA5DE0E-AB57-45A6-B6CF-9BA6668B0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BC39C3FA-A034-4BCD-A48F-F6E25157D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09A2DE43-F370-4D4F-BB6F-9F67A259A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17B5971B-BDB5-4ED8-ADEA-5DF377FEB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28</xdr:row>
      <xdr:rowOff>36576</xdr:rowOff>
    </xdr:to>
    <xdr:graphicFrame macro="">
      <xdr:nvGraphicFramePr>
        <xdr:cNvPr id="2" name="Gráfico 1">
          <a:extLst>
            <a:ext uri="{FF2B5EF4-FFF2-40B4-BE49-F238E27FC236}">
              <a16:creationId xmlns:a16="http://schemas.microsoft.com/office/drawing/2014/main" id="{519BAFB9-7C42-49A0-950E-3BC5E46B6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31</xdr:row>
      <xdr:rowOff>77216</xdr:rowOff>
    </xdr:to>
    <xdr:graphicFrame macro="">
      <xdr:nvGraphicFramePr>
        <xdr:cNvPr id="2" name="Gráfico 1">
          <a:extLst>
            <a:ext uri="{FF2B5EF4-FFF2-40B4-BE49-F238E27FC236}">
              <a16:creationId xmlns:a16="http://schemas.microsoft.com/office/drawing/2014/main" id="{27F29B64-8FA3-450A-BA99-195F1848D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8.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9.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0.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41.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2.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44.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5.bin"/></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46.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47.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48.bin"/></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9.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1.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5.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6.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B201"/>
  <sheetViews>
    <sheetView tabSelected="1" zoomScale="106" zoomScaleNormal="106" workbookViewId="0">
      <selection activeCell="A3" sqref="A3"/>
    </sheetView>
  </sheetViews>
  <sheetFormatPr baseColWidth="10" defaultColWidth="11.42578125" defaultRowHeight="12.75" x14ac:dyDescent="0.2"/>
  <cols>
    <col min="1" max="1" width="15.7109375" style="17" customWidth="1"/>
    <col min="2" max="2" width="75.7109375" style="17" customWidth="1"/>
    <col min="3" max="16384" width="11.42578125" style="17"/>
  </cols>
  <sheetData>
    <row r="1" spans="1:2" ht="15" x14ac:dyDescent="0.25">
      <c r="A1" s="167" t="s">
        <v>412</v>
      </c>
    </row>
    <row r="2" spans="1:2" x14ac:dyDescent="0.2">
      <c r="A2" s="163" t="s">
        <v>1897</v>
      </c>
    </row>
    <row r="4" spans="1:2" ht="14.25" x14ac:dyDescent="0.2">
      <c r="A4" s="168" t="s">
        <v>413</v>
      </c>
      <c r="B4" s="168" t="s">
        <v>414</v>
      </c>
    </row>
    <row r="5" spans="1:2" ht="15" x14ac:dyDescent="0.25">
      <c r="A5" s="164" t="s">
        <v>415</v>
      </c>
      <c r="B5" s="169" t="s">
        <v>1679</v>
      </c>
    </row>
    <row r="6" spans="1:2" ht="15" x14ac:dyDescent="0.25">
      <c r="A6" s="164" t="s">
        <v>416</v>
      </c>
      <c r="B6" s="169" t="s">
        <v>1680</v>
      </c>
    </row>
    <row r="7" spans="1:2" ht="15" x14ac:dyDescent="0.25">
      <c r="A7" s="164" t="s">
        <v>417</v>
      </c>
      <c r="B7" s="169" t="s">
        <v>1681</v>
      </c>
    </row>
    <row r="8" spans="1:2" ht="15" x14ac:dyDescent="0.25">
      <c r="A8" s="164" t="s">
        <v>418</v>
      </c>
      <c r="B8" s="169" t="s">
        <v>1682</v>
      </c>
    </row>
    <row r="9" spans="1:2" ht="15" x14ac:dyDescent="0.25">
      <c r="A9" s="164" t="s">
        <v>419</v>
      </c>
      <c r="B9" s="169" t="s">
        <v>1683</v>
      </c>
    </row>
    <row r="10" spans="1:2" ht="15" x14ac:dyDescent="0.25">
      <c r="A10" s="164" t="s">
        <v>420</v>
      </c>
      <c r="B10" s="169" t="s">
        <v>1684</v>
      </c>
    </row>
    <row r="11" spans="1:2" ht="15" x14ac:dyDescent="0.25">
      <c r="A11" s="164" t="s">
        <v>421</v>
      </c>
      <c r="B11" s="169" t="s">
        <v>1685</v>
      </c>
    </row>
    <row r="12" spans="1:2" ht="15" x14ac:dyDescent="0.25">
      <c r="A12" s="164" t="s">
        <v>422</v>
      </c>
      <c r="B12" s="169" t="s">
        <v>1686</v>
      </c>
    </row>
    <row r="13" spans="1:2" ht="15" x14ac:dyDescent="0.25">
      <c r="A13" s="164" t="s">
        <v>423</v>
      </c>
      <c r="B13" s="169" t="s">
        <v>1687</v>
      </c>
    </row>
    <row r="14" spans="1:2" ht="15" x14ac:dyDescent="0.25">
      <c r="A14" s="164" t="s">
        <v>424</v>
      </c>
      <c r="B14" s="169" t="s">
        <v>1688</v>
      </c>
    </row>
    <row r="15" spans="1:2" ht="15" x14ac:dyDescent="0.25">
      <c r="A15" s="164" t="s">
        <v>425</v>
      </c>
      <c r="B15" s="169" t="s">
        <v>1689</v>
      </c>
    </row>
    <row r="16" spans="1:2" ht="15" x14ac:dyDescent="0.25">
      <c r="A16" s="164" t="s">
        <v>426</v>
      </c>
      <c r="B16" s="169" t="s">
        <v>1690</v>
      </c>
    </row>
    <row r="17" spans="1:2" ht="15" x14ac:dyDescent="0.25">
      <c r="A17" s="164" t="s">
        <v>427</v>
      </c>
      <c r="B17" s="169" t="s">
        <v>1691</v>
      </c>
    </row>
    <row r="18" spans="1:2" ht="15" x14ac:dyDescent="0.25">
      <c r="A18" s="164" t="s">
        <v>428</v>
      </c>
      <c r="B18" s="169" t="s">
        <v>1692</v>
      </c>
    </row>
    <row r="19" spans="1:2" ht="15" x14ac:dyDescent="0.25">
      <c r="A19" s="164" t="s">
        <v>429</v>
      </c>
      <c r="B19" s="169" t="s">
        <v>1693</v>
      </c>
    </row>
    <row r="20" spans="1:2" ht="15" x14ac:dyDescent="0.25">
      <c r="A20" s="164" t="s">
        <v>430</v>
      </c>
      <c r="B20" s="169" t="s">
        <v>1694</v>
      </c>
    </row>
    <row r="21" spans="1:2" ht="15" x14ac:dyDescent="0.25">
      <c r="A21" s="164" t="s">
        <v>431</v>
      </c>
      <c r="B21" s="169" t="s">
        <v>1695</v>
      </c>
    </row>
    <row r="22" spans="1:2" ht="15" x14ac:dyDescent="0.25">
      <c r="A22" s="164" t="s">
        <v>1267</v>
      </c>
      <c r="B22" s="169" t="s">
        <v>1696</v>
      </c>
    </row>
    <row r="23" spans="1:2" ht="15" x14ac:dyDescent="0.25">
      <c r="A23" s="164" t="s">
        <v>1268</v>
      </c>
      <c r="B23" s="169" t="s">
        <v>1697</v>
      </c>
    </row>
    <row r="24" spans="1:2" ht="15" x14ac:dyDescent="0.25">
      <c r="A24" s="164" t="s">
        <v>1269</v>
      </c>
      <c r="B24" s="169" t="s">
        <v>1698</v>
      </c>
    </row>
    <row r="25" spans="1:2" ht="15" x14ac:dyDescent="0.25">
      <c r="A25" s="164" t="s">
        <v>1270</v>
      </c>
      <c r="B25" s="169" t="s">
        <v>1699</v>
      </c>
    </row>
    <row r="26" spans="1:2" ht="15" x14ac:dyDescent="0.25">
      <c r="A26" s="164" t="s">
        <v>1271</v>
      </c>
      <c r="B26" s="169" t="s">
        <v>1700</v>
      </c>
    </row>
    <row r="27" spans="1:2" ht="15" x14ac:dyDescent="0.25">
      <c r="A27" s="164" t="s">
        <v>1272</v>
      </c>
      <c r="B27" s="169" t="s">
        <v>1701</v>
      </c>
    </row>
    <row r="28" spans="1:2" ht="15" x14ac:dyDescent="0.25">
      <c r="A28" s="164" t="s">
        <v>1273</v>
      </c>
      <c r="B28" s="169" t="s">
        <v>1702</v>
      </c>
    </row>
    <row r="29" spans="1:2" ht="15" x14ac:dyDescent="0.25">
      <c r="A29" s="164" t="s">
        <v>1274</v>
      </c>
      <c r="B29" s="169" t="s">
        <v>1703</v>
      </c>
    </row>
    <row r="30" spans="1:2" ht="15" x14ac:dyDescent="0.25">
      <c r="A30" s="164" t="s">
        <v>1275</v>
      </c>
      <c r="B30" s="169" t="s">
        <v>1704</v>
      </c>
    </row>
    <row r="31" spans="1:2" ht="15" x14ac:dyDescent="0.25">
      <c r="A31" s="164" t="s">
        <v>1276</v>
      </c>
      <c r="B31" s="169" t="s">
        <v>1705</v>
      </c>
    </row>
    <row r="32" spans="1:2" ht="15" x14ac:dyDescent="0.25">
      <c r="A32" s="166" t="s">
        <v>432</v>
      </c>
      <c r="B32" s="169" t="s">
        <v>1706</v>
      </c>
    </row>
    <row r="33" spans="1:2" ht="15" x14ac:dyDescent="0.25">
      <c r="A33" s="166" t="s">
        <v>865</v>
      </c>
      <c r="B33" s="169" t="s">
        <v>1707</v>
      </c>
    </row>
    <row r="34" spans="1:2" ht="15" x14ac:dyDescent="0.25">
      <c r="A34" s="166" t="s">
        <v>866</v>
      </c>
      <c r="B34" s="169" t="s">
        <v>1708</v>
      </c>
    </row>
    <row r="35" spans="1:2" ht="15" x14ac:dyDescent="0.25">
      <c r="A35" s="166" t="s">
        <v>867</v>
      </c>
      <c r="B35" s="169" t="s">
        <v>1709</v>
      </c>
    </row>
    <row r="36" spans="1:2" ht="15" x14ac:dyDescent="0.25">
      <c r="A36" s="166" t="s">
        <v>868</v>
      </c>
      <c r="B36" s="169" t="s">
        <v>1710</v>
      </c>
    </row>
    <row r="37" spans="1:2" ht="15" x14ac:dyDescent="0.25">
      <c r="A37" s="166" t="s">
        <v>869</v>
      </c>
      <c r="B37" s="169" t="s">
        <v>1711</v>
      </c>
    </row>
    <row r="38" spans="1:2" ht="15" x14ac:dyDescent="0.25">
      <c r="A38" s="166" t="s">
        <v>870</v>
      </c>
      <c r="B38" s="169" t="s">
        <v>1712</v>
      </c>
    </row>
    <row r="39" spans="1:2" ht="15" x14ac:dyDescent="0.25">
      <c r="A39" s="166" t="s">
        <v>871</v>
      </c>
      <c r="B39" s="169" t="s">
        <v>1713</v>
      </c>
    </row>
    <row r="40" spans="1:2" ht="15" x14ac:dyDescent="0.25">
      <c r="A40" s="166" t="s">
        <v>872</v>
      </c>
      <c r="B40" s="169" t="s">
        <v>1714</v>
      </c>
    </row>
    <row r="41" spans="1:2" ht="15" x14ac:dyDescent="0.25">
      <c r="A41" s="166" t="s">
        <v>873</v>
      </c>
      <c r="B41" s="169" t="s">
        <v>1715</v>
      </c>
    </row>
    <row r="42" spans="1:2" ht="15" x14ac:dyDescent="0.25">
      <c r="A42" s="166" t="s">
        <v>1847</v>
      </c>
      <c r="B42" s="169" t="s">
        <v>1716</v>
      </c>
    </row>
    <row r="43" spans="1:2" ht="15" x14ac:dyDescent="0.25">
      <c r="A43" s="166" t="s">
        <v>1848</v>
      </c>
      <c r="B43" s="169" t="s">
        <v>1717</v>
      </c>
    </row>
    <row r="44" spans="1:2" ht="15" x14ac:dyDescent="0.25">
      <c r="A44" s="166" t="s">
        <v>1849</v>
      </c>
      <c r="B44" s="169" t="s">
        <v>1718</v>
      </c>
    </row>
    <row r="45" spans="1:2" ht="15" x14ac:dyDescent="0.25">
      <c r="A45" s="166" t="s">
        <v>874</v>
      </c>
      <c r="B45" s="169" t="s">
        <v>1719</v>
      </c>
    </row>
    <row r="46" spans="1:2" ht="15" x14ac:dyDescent="0.25">
      <c r="A46" s="166" t="s">
        <v>1850</v>
      </c>
      <c r="B46" s="169" t="s">
        <v>1720</v>
      </c>
    </row>
    <row r="47" spans="1:2" ht="15" x14ac:dyDescent="0.25">
      <c r="A47" s="166" t="s">
        <v>1851</v>
      </c>
      <c r="B47" s="169" t="s">
        <v>1721</v>
      </c>
    </row>
    <row r="48" spans="1:2" ht="15" x14ac:dyDescent="0.25">
      <c r="A48" s="166" t="s">
        <v>1852</v>
      </c>
      <c r="B48" s="169" t="s">
        <v>1722</v>
      </c>
    </row>
    <row r="49" spans="1:2" ht="15" x14ac:dyDescent="0.25">
      <c r="A49" s="166" t="s">
        <v>1853</v>
      </c>
      <c r="B49" s="169" t="s">
        <v>1723</v>
      </c>
    </row>
    <row r="50" spans="1:2" ht="15" x14ac:dyDescent="0.25">
      <c r="A50" s="166" t="s">
        <v>1854</v>
      </c>
      <c r="B50" s="169" t="s">
        <v>1724</v>
      </c>
    </row>
    <row r="51" spans="1:2" ht="15" x14ac:dyDescent="0.25">
      <c r="A51" s="166" t="s">
        <v>433</v>
      </c>
      <c r="B51" s="169" t="s">
        <v>1725</v>
      </c>
    </row>
    <row r="52" spans="1:2" ht="15" x14ac:dyDescent="0.25">
      <c r="A52" s="166" t="s">
        <v>434</v>
      </c>
      <c r="B52" s="169" t="s">
        <v>1726</v>
      </c>
    </row>
    <row r="53" spans="1:2" ht="15" x14ac:dyDescent="0.25">
      <c r="A53" s="166" t="s">
        <v>1855</v>
      </c>
      <c r="B53" s="169" t="s">
        <v>1727</v>
      </c>
    </row>
    <row r="54" spans="1:2" ht="15" x14ac:dyDescent="0.25">
      <c r="A54" s="166" t="s">
        <v>1856</v>
      </c>
      <c r="B54" s="169" t="s">
        <v>1728</v>
      </c>
    </row>
    <row r="55" spans="1:2" ht="15" x14ac:dyDescent="0.25">
      <c r="A55" s="166" t="s">
        <v>1857</v>
      </c>
      <c r="B55" s="169" t="s">
        <v>1729</v>
      </c>
    </row>
    <row r="56" spans="1:2" ht="15" x14ac:dyDescent="0.25">
      <c r="A56" s="166" t="s">
        <v>1858</v>
      </c>
      <c r="B56" s="169" t="s">
        <v>1730</v>
      </c>
    </row>
    <row r="57" spans="1:2" ht="15" x14ac:dyDescent="0.25">
      <c r="A57" s="166" t="s">
        <v>1859</v>
      </c>
      <c r="B57" s="169" t="s">
        <v>1731</v>
      </c>
    </row>
    <row r="58" spans="1:2" ht="15" x14ac:dyDescent="0.25">
      <c r="A58" s="166" t="s">
        <v>1860</v>
      </c>
      <c r="B58" s="169" t="s">
        <v>1732</v>
      </c>
    </row>
    <row r="59" spans="1:2" ht="15" x14ac:dyDescent="0.25">
      <c r="A59" s="166" t="s">
        <v>1861</v>
      </c>
      <c r="B59" s="169" t="s">
        <v>1733</v>
      </c>
    </row>
    <row r="60" spans="1:2" ht="15" x14ac:dyDescent="0.25">
      <c r="A60" s="166" t="s">
        <v>1862</v>
      </c>
      <c r="B60" s="169" t="s">
        <v>1734</v>
      </c>
    </row>
    <row r="61" spans="1:2" ht="15" x14ac:dyDescent="0.25">
      <c r="A61" s="166" t="s">
        <v>1863</v>
      </c>
      <c r="B61" s="169" t="s">
        <v>1735</v>
      </c>
    </row>
    <row r="62" spans="1:2" ht="15" x14ac:dyDescent="0.25">
      <c r="A62" s="166" t="s">
        <v>1864</v>
      </c>
      <c r="B62" s="169" t="s">
        <v>1736</v>
      </c>
    </row>
    <row r="63" spans="1:2" ht="15" x14ac:dyDescent="0.25">
      <c r="A63" s="166" t="s">
        <v>1865</v>
      </c>
      <c r="B63" s="169" t="s">
        <v>1737</v>
      </c>
    </row>
    <row r="64" spans="1:2" ht="15" x14ac:dyDescent="0.25">
      <c r="A64" s="166" t="s">
        <v>1866</v>
      </c>
      <c r="B64" s="169" t="s">
        <v>1738</v>
      </c>
    </row>
    <row r="65" spans="1:2" ht="15" x14ac:dyDescent="0.25">
      <c r="A65" s="166" t="s">
        <v>1867</v>
      </c>
      <c r="B65" s="169" t="s">
        <v>1844</v>
      </c>
    </row>
    <row r="66" spans="1:2" ht="15" x14ac:dyDescent="0.25">
      <c r="A66" s="166" t="s">
        <v>1868</v>
      </c>
      <c r="B66" s="169" t="s">
        <v>1845</v>
      </c>
    </row>
    <row r="67" spans="1:2" ht="15" x14ac:dyDescent="0.25">
      <c r="A67" s="166" t="s">
        <v>1869</v>
      </c>
      <c r="B67" s="169" t="s">
        <v>1846</v>
      </c>
    </row>
    <row r="68" spans="1:2" ht="15" x14ac:dyDescent="0.25">
      <c r="A68" s="166" t="s">
        <v>1870</v>
      </c>
      <c r="B68" s="169" t="s">
        <v>1739</v>
      </c>
    </row>
    <row r="69" spans="1:2" ht="15" x14ac:dyDescent="0.25">
      <c r="A69" s="166" t="s">
        <v>1871</v>
      </c>
      <c r="B69" s="169" t="s">
        <v>1740</v>
      </c>
    </row>
    <row r="70" spans="1:2" ht="15" x14ac:dyDescent="0.25">
      <c r="A70" s="166" t="s">
        <v>1872</v>
      </c>
      <c r="B70" s="169" t="s">
        <v>1741</v>
      </c>
    </row>
    <row r="71" spans="1:2" ht="15" x14ac:dyDescent="0.25">
      <c r="A71" s="166" t="s">
        <v>1873</v>
      </c>
      <c r="B71" s="169" t="s">
        <v>1742</v>
      </c>
    </row>
    <row r="72" spans="1:2" ht="15" x14ac:dyDescent="0.25">
      <c r="A72" s="166" t="s">
        <v>1874</v>
      </c>
      <c r="B72" s="169" t="s">
        <v>1743</v>
      </c>
    </row>
    <row r="73" spans="1:2" ht="15" x14ac:dyDescent="0.25">
      <c r="A73" s="166" t="s">
        <v>1875</v>
      </c>
      <c r="B73" s="169" t="s">
        <v>1744</v>
      </c>
    </row>
    <row r="74" spans="1:2" ht="15" x14ac:dyDescent="0.25">
      <c r="A74" s="166" t="s">
        <v>743</v>
      </c>
      <c r="B74" s="169" t="s">
        <v>1745</v>
      </c>
    </row>
    <row r="75" spans="1:2" ht="15" x14ac:dyDescent="0.25">
      <c r="A75" s="166" t="s">
        <v>744</v>
      </c>
      <c r="B75" s="169" t="s">
        <v>1746</v>
      </c>
    </row>
    <row r="76" spans="1:2" ht="15" x14ac:dyDescent="0.25">
      <c r="A76" s="166" t="s">
        <v>757</v>
      </c>
      <c r="B76" s="169" t="s">
        <v>1747</v>
      </c>
    </row>
    <row r="77" spans="1:2" ht="15" x14ac:dyDescent="0.25">
      <c r="A77" s="166" t="s">
        <v>758</v>
      </c>
      <c r="B77" s="169" t="s">
        <v>1748</v>
      </c>
    </row>
    <row r="78" spans="1:2" ht="15" x14ac:dyDescent="0.25">
      <c r="A78" s="166" t="s">
        <v>759</v>
      </c>
      <c r="B78" s="169" t="s">
        <v>1749</v>
      </c>
    </row>
    <row r="79" spans="1:2" ht="15" x14ac:dyDescent="0.25">
      <c r="A79" s="166" t="s">
        <v>760</v>
      </c>
      <c r="B79" s="169" t="s">
        <v>1750</v>
      </c>
    </row>
    <row r="80" spans="1:2" ht="15" x14ac:dyDescent="0.25">
      <c r="A80" s="166" t="s">
        <v>906</v>
      </c>
      <c r="B80" s="169" t="s">
        <v>1751</v>
      </c>
    </row>
    <row r="81" spans="1:2" ht="15" x14ac:dyDescent="0.25">
      <c r="A81" s="166" t="s">
        <v>907</v>
      </c>
      <c r="B81" s="169" t="s">
        <v>1752</v>
      </c>
    </row>
    <row r="82" spans="1:2" ht="15" x14ac:dyDescent="0.25">
      <c r="A82" s="166" t="s">
        <v>908</v>
      </c>
      <c r="B82" s="169" t="s">
        <v>1753</v>
      </c>
    </row>
    <row r="83" spans="1:2" ht="15" x14ac:dyDescent="0.25">
      <c r="A83" s="166" t="s">
        <v>909</v>
      </c>
      <c r="B83" s="169" t="s">
        <v>1754</v>
      </c>
    </row>
    <row r="84" spans="1:2" ht="15" x14ac:dyDescent="0.25">
      <c r="A84" s="166" t="s">
        <v>1876</v>
      </c>
      <c r="B84" s="169" t="s">
        <v>1843</v>
      </c>
    </row>
    <row r="85" spans="1:2" ht="15" x14ac:dyDescent="0.25">
      <c r="A85" s="166" t="s">
        <v>1277</v>
      </c>
      <c r="B85" s="169" t="s">
        <v>1755</v>
      </c>
    </row>
    <row r="86" spans="1:2" ht="15" x14ac:dyDescent="0.25">
      <c r="A86" s="166" t="s">
        <v>1278</v>
      </c>
      <c r="B86" s="169" t="s">
        <v>1756</v>
      </c>
    </row>
    <row r="87" spans="1:2" ht="15" x14ac:dyDescent="0.25">
      <c r="A87" s="166" t="s">
        <v>1877</v>
      </c>
      <c r="B87" s="169" t="s">
        <v>1842</v>
      </c>
    </row>
    <row r="88" spans="1:2" ht="15" x14ac:dyDescent="0.25">
      <c r="A88" s="166" t="s">
        <v>1279</v>
      </c>
      <c r="B88" s="169" t="s">
        <v>1757</v>
      </c>
    </row>
    <row r="89" spans="1:2" ht="15" x14ac:dyDescent="0.25">
      <c r="A89" s="166" t="s">
        <v>1280</v>
      </c>
      <c r="B89" s="169" t="s">
        <v>1758</v>
      </c>
    </row>
    <row r="90" spans="1:2" ht="15" x14ac:dyDescent="0.25">
      <c r="A90" s="166" t="s">
        <v>745</v>
      </c>
      <c r="B90" s="169" t="s">
        <v>1759</v>
      </c>
    </row>
    <row r="91" spans="1:2" ht="15" x14ac:dyDescent="0.25">
      <c r="A91" s="166" t="s">
        <v>746</v>
      </c>
      <c r="B91" s="169" t="s">
        <v>1760</v>
      </c>
    </row>
    <row r="92" spans="1:2" ht="15" x14ac:dyDescent="0.25">
      <c r="A92" s="166" t="s">
        <v>1281</v>
      </c>
      <c r="B92" s="169" t="s">
        <v>1761</v>
      </c>
    </row>
    <row r="93" spans="1:2" ht="15" x14ac:dyDescent="0.25">
      <c r="A93" s="166" t="s">
        <v>1282</v>
      </c>
      <c r="B93" s="169" t="s">
        <v>1762</v>
      </c>
    </row>
    <row r="94" spans="1:2" ht="15" x14ac:dyDescent="0.25">
      <c r="A94" s="166" t="s">
        <v>1878</v>
      </c>
      <c r="B94" s="169" t="s">
        <v>1763</v>
      </c>
    </row>
    <row r="95" spans="1:2" ht="15" x14ac:dyDescent="0.25">
      <c r="A95" s="166" t="s">
        <v>1879</v>
      </c>
      <c r="B95" s="169" t="s">
        <v>1764</v>
      </c>
    </row>
    <row r="96" spans="1:2" ht="15" x14ac:dyDescent="0.25">
      <c r="A96" s="166" t="s">
        <v>1880</v>
      </c>
      <c r="B96" s="169" t="s">
        <v>1765</v>
      </c>
    </row>
    <row r="97" spans="1:2" ht="15" x14ac:dyDescent="0.25">
      <c r="A97" s="166" t="s">
        <v>1881</v>
      </c>
      <c r="B97" s="169" t="s">
        <v>1766</v>
      </c>
    </row>
    <row r="98" spans="1:2" ht="15" x14ac:dyDescent="0.25">
      <c r="A98" s="166" t="s">
        <v>1882</v>
      </c>
      <c r="B98" s="169" t="s">
        <v>1767</v>
      </c>
    </row>
    <row r="99" spans="1:2" ht="15" x14ac:dyDescent="0.25">
      <c r="A99" s="166" t="s">
        <v>1883</v>
      </c>
      <c r="B99" s="169" t="s">
        <v>1768</v>
      </c>
    </row>
    <row r="100" spans="1:2" ht="15" x14ac:dyDescent="0.25">
      <c r="A100" s="166" t="s">
        <v>835</v>
      </c>
      <c r="B100" s="169" t="s">
        <v>1769</v>
      </c>
    </row>
    <row r="101" spans="1:2" ht="15" x14ac:dyDescent="0.25">
      <c r="A101" s="166" t="s">
        <v>1884</v>
      </c>
      <c r="B101" s="169" t="s">
        <v>1839</v>
      </c>
    </row>
    <row r="102" spans="1:2" ht="15" x14ac:dyDescent="0.25">
      <c r="A102" s="166" t="s">
        <v>1885</v>
      </c>
      <c r="B102" s="169" t="s">
        <v>1840</v>
      </c>
    </row>
    <row r="103" spans="1:2" ht="15" x14ac:dyDescent="0.25">
      <c r="A103" s="166" t="s">
        <v>1886</v>
      </c>
      <c r="B103" s="169" t="s">
        <v>1841</v>
      </c>
    </row>
    <row r="104" spans="1:2" ht="15" x14ac:dyDescent="0.25">
      <c r="A104" s="166" t="s">
        <v>435</v>
      </c>
      <c r="B104" s="169" t="s">
        <v>1770</v>
      </c>
    </row>
    <row r="105" spans="1:2" ht="15" x14ac:dyDescent="0.25">
      <c r="A105" s="166" t="s">
        <v>875</v>
      </c>
      <c r="B105" s="169" t="s">
        <v>1771</v>
      </c>
    </row>
    <row r="106" spans="1:2" ht="15" x14ac:dyDescent="0.25">
      <c r="A106" s="166" t="s">
        <v>876</v>
      </c>
      <c r="B106" s="169" t="s">
        <v>1772</v>
      </c>
    </row>
    <row r="107" spans="1:2" ht="15" x14ac:dyDescent="0.25">
      <c r="A107" s="166" t="s">
        <v>877</v>
      </c>
      <c r="B107" s="169" t="s">
        <v>1773</v>
      </c>
    </row>
    <row r="108" spans="1:2" ht="15" x14ac:dyDescent="0.25">
      <c r="A108" s="166" t="s">
        <v>878</v>
      </c>
      <c r="B108" s="169" t="s">
        <v>1774</v>
      </c>
    </row>
    <row r="109" spans="1:2" ht="15" x14ac:dyDescent="0.25">
      <c r="A109" s="166" t="s">
        <v>436</v>
      </c>
      <c r="B109" s="169" t="s">
        <v>1775</v>
      </c>
    </row>
    <row r="110" spans="1:2" ht="15" x14ac:dyDescent="0.25">
      <c r="A110" s="166" t="s">
        <v>437</v>
      </c>
      <c r="B110" s="169" t="s">
        <v>1776</v>
      </c>
    </row>
    <row r="111" spans="1:2" ht="15" x14ac:dyDescent="0.25">
      <c r="A111" s="166" t="s">
        <v>438</v>
      </c>
      <c r="B111" s="169" t="s">
        <v>1777</v>
      </c>
    </row>
    <row r="112" spans="1:2" ht="15" x14ac:dyDescent="0.25">
      <c r="A112" s="166" t="s">
        <v>439</v>
      </c>
      <c r="B112" s="169" t="s">
        <v>1778</v>
      </c>
    </row>
    <row r="113" spans="1:2" ht="15" x14ac:dyDescent="0.25">
      <c r="A113" s="166" t="s">
        <v>1887</v>
      </c>
      <c r="B113" s="169" t="s">
        <v>1779</v>
      </c>
    </row>
    <row r="114" spans="1:2" ht="15" x14ac:dyDescent="0.25">
      <c r="A114" s="166" t="s">
        <v>1888</v>
      </c>
      <c r="B114" s="169" t="s">
        <v>1780</v>
      </c>
    </row>
    <row r="115" spans="1:2" ht="15" x14ac:dyDescent="0.25">
      <c r="A115" s="166" t="s">
        <v>1889</v>
      </c>
      <c r="B115" s="169" t="s">
        <v>1781</v>
      </c>
    </row>
    <row r="116" spans="1:2" ht="15" x14ac:dyDescent="0.25">
      <c r="A116" s="166" t="s">
        <v>1890</v>
      </c>
      <c r="B116" s="169" t="s">
        <v>1782</v>
      </c>
    </row>
    <row r="117" spans="1:2" ht="15" x14ac:dyDescent="0.25">
      <c r="A117" s="166" t="s">
        <v>836</v>
      </c>
      <c r="B117" s="169" t="s">
        <v>1783</v>
      </c>
    </row>
    <row r="118" spans="1:2" ht="15" x14ac:dyDescent="0.25">
      <c r="A118" s="166" t="s">
        <v>837</v>
      </c>
      <c r="B118" s="169" t="s">
        <v>1784</v>
      </c>
    </row>
    <row r="119" spans="1:2" ht="15" x14ac:dyDescent="0.25">
      <c r="A119" s="166" t="s">
        <v>838</v>
      </c>
      <c r="B119" s="169" t="s">
        <v>1785</v>
      </c>
    </row>
    <row r="120" spans="1:2" ht="15" x14ac:dyDescent="0.25">
      <c r="A120" s="166" t="s">
        <v>442</v>
      </c>
      <c r="B120" s="169" t="s">
        <v>1786</v>
      </c>
    </row>
    <row r="121" spans="1:2" ht="15" x14ac:dyDescent="0.25">
      <c r="A121" s="166" t="s">
        <v>443</v>
      </c>
      <c r="B121" s="169" t="s">
        <v>1787</v>
      </c>
    </row>
    <row r="122" spans="1:2" ht="15" x14ac:dyDescent="0.25">
      <c r="A122" s="166" t="s">
        <v>444</v>
      </c>
      <c r="B122" s="169" t="s">
        <v>1788</v>
      </c>
    </row>
    <row r="123" spans="1:2" ht="15" x14ac:dyDescent="0.25">
      <c r="A123" s="166" t="s">
        <v>445</v>
      </c>
      <c r="B123" s="169" t="s">
        <v>1789</v>
      </c>
    </row>
    <row r="124" spans="1:2" ht="15" x14ac:dyDescent="0.25">
      <c r="A124" s="166" t="s">
        <v>446</v>
      </c>
      <c r="B124" s="169" t="s">
        <v>1790</v>
      </c>
    </row>
    <row r="125" spans="1:2" ht="15" x14ac:dyDescent="0.25">
      <c r="A125" s="166" t="s">
        <v>447</v>
      </c>
      <c r="B125" s="169" t="s">
        <v>1791</v>
      </c>
    </row>
    <row r="126" spans="1:2" ht="15" x14ac:dyDescent="0.25">
      <c r="A126" s="166" t="s">
        <v>448</v>
      </c>
      <c r="B126" s="169" t="s">
        <v>1792</v>
      </c>
    </row>
    <row r="127" spans="1:2" ht="15" x14ac:dyDescent="0.25">
      <c r="A127" s="166" t="s">
        <v>460</v>
      </c>
      <c r="B127" s="169" t="s">
        <v>1793</v>
      </c>
    </row>
    <row r="128" spans="1:2" ht="15" x14ac:dyDescent="0.25">
      <c r="A128" s="166" t="s">
        <v>461</v>
      </c>
      <c r="B128" s="169" t="s">
        <v>1794</v>
      </c>
    </row>
    <row r="129" spans="1:2" ht="15" x14ac:dyDescent="0.25">
      <c r="A129" s="166" t="s">
        <v>462</v>
      </c>
      <c r="B129" s="169" t="s">
        <v>1795</v>
      </c>
    </row>
    <row r="130" spans="1:2" ht="15" x14ac:dyDescent="0.25">
      <c r="A130" s="166" t="s">
        <v>463</v>
      </c>
      <c r="B130" s="169" t="s">
        <v>1796</v>
      </c>
    </row>
    <row r="131" spans="1:2" ht="15" x14ac:dyDescent="0.25">
      <c r="A131" s="166" t="s">
        <v>464</v>
      </c>
      <c r="B131" s="169" t="s">
        <v>1797</v>
      </c>
    </row>
    <row r="132" spans="1:2" ht="15" x14ac:dyDescent="0.25">
      <c r="A132" s="166" t="s">
        <v>465</v>
      </c>
      <c r="B132" s="169" t="s">
        <v>1798</v>
      </c>
    </row>
    <row r="133" spans="1:2" ht="15" x14ac:dyDescent="0.25">
      <c r="A133" s="166" t="s">
        <v>466</v>
      </c>
      <c r="B133" s="169" t="s">
        <v>1799</v>
      </c>
    </row>
    <row r="134" spans="1:2" ht="15" x14ac:dyDescent="0.25">
      <c r="A134" s="166" t="s">
        <v>467</v>
      </c>
      <c r="B134" s="169" t="s">
        <v>1800</v>
      </c>
    </row>
    <row r="135" spans="1:2" ht="15" x14ac:dyDescent="0.25">
      <c r="A135" s="166" t="s">
        <v>468</v>
      </c>
      <c r="B135" s="169" t="s">
        <v>1801</v>
      </c>
    </row>
    <row r="136" spans="1:2" ht="15" x14ac:dyDescent="0.25">
      <c r="A136" s="166" t="s">
        <v>469</v>
      </c>
      <c r="B136" s="169" t="s">
        <v>1802</v>
      </c>
    </row>
    <row r="137" spans="1:2" ht="15" x14ac:dyDescent="0.25">
      <c r="A137" s="166" t="s">
        <v>470</v>
      </c>
      <c r="B137" s="169" t="s">
        <v>1803</v>
      </c>
    </row>
    <row r="138" spans="1:2" ht="15" x14ac:dyDescent="0.25">
      <c r="A138" s="166" t="s">
        <v>480</v>
      </c>
      <c r="B138" s="169" t="s">
        <v>1804</v>
      </c>
    </row>
    <row r="139" spans="1:2" ht="15" x14ac:dyDescent="0.25">
      <c r="A139" s="166" t="s">
        <v>481</v>
      </c>
      <c r="B139" s="169" t="s">
        <v>1805</v>
      </c>
    </row>
    <row r="140" spans="1:2" ht="15" x14ac:dyDescent="0.25">
      <c r="A140" s="166" t="s">
        <v>482</v>
      </c>
      <c r="B140" s="169" t="s">
        <v>1806</v>
      </c>
    </row>
    <row r="141" spans="1:2" ht="15" x14ac:dyDescent="0.25">
      <c r="A141" s="166" t="s">
        <v>483</v>
      </c>
      <c r="B141" s="169" t="s">
        <v>1807</v>
      </c>
    </row>
    <row r="142" spans="1:2" ht="15" x14ac:dyDescent="0.25">
      <c r="A142" s="166" t="s">
        <v>484</v>
      </c>
      <c r="B142" s="169" t="s">
        <v>1808</v>
      </c>
    </row>
    <row r="143" spans="1:2" ht="15" x14ac:dyDescent="0.25">
      <c r="A143" s="166" t="s">
        <v>843</v>
      </c>
      <c r="B143" s="169" t="s">
        <v>1809</v>
      </c>
    </row>
    <row r="144" spans="1:2" ht="15" x14ac:dyDescent="0.25">
      <c r="A144" s="166" t="s">
        <v>844</v>
      </c>
      <c r="B144" s="169" t="s">
        <v>1810</v>
      </c>
    </row>
    <row r="145" spans="1:2" ht="15" x14ac:dyDescent="0.25">
      <c r="A145" s="166" t="s">
        <v>845</v>
      </c>
      <c r="B145" s="169" t="s">
        <v>1811</v>
      </c>
    </row>
    <row r="146" spans="1:2" ht="15" x14ac:dyDescent="0.25">
      <c r="A146" s="166" t="s">
        <v>846</v>
      </c>
      <c r="B146" s="169" t="s">
        <v>1812</v>
      </c>
    </row>
    <row r="147" spans="1:2" ht="15" x14ac:dyDescent="0.25">
      <c r="A147" s="166" t="s">
        <v>847</v>
      </c>
      <c r="B147" s="169" t="s">
        <v>1813</v>
      </c>
    </row>
    <row r="148" spans="1:2" ht="15" x14ac:dyDescent="0.25">
      <c r="A148" s="166" t="s">
        <v>848</v>
      </c>
      <c r="B148" s="169" t="s">
        <v>1814</v>
      </c>
    </row>
    <row r="149" spans="1:2" ht="15" x14ac:dyDescent="0.25">
      <c r="A149" s="166" t="s">
        <v>849</v>
      </c>
      <c r="B149" s="169" t="s">
        <v>1815</v>
      </c>
    </row>
    <row r="150" spans="1:2" ht="15" x14ac:dyDescent="0.25">
      <c r="A150" s="166" t="s">
        <v>850</v>
      </c>
      <c r="B150" s="169" t="s">
        <v>1816</v>
      </c>
    </row>
    <row r="151" spans="1:2" ht="15" x14ac:dyDescent="0.25">
      <c r="A151" s="166" t="s">
        <v>851</v>
      </c>
      <c r="B151" s="169" t="s">
        <v>1817</v>
      </c>
    </row>
    <row r="152" spans="1:2" ht="15" x14ac:dyDescent="0.25">
      <c r="A152" s="166" t="s">
        <v>852</v>
      </c>
      <c r="B152" s="169" t="s">
        <v>1818</v>
      </c>
    </row>
    <row r="153" spans="1:2" ht="15" x14ac:dyDescent="0.25">
      <c r="A153" s="166" t="s">
        <v>853</v>
      </c>
      <c r="B153" s="169" t="s">
        <v>1819</v>
      </c>
    </row>
    <row r="154" spans="1:2" ht="15" x14ac:dyDescent="0.25">
      <c r="A154" s="166" t="s">
        <v>910</v>
      </c>
      <c r="B154" s="169" t="s">
        <v>1820</v>
      </c>
    </row>
    <row r="155" spans="1:2" ht="15" x14ac:dyDescent="0.25">
      <c r="A155" s="166" t="s">
        <v>911</v>
      </c>
      <c r="B155" s="169" t="s">
        <v>1821</v>
      </c>
    </row>
    <row r="156" spans="1:2" ht="15" x14ac:dyDescent="0.25">
      <c r="A156" s="166" t="s">
        <v>912</v>
      </c>
      <c r="B156" s="169" t="s">
        <v>1822</v>
      </c>
    </row>
    <row r="157" spans="1:2" ht="15" x14ac:dyDescent="0.25">
      <c r="A157" s="166" t="s">
        <v>913</v>
      </c>
      <c r="B157" s="169" t="s">
        <v>1823</v>
      </c>
    </row>
    <row r="158" spans="1:2" ht="15" x14ac:dyDescent="0.25">
      <c r="A158" s="166" t="s">
        <v>914</v>
      </c>
      <c r="B158" s="169" t="s">
        <v>1824</v>
      </c>
    </row>
    <row r="159" spans="1:2" ht="15" x14ac:dyDescent="0.25">
      <c r="A159" s="166" t="s">
        <v>915</v>
      </c>
      <c r="B159" s="169" t="s">
        <v>1825</v>
      </c>
    </row>
    <row r="160" spans="1:2" ht="15" x14ac:dyDescent="0.25">
      <c r="A160" s="166" t="s">
        <v>916</v>
      </c>
      <c r="B160" s="169" t="s">
        <v>1826</v>
      </c>
    </row>
    <row r="161" spans="1:2" ht="15" x14ac:dyDescent="0.25">
      <c r="A161" s="166" t="s">
        <v>917</v>
      </c>
      <c r="B161" s="169" t="s">
        <v>1827</v>
      </c>
    </row>
    <row r="162" spans="1:2" ht="15" x14ac:dyDescent="0.25">
      <c r="A162" s="166" t="s">
        <v>918</v>
      </c>
      <c r="B162" s="169" t="s">
        <v>1828</v>
      </c>
    </row>
    <row r="163" spans="1:2" ht="15" x14ac:dyDescent="0.25">
      <c r="A163" s="166" t="s">
        <v>919</v>
      </c>
      <c r="B163" s="169" t="s">
        <v>1829</v>
      </c>
    </row>
    <row r="164" spans="1:2" ht="15" x14ac:dyDescent="0.25">
      <c r="A164" s="166" t="s">
        <v>920</v>
      </c>
      <c r="B164" s="169" t="s">
        <v>1830</v>
      </c>
    </row>
    <row r="165" spans="1:2" ht="15" x14ac:dyDescent="0.25">
      <c r="A165" s="166" t="s">
        <v>1283</v>
      </c>
      <c r="B165" s="169" t="s">
        <v>1831</v>
      </c>
    </row>
    <row r="166" spans="1:2" ht="15" x14ac:dyDescent="0.25">
      <c r="A166" s="166" t="s">
        <v>1284</v>
      </c>
      <c r="B166" s="169" t="s">
        <v>1832</v>
      </c>
    </row>
    <row r="167" spans="1:2" ht="15" x14ac:dyDescent="0.25">
      <c r="A167" s="166" t="s">
        <v>1285</v>
      </c>
      <c r="B167" s="169" t="s">
        <v>1833</v>
      </c>
    </row>
    <row r="168" spans="1:2" ht="15" x14ac:dyDescent="0.25">
      <c r="A168" s="166" t="s">
        <v>1891</v>
      </c>
      <c r="B168" s="169" t="s">
        <v>1835</v>
      </c>
    </row>
    <row r="169" spans="1:2" ht="15" x14ac:dyDescent="0.25">
      <c r="A169" s="166" t="s">
        <v>1892</v>
      </c>
      <c r="B169" s="169" t="s">
        <v>1836</v>
      </c>
    </row>
    <row r="170" spans="1:2" ht="15" x14ac:dyDescent="0.25">
      <c r="A170" s="166" t="s">
        <v>1893</v>
      </c>
      <c r="B170" s="169" t="s">
        <v>1837</v>
      </c>
    </row>
    <row r="171" spans="1:2" ht="15" x14ac:dyDescent="0.25">
      <c r="A171" s="166" t="s">
        <v>1894</v>
      </c>
      <c r="B171" s="169" t="s">
        <v>1838</v>
      </c>
    </row>
    <row r="172" spans="1:2" ht="15" x14ac:dyDescent="0.25">
      <c r="A172" s="166" t="s">
        <v>1895</v>
      </c>
      <c r="B172" s="169" t="s">
        <v>1834</v>
      </c>
    </row>
    <row r="173" spans="1:2" x14ac:dyDescent="0.2">
      <c r="B173" s="165"/>
    </row>
    <row r="174" spans="1:2" x14ac:dyDescent="0.2">
      <c r="B174" s="165"/>
    </row>
    <row r="175" spans="1:2" x14ac:dyDescent="0.2">
      <c r="B175" s="165"/>
    </row>
    <row r="176" spans="1:2" x14ac:dyDescent="0.2">
      <c r="B176" s="165"/>
    </row>
    <row r="177" spans="2:2" x14ac:dyDescent="0.2">
      <c r="B177" s="165"/>
    </row>
    <row r="178" spans="2:2" x14ac:dyDescent="0.2">
      <c r="B178" s="165"/>
    </row>
    <row r="179" spans="2:2" x14ac:dyDescent="0.2">
      <c r="B179" s="165"/>
    </row>
    <row r="180" spans="2:2" x14ac:dyDescent="0.2">
      <c r="B180" s="165"/>
    </row>
    <row r="181" spans="2:2" x14ac:dyDescent="0.2">
      <c r="B181" s="165"/>
    </row>
    <row r="182" spans="2:2" x14ac:dyDescent="0.2">
      <c r="B182" s="165"/>
    </row>
    <row r="183" spans="2:2" x14ac:dyDescent="0.2">
      <c r="B183" s="165"/>
    </row>
    <row r="184" spans="2:2" x14ac:dyDescent="0.2">
      <c r="B184" s="165"/>
    </row>
    <row r="185" spans="2:2" x14ac:dyDescent="0.2">
      <c r="B185" s="165"/>
    </row>
    <row r="186" spans="2:2" x14ac:dyDescent="0.2">
      <c r="B186" s="165"/>
    </row>
    <row r="187" spans="2:2" x14ac:dyDescent="0.2">
      <c r="B187" s="165"/>
    </row>
    <row r="188" spans="2:2" x14ac:dyDescent="0.2">
      <c r="B188" s="165"/>
    </row>
    <row r="189" spans="2:2" x14ac:dyDescent="0.2">
      <c r="B189" s="165"/>
    </row>
    <row r="190" spans="2:2" x14ac:dyDescent="0.2">
      <c r="B190" s="165"/>
    </row>
    <row r="191" spans="2:2" x14ac:dyDescent="0.2">
      <c r="B191" s="165"/>
    </row>
    <row r="192" spans="2:2" x14ac:dyDescent="0.2">
      <c r="B192" s="165"/>
    </row>
    <row r="193" spans="2:2" x14ac:dyDescent="0.2">
      <c r="B193" s="165"/>
    </row>
    <row r="194" spans="2:2" x14ac:dyDescent="0.2">
      <c r="B194" s="165"/>
    </row>
    <row r="195" spans="2:2" x14ac:dyDescent="0.2">
      <c r="B195" s="165"/>
    </row>
    <row r="196" spans="2:2" x14ac:dyDescent="0.2">
      <c r="B196" s="165"/>
    </row>
    <row r="197" spans="2:2" x14ac:dyDescent="0.2">
      <c r="B197" s="165"/>
    </row>
    <row r="198" spans="2:2" x14ac:dyDescent="0.2">
      <c r="B198" s="165"/>
    </row>
    <row r="199" spans="2:2" x14ac:dyDescent="0.2">
      <c r="B199" s="165"/>
    </row>
    <row r="200" spans="2:2" x14ac:dyDescent="0.2">
      <c r="B200" s="165"/>
    </row>
    <row r="201" spans="2:2" x14ac:dyDescent="0.2">
      <c r="B201" s="165"/>
    </row>
  </sheetData>
  <hyperlinks>
    <hyperlink ref="B5" location="Start2" display="Tabla 1. Cuotas vigentes a partir del 1ro de enero de 2022, Ley del IEPS" xr:uid="{D54903B5-73B8-4FD7-9614-790CBFC7E42A}"/>
    <hyperlink ref="B6" location="Start3" display="Tabla 2. Cuotas aplicadas con estímulo del 8 de enero al 4 de marzo, artículo 2º fracción I inciso D de la LIEPS, pesos por litro" xr:uid="{7211C27D-0FD8-4D3E-B94F-9454F8056C15}"/>
    <hyperlink ref="B7" location="Start4" display="Tabla 3. Cuotas aplicadas con estímulo del 5 de marzo al 29 de abril del artículo 2º fracción I inciso D de la LIEPS y estímulos adicionales, pesos por litro" xr:uid="{499D55EB-6908-4A97-BC6A-5CB913588520}"/>
    <hyperlink ref="B8" location="Start5" display="Tabla 4. Ingresos tributarios del Gobierno Federal, primer trimestre de 2020, 2021 y 2022" xr:uid="{742FC4AC-1BAE-4AE9-974A-D96E75C22F42}"/>
    <hyperlink ref="B9" location="Start6" display="Tabla 5. Ingresos tributarios del Gobierno Federal del IEPS en gasolinas y diésel, primer trimestre de 2021 y 2022" xr:uid="{9EFA81C8-B71F-4DC7-9711-B60551E9631D}"/>
    <hyperlink ref="B10" location="Start7" display="Tabla 6. Fondos que integran el Ramo 28 y Ramo 33 de participaciones y aportaciones a entidades federativas y municipios y relación con la Recaudación Federal Participable" xr:uid="{EA88633D-2D25-4CC9-87A4-EA51E53EE8AE}"/>
    <hyperlink ref="B11" location="Start8" display="Tabla 7. Distribución porcentual de cada fondo por entidad federativa 2021" xr:uid="{7C39CA07-1FB1-4744-8DDB-C98E8D396EDD}"/>
    <hyperlink ref="B12" location="Start9" display="Tabla 8. Afectaciones por los estímulos por fondo en el primer trimestre de 2022, por entidad federativa, millones de pesos nominales" xr:uid="{EBBA9440-030F-41FB-B4E2-BF3DD55BC7EE}"/>
    <hyperlink ref="B13" location="Start10" display="Tabla 9. Indicador de Confianza del Consumidor Jalisciense, nivel del indicador y subíndices a marzo de 2022" xr:uid="{BB1DC004-2A81-476A-934E-9EEAEB948A12}"/>
    <hyperlink ref="B14" location="Start11" display="Tabla 10. Empleo formal del sector turístico por entidad federativa, marzo 2022" xr:uid="{EECFBFA1-9576-4F77-9B2C-AEEF903449B3}"/>
    <hyperlink ref="B15" location="Start12" display="Tabla 11. Empleos en Jalisco por sector de actividad económica, marzo 2022 vs febrero 2021" xr:uid="{12B8DAC4-CD92-4D45-9126-D339C533374F}"/>
    <hyperlink ref="B16" location="Start13" display="Tabla 12. Empleos en Jalisco por sector de actividad económica, primer trimestre de 2022" xr:uid="{948C7B3E-817C-47EB-A6F6-68DB7CC9186E}"/>
    <hyperlink ref="B17" location="Start14" display="Tabla 13. Empleos en Jalisco por sector de actividad económica, marzo 2021 y marzo 2022" xr:uid="{AE83000E-DF9E-4A4A-BC6D-5403CE24D8C7}"/>
    <hyperlink ref="B18" location="Start15" display="Tabla 14. Trabajadores asegurados en el IMSS en Jalisco por sector de actividad económica y sexo, febrero y marzo 2022" xr:uid="{D5375066-B0CB-4748-AE68-35C573B46F69}"/>
    <hyperlink ref="B19" location="Start16" display="Tabla 15. Empleos en Jalisco por grupos de edad, febrero y marzo 2022" xr:uid="{A815426A-298E-4047-84F8-4AF3F584D1B5}"/>
    <hyperlink ref="B20" location="Start17" display="Tabla 16. Patrones registrados en el IMSS en Jalisco por división económica, marzo 2022 vs febrero 2022" xr:uid="{416B2F65-5FE9-4EA0-A13E-49E9109E2A78}"/>
    <hyperlink ref="B21" location="Start18" display="Tabla 17. Patrones registrados en el IMSS en Jalisco por división económica, marzo 2022 vs diciembre 2021" xr:uid="{9FCEA0DB-2036-49C4-8A1C-FF9D6DEB55A1}"/>
    <hyperlink ref="B22" location="Start19" display="Tabla 18. Patrones registrados en el IMSS en Jalisco por división económica, marzo 2022 vs marzo 2021" xr:uid="{3BC28E3F-D5A9-4BB9-B1B1-89CB467B4870}"/>
    <hyperlink ref="B23" location="Start20" display="Tabla 19. Patrones registrados en el IMSS en Jalisco por tamaño, marzo 2022 vs febrero de 2022" xr:uid="{52437F57-0EAA-4513-859C-53A194661C87}"/>
    <hyperlink ref="B24" location="Start21" display="Tabla 20. Patrones registrados en el IMSS en Jalisco por tamaño, marzo 2022 vs marzo 2021" xr:uid="{75B1CE55-31D0-4708-9D99-CF11E3F59FD2}"/>
    <hyperlink ref="B25" location="Start22" display="Tabla 21. Participación porcentual y variación anual del valor de la producción de principales subsectores manufactureros en Jalisco en términos reales, acumulado de los últimos 12 meses, febrero 2022" xr:uid="{77D9257F-3C85-4746-810E-66396709C78A}"/>
    <hyperlink ref="B26" location="Start23" display="Tabla 22. Participación porcentual y variación anual del personal ocupado en principales subsectores manufactureros en Jalisco, febrero 2022" xr:uid="{ECB7113E-3C9B-4925-873C-EEF0CBEC0227}"/>
    <hyperlink ref="B27" location="Start24" display="Tabla 23. Indicadores de empresas comerciales de Jalisco, variación porcentual anual, últimos doce meses" xr:uid="{8F75F5FE-2FE0-41F7-86D4-9CAB16640676}"/>
    <hyperlink ref="B28" location="Start25" display="Tabla 24. Número de cabezas sacrificadas. Nacional y Jalisco, anual 2020-2021, febrero 2022" xr:uid="{E83347A7-B7C4-4DC9-9B74-23815DFF0D40}"/>
    <hyperlink ref="B29" location="Start26" display="Tabla 25. Producción de carne en canal. Nacional y Jalisco, anual 2020-2021, febrero 2022, toneladas" xr:uid="{BE574689-ABCB-4CDA-9AC7-11FC9C895123}"/>
    <hyperlink ref="B30" location="Start27" display="Tabla 26. Valor de producción de carne en canal, nacional y Jalisco, anual 2020-2021, primer bimestre 2022, miles de pesos" xr:uid="{5E0E6EDB-7C8A-4AA9-A6F3-6582C9D98395}"/>
    <hyperlink ref="B31" location="Start28" display="Tabla 27. Distribución del total de empleos de municipios, marzo de 2022" xr:uid="{F7B62739-5285-4130-A6D0-5F5F432E7AC2}"/>
    <hyperlink ref="B32" location="Start29" display="Figura 1. Recaudación mensual del IEPS, millones de pesos corrientes, octubre de 2014-marzo 2022" xr:uid="{00CA8C67-07DC-49DB-91CB-76F19DA4EA3C}"/>
    <hyperlink ref="B33" location="Start30" display="Figura 2. Variación porcentual anual del ITAEE de Jalisco y promedio nacional, 2013 T1 - 2021 T4, cifras originales" xr:uid="{A0286A93-2853-4755-A8E5-A5874AD4EE0F}"/>
    <hyperlink ref="B34" location="Start31" display="Figura 3. Variación porcentual anual del ITAEE de Jalisco, 2013 T1 - 2021 T4, cifras desestacionalizadas" xr:uid="{A8FC9960-0D49-4B3B-BB82-041B96F79212}"/>
    <hyperlink ref="B35" location="Start32" display="Figura 4. Variación porcentual anual del ITAEE por entidad federativa, 2021 T4, cifras originales" xr:uid="{8DCDA584-1B8E-489E-A2E6-6F4DF3BA107E}"/>
    <hyperlink ref="B36" location="Start33" display="Figura 5. Variación porcentual anual del ITAEE por entidad federativa, 2021 T4, cifras desestacionalizadas" xr:uid="{83F406D3-2AB5-4B76-B3D2-10D5D3777FAC}"/>
    <hyperlink ref="B37" location="Start34" display="Figura 6. Variación porcentual anual del ITAEE de Jalisco por actividad económica, 2021 T4, cifras originales" xr:uid="{8AE9EDEB-35AF-40D1-B8E6-1A74E73EB072}"/>
    <hyperlink ref="B38" location="Start35" display="Figura 7. Variación porcentual anual del ITAEE de Jalisco de las actividades primarias, 2021 T4, cifras originales" xr:uid="{DA12E932-4EEF-4D03-9BB7-593641724F31}"/>
    <hyperlink ref="B39" location="Start36" display="Figura 8. Variación porcentual anual del ITAEE de las actividades primarias por entidad federativa, 2021 T4, cifras originales" xr:uid="{6A576A26-7750-4DA0-977B-664ACA319510}"/>
    <hyperlink ref="B40" location="Start37" display="Figura 9. Variación porcentual anual del ITAEE de Jalisco de las actividades secundarias, 2021 T4, cifras originales" xr:uid="{3C45E7EB-E093-4803-8776-9F59E096A807}"/>
    <hyperlink ref="B41" location="Start38" display="Figura 10. Variación porcentual anual del ITAEE de las actividades secundarias por entidad federativa, 2021 T4, cifras originales" xr:uid="{8A1E01D4-EB10-4DF7-8497-149C0920C85F}"/>
    <hyperlink ref="B42" location="Start39" display="Figura 11. Variación porcentual anual del ITAEE de Jalisco de las actividades terciarias, 2021 T4, cifras originales" xr:uid="{EFA66DE5-A4C8-4D94-ACCA-FFA2B734CD2A}"/>
    <hyperlink ref="B43" location="Start40" display="Figura 12. Variación porcentual anual del ITAEE de las actividades terciarias por entidad federativa, 2021 T4, cifras originales" xr:uid="{7AB08491-3041-446E-8D92-C3E959AF6188}"/>
    <hyperlink ref="B44" location="Start41" display="Figura 13. Índice y variación anual del indicador del sector construcción de Jalisco, 2021 T4, cifras originales" xr:uid="{96A71211-EC20-4B3D-85CF-1BED58ED8931}"/>
    <hyperlink ref="B45" location="Start42" display="Figura 14. Índice y variación anual del indicador de las industrias manufactureras de Jalisco, 2021 T4, cifras originales" xr:uid="{C55DACEF-D9F0-4640-8C72-07AA33C2377A}"/>
    <hyperlink ref="B46" location="Start43" display="Figura 15. Índice y variación anual del indicador del sector comercio de Jalisco, 2021 T4, cifras originales" xr:uid="{875ABE21-CADE-4C38-A447-DEF3A193A0CC}"/>
    <hyperlink ref="B47" location="Start44" display="Figura 16. Indicador de Confianza del Consumidor Jalisciense, febrero-2020 a marzo-2022" xr:uid="{26A4D080-1EA9-4BD2-AF92-4D984DC12025}"/>
    <hyperlink ref="B48" location="Start45" display="Figura 17. Porcentaje de cuentas Infonavit en cartera vencida en Jalisco y a nivel nacional, enero 2018 – febrero 2022" xr:uid="{C5967F09-F16D-47F2-B78D-664008493E6E}"/>
    <hyperlink ref="B49" location="Start46" display="Figura 18. Porcentaje de cuentas en cartera vencida de Infonavit por entidad federativa, febrero 2022" xr:uid="{61F47DA3-9EB9-4768-93B5-7DEE89EA4907}"/>
    <hyperlink ref="B50" location="Start47" display="Figura 19. Porcentaje de saldos en cartera vencida y prórroga, Jalisco y Nacional, enero 2018 – febrero 2022" xr:uid="{DD7480E1-1590-4067-8318-A52EC007ED32}"/>
    <hyperlink ref="B51" location="Start48" display="Figura 20. Porcentaje del saldo en cartera vencida de Infonavit por entidad federativa, febrero 2022" xr:uid="{39AFAB9D-6136-4432-8FCE-504E192D5F6A}"/>
    <hyperlink ref="B52" location="Start49" display="Figura 21. Inflación mensual a tasa anual, enero 2013 - marzo 2022" xr:uid="{ADFFECD5-8AE4-4C36-9E58-DD5A731753CA}"/>
    <hyperlink ref="B53" location="Start50" display="Figura 22. Inflación anual por ciudades, marzo 2022" xr:uid="{06AB4137-5F6A-411F-BE8E-387088397177}"/>
    <hyperlink ref="B54" location="Start51" display="Figura 23. Inflación mensual a tasa anual por entidad federativa, marzo 2022" xr:uid="{CB3497A5-FB02-416C-8C3B-F7B5D811CB31}"/>
    <hyperlink ref="B55" location="Start52" display="Figura 24. Variación anual del índice de precios por objeto de gasto en Jalisco, noviembre 2021 - marzo 2022" xr:uid="{27D1328F-5D3B-4E5E-B29D-2DD3BED44B0E}"/>
    <hyperlink ref="B56" location="Start53" display="Figura 25. Inflación anual del rubro de alimentos, bebidas y tabaco por entidad federativa, marzo 2022" xr:uid="{6E2643BA-9CB9-4DBC-889D-DAF8C4789473}"/>
    <hyperlink ref="B57" location="Start54" display="Figura 26. Inflación anual del rubro de ropa, calzado y accesorios por entidad federativa, marzo 2022" xr:uid="{523E2B32-D7C8-4612-99FA-97F61CC792B5}"/>
    <hyperlink ref="B58" location="Start55" display="Figura 27. Inflación anual del rubro de gasto en vivienda por entidad federativa, marzo 2022" xr:uid="{2BBC8F26-F29A-4C78-9307-88827B8E6F4F}"/>
    <hyperlink ref="B59" location="Start56" display="Figura 28. Inflación anual del rubro de muebles, aparatos y accesorios domésticos por entidad federativa, marzo 2022" xr:uid="{F2320E31-2C9F-454F-A58C-ED883A32EABF}"/>
    <hyperlink ref="B60" location="Start57" display="Figura 29. Inflación anual del rubro de gasto en salud y cuidado personal por entidad federativa, marzo 2022" xr:uid="{DBC2D0E7-0B58-4D3A-8135-371D21BC921D}"/>
    <hyperlink ref="B61" location="Start58" display="Figura 30. Inflación anual del rubro de gasto en transporte por entidad federativa, marzo 2022" xr:uid="{FCC289E7-EDF3-4BE1-8D2A-39A278EEE0AE}"/>
    <hyperlink ref="B62" location="Start59" display="Figura 31. Inflación anual del rubro de educación y esparcimiento por entidad federativa, marzo 2022" xr:uid="{AFD6EA91-19EF-4BCD-AC79-6CC80C5D82AB}"/>
    <hyperlink ref="B63" location="Start60" display="Figura 32. Inflación anual del rubro de otros servicios por entidad federativa, marzo 2022" xr:uid="{4D5D73AC-8C31-4187-8D36-553FD38E4910}"/>
    <hyperlink ref="B64" location="Start61" display="Figura 33. Precio promedio mensual de la gasolina regular, premium y diésel en Jalisco, febrero- marzo 2022, pesos constantes" xr:uid="{FA6ACB95-1A7B-4A12-8F2C-C673E0A929C6}"/>
    <hyperlink ref="B65" location="Start62" display="Figura 34-35. Precio promedio mensual de la gasolina regular en Jalisco y México, enero 2017 - marzo 2022, a pesos constantes y corrientes" xr:uid="{7E9F38A5-1243-4345-97DB-7DC7789436D2}"/>
    <hyperlink ref="B66" location="Start63" display="Figura 36-37. Precio promedio mensual de la gasolina premium Jalisco y México, enero 2017 a marzo 2022, a pesos constantes y corrientes" xr:uid="{D3A733DB-AAA0-44DB-A7A0-364CA0E799C4}"/>
    <hyperlink ref="B67" location="Start64" display="Figura 38-39. Precio promedio mensual de diésel en Jalisco y México, enero 2017 - marzo 2022, a pesos constantes y corrientes" xr:uid="{BB78D7B0-269E-45F0-966E-C5087982F0FB}"/>
    <hyperlink ref="B68" location="Start65" display="Figura 40. Precio promedio gasolina regular, premium, diésel, marzo 2022" xr:uid="{83272B2F-6875-4C70-BFD5-3482A484A503}"/>
    <hyperlink ref="B69" location="Start66" display="Figura 41. Tasa de desocupación en Jalisco en marzo, 2006-2022" xr:uid="{1914E8BF-7EFC-4285-BAD4-9027B1D25FE2}"/>
    <hyperlink ref="B70" location="Start67" display="Figura 42. Tasa de desocupación mensual por entidad federativa, marzo 2022" xr:uid="{6C9F3B1C-EAD2-40F3-88A4-234DDD29B26C}"/>
    <hyperlink ref="B71" location="Start68" display="Figura 43. Variación mensual en puntos porcentuales de la tasa de desocupación por entidad federativa, marzo de 2022" xr:uid="{DDED37D9-360C-42F3-8DE5-6204712F9D68}"/>
    <hyperlink ref="B72" location="Start69" display="Figura 44. Empleos formales totales en Jalisco, enero 2013 - marzo 2022" xr:uid="{2D4D9487-0D02-475D-BA6C-8BE555EACF36}"/>
    <hyperlink ref="B73" location="Start70" display="Figura 45. Empleos formales generados en marzo en Jalisco, 2000-2022" xr:uid="{ED65134D-CB60-47D3-A157-7C33B9731594}"/>
    <hyperlink ref="B74" location="Start71" display="Figura 46. Empleos formales generados en Jalisco de enero de 2020 a marzo de 2022" xr:uid="{4C4AEAF7-29A9-4930-9675-3D313FF5C510}"/>
    <hyperlink ref="B75" location="Start72" display="Figura 47. Empleos formales generados en marzo 2022 por entidad federativa" xr:uid="{1DD072D5-F812-47C8-A876-3796DA0AC416}"/>
    <hyperlink ref="B76" location="Start73" display="Figura 48. Variación porcentual mensual de empleos generados por entidad federativa, marzo 2022" xr:uid="{A974506C-9668-4FED-AEF8-299AC1FB6530}"/>
    <hyperlink ref="B77" location="Start74" display="Figura 49. Empleos nuevos en los últimos veinte meses (agosto 2020-marzo 2022) por entidad federativa" xr:uid="{545A298A-0597-4A5A-917E-528E031DECF5}"/>
    <hyperlink ref="B78" location="Start75" display="Figura 50. Variación absoluta anual de empleo formal, marzo 2022" xr:uid="{F0B3102A-D33B-4D13-8FEF-993F55DE769A}"/>
    <hyperlink ref="B79" location="Start76" display="Figura 51. Variación porcentual anual de empleo formal, marzo 2022" xr:uid="{8DF4E14B-117B-4EFC-8CAE-7AB341CCA62D}"/>
    <hyperlink ref="B80" location="Start77" display="Figura 52. Empleos nuevos formales en Jalisco, primer trimestre 2000 - 2022" xr:uid="{C38DDA53-6CB8-4752-A008-25FB22949CDF}"/>
    <hyperlink ref="B81" location="Start78" display="Figura 53. Empleos generados por entidad federativa, primer trimestre 2022" xr:uid="{27ABA875-E286-4F20-AF9F-0B0E7F3207ED}"/>
    <hyperlink ref="B82" location="Start79" display="Figura 54. Variación porcentual por entidad federativa, primer trimestre 2022" xr:uid="{58381A36-10FF-4EFE-B36E-5ADDC355F3CE}"/>
    <hyperlink ref="B83" location="Start80" display="Figura 55. Empleos formales temporales y permanentes por entidad federativa, marzo 2022" xr:uid="{391DA511-0D6E-437D-A549-04342CD1B4B8}"/>
    <hyperlink ref="B84" location="Start81" display="Figura 56-59. Los 20 municipios de Jalisco con mayor generación de empleo formal en marzo de 2022" xr:uid="{01825A64-7216-4201-935F-EE8EFB45C1F0}"/>
    <hyperlink ref="B85" location="Start82" display="Figura 60. Empleo formal total en el IMSS del sector turístico de Jalisco, enero 2015 – marzo 2022" xr:uid="{BC74C2C3-D5BF-4E77-8538-684641C61474}"/>
    <hyperlink ref="B86" location="Start83" display="Figura 61. Empleo formal total en el IMSS del sector turístico de Jalisco en marzo, 2015 - 2022" xr:uid="{20143850-CAE5-40F4-9B74-9FF17BFF8DC1}"/>
    <hyperlink ref="B87" location="Start84" display="Figura 62-63. Variación absoluta y porcentual mensual y anual del empleo en el sector turístico de Jalisco, enero 2016 – marzo 2022" xr:uid="{C59BBA75-DA4B-4A68-837F-8016BE0EB4CA}"/>
    <hyperlink ref="B88" location="Start85" display="Figura 64. Trabajadores asegurados en Jalisco por sector, cierre 2015-2021, marzo 2022" xr:uid="{39F4FD50-CFE3-47E1-96D7-665D4275D897}"/>
    <hyperlink ref="B89" location="Start86" display="Figura 65. Porcentaje de participación de trabajadores asegurados por división de actividad económica en Jalisco, marzo 2022" xr:uid="{4AFC8519-335F-436E-81B0-BCAD3571BA4E}"/>
    <hyperlink ref="B90" location="Start87" display="Figura 66. Serie histórica de trabajadores asegurados del sector agricultura, ganadería, silvicultura, pesca y caza de Jalisco, cierre 2013-2021, marzo 2022" xr:uid="{94D0BBAC-A01B-4485-8472-E94E70024FE6}"/>
    <hyperlink ref="B91" location="Start88" display="Figura 67. Distribución porcentual de los trabajadores asegurados del sector agropecuario de Jalisco por subsector, marzo 2022" xr:uid="{DD7B1CB5-DF1F-4ABB-B7BD-46FD1E235D79}"/>
    <hyperlink ref="B92" location="Start89" display="Figura 68. Serie histórica del empleo formal en el sector industria de la transformación de Jalisco, cierre 2013-2021, marzo 2022" xr:uid="{4A1D62F4-B08B-4928-A540-7485D28EF44F}"/>
    <hyperlink ref="B93" location="Start90" display="Figura 69. Distribución porcentual de los trabajadores asegurados del sector industria de la transformación de Jalisco por subsector, marzo 2022" xr:uid="{826A38E5-13A0-4E6C-BD49-DF88A4C8CA35}"/>
    <hyperlink ref="B94" location="Start91" display="Figura 70. Serie histórica de los trabajadores asegurados en el IMSS del sector comercio de Jalisco, cierre 2013-2021, marzo 2022" xr:uid="{591D386E-A370-4152-B3DD-50ACD32CC624}"/>
    <hyperlink ref="B95" location="Start92" display="Figura 71. Distribución porcentual de los trabajadores asegurados del sector comercio de Jalisco por subsector, marzo 2022" xr:uid="{90182570-2B4A-441B-A12B-EF0768B80955}"/>
    <hyperlink ref="B96" location="Start93" display="Figura 72. Serie histórica de los trabajadores asegurados al IMSS del sector servicios de Jalisco, cierre 2013-2021, marzo 2022" xr:uid="{0176B269-1777-44CA-9DE3-7D087F55B647}"/>
    <hyperlink ref="B97" location="Start94" display="Figura 73. Porcentaje de participación de los trabajadores asegurados del sector servicios, marzo 2022" xr:uid="{D4BDD2F2-96F0-4DD9-9073-94AD7521D246}"/>
    <hyperlink ref="B98" location="Start95" display="Figura 74. Distribución porcentual de trabajadores asegurados en el IMSS por sector de actividad económica, marzo 2022 (hombres)" xr:uid="{FBA8E791-772D-4BF1-BAED-12682649070B}"/>
    <hyperlink ref="B99" location="Start96" display="Figura 75. Distribución porcentual de trabajadores asegurados en el IMSS por sector de actividad económica, marzo 2022 (mujeres)" xr:uid="{DE4D01B7-3C3A-4FE4-B7EF-11A6D0E86A4B}"/>
    <hyperlink ref="B100" location="Start97" display="Figura 76. Distribución porcentual de trabajadores asegurados en el IMSS grupo de edad, marzo 2022" xr:uid="{50261336-0698-4D45-86B4-3FF845EA24E5}"/>
    <hyperlink ref="B101" location="Start98" display="Figura 77-78. Salario diario base de cotización, Jalisco y nacional, diciembre 2000-marzo 2022, pesos constantes" xr:uid="{B9CE0239-EB38-4596-9930-F1C6BB6BB501}"/>
    <hyperlink ref="B102" location="Start99" display="Figura 79-80. Salario diario base de cotización por entidad federativa, marzo de 2022, pesos diarios" xr:uid="{663B20B9-F727-4984-9BCE-90CFAE45F3D6}"/>
    <hyperlink ref="B103" location="Start100" display="Figura 81-82. Salario diario base de cotización, Jalisco y nacional por sexo, diciembre 1999-marzo 2022, a pesos constantes" xr:uid="{A731297B-C67F-45AD-9314-A8E60FDE6E6B}"/>
    <hyperlink ref="B104" location="Start101" display="Figura 83. Patrones registrados en el IMSS en Jalisco, enero 2013-marzo 2022" xr:uid="{5210F1B0-7997-42D7-BC46-82A08C6EDCA3}"/>
    <hyperlink ref="B105" location="Start102" display="Figura 84. Patrones registrados en el IMSS en Jalisco, 2013-marzo 2022" xr:uid="{32989266-F6C5-4C63-83E0-155BC8181577}"/>
    <hyperlink ref="B106" location="Start103" display="Figura 85. Patrones de Jalisco registrados en el IMSS, por división económica, marzo 2022" xr:uid="{3A504BB5-C863-40DB-930C-DAE31B0D55D3}"/>
    <hyperlink ref="B107" location="Start104" display="Figura 86. Patrones nuevos registrados ante el IMSS, por delegación estatal, marzo de 2022" xr:uid="{17C45AF2-D33B-4703-86FA-18553C06D1A5}"/>
    <hyperlink ref="B108" location="Start105" display="Figura 87. Variación mensual de patrones nuevos registrados ante el IMSS, por delegación estatal, marzo de 2022" xr:uid="{5C04E6F0-2826-439D-9A81-154EEDA6D05C}"/>
    <hyperlink ref="B109" location="Start106" display="Figura 88. Variación anual absoluta de patrones nuevos registrados ante el IMSS, por delegación estatal, marzo 2022" xr:uid="{F65DF3E3-B4DD-4D79-ABDA-AA391D66C133}"/>
    <hyperlink ref="B110" location="Start107" display="Figura 89. Variación porcentual anual de patrones nuevos registrados ante el IMSS, por delegación estatal, marzo 2022" xr:uid="{F54AFEA7-8506-4EBF-8FBA-A60A11277F1E}"/>
    <hyperlink ref="B111" location="Start108" display="Figura 90. Patrones nuevos registrados ante el IMSS, por delegación estatal, primer trimestre de 2022" xr:uid="{8F69380A-0AA3-438B-B33C-372FBC1566EF}"/>
    <hyperlink ref="B112" location="Start109" display="Figura 91. Variación porcentual acumulada de patrones nuevos registrados ante el IMSS, por delegación estatal, primer trimestre 2022" xr:uid="{9B16F017-2D5A-4044-A0DC-F1912A64BA3A}"/>
    <hyperlink ref="B113" location="Start110" display="Figura 92. Indicador Mensual de la Actividad Industrial de Jalisco. Variación porcentual anual y variación promedio anual con cifras originales, enero 2013-diciembre 2021" xr:uid="{AE02247E-CFAD-440C-B745-1AB12E4F1C4C}"/>
    <hyperlink ref="B114" location="Start111" display="Figura 93. Variación porcentual anual del IMAIEF por entidad federativa con cifras originales, diciembre 2021" xr:uid="{AF2A524C-FCED-4A92-AE97-92A011CC4C97}"/>
    <hyperlink ref="B115" location="Start112" display="Figura 94. Indicador Mensual de la Actividad Industrial de Jalisco. Serie desestacionalizada y de tendencia-ciclo, enero 2013-diciembre 2021" xr:uid="{A15D8ECE-7A80-4E50-B3F3-755877EF16A0}"/>
    <hyperlink ref="B116" location="Start113" display="Figura 95. Variación porcentual anual del IMAIEF por entidad federativa con cifras desestacionalizadas, diciembre 2021" xr:uid="{E9F618B9-293F-427A-8D2B-A853E45459D7}"/>
    <hyperlink ref="B117" location="Start114" display="Figura 96. Variación porcentual mensual del IMAIEF por entidad federativa con cifras desestacionalizadas, diciembre 2021" xr:uid="{14A9CDA9-47DE-44B9-9308-B51EE788F8A1}"/>
    <hyperlink ref="B118" location="Start115" display="Figura 97. Variación porcentual con respecto al mismo periodo del año anterior del IMAIEF de actividades secundarias, industria de la construcción e industrias manufactureras de Jalisco con cifras originales, diciembre 2021 " xr:uid="{CC291A99-2A18-4465-836F-D74F6B6A01B1}"/>
    <hyperlink ref="B119" location="Start116" display="Figura 98. Indicador Mensual de la Industria de la Construcción de Jalisco, variación porcentual anual y variación promedio anual con cifras originales, enero 2013-diciembre 2021" xr:uid="{341B04CE-B6C7-4109-A26B-5AC2652B4924}"/>
    <hyperlink ref="B120" location="Start117" display="Figura 99. Variación porcentual anual del IMAIEF de la industria de la construcción por entidad federativa con cifras originales, diciembre 2021" xr:uid="{1D07CF12-F9BF-4506-9595-6671C988E156}"/>
    <hyperlink ref="B121" location="Start118" display="Figura 100. Indicador Mensual de las Industrias Manufactureras de Jalisco, variación porcentual anual y variación promedio anual con cifras originales, enero 2013-diciembre 2021" xr:uid="{4ADF22D9-EF02-4DD4-BA48-7563E8D233F7}"/>
    <hyperlink ref="B122" location="Start119" display="Figura 101. Variación porcentual anual del IMAIEF de las industrias manufactureras por entidad federativa con cifras originales, diciembre 2021" xr:uid="{B67064B1-C015-4527-8A30-6ED87F2CFB00}"/>
    <hyperlink ref="B123" location="Start120" display="Figura 102. Valor de la producción de la industria de la construcción en Jalisco, cifras mensuales en millones de pesos constantes, febrero 2006-febrero 2022" xr:uid="{8F362BB7-B994-4731-9E90-62469B5EE0E5}"/>
    <hyperlink ref="B124" location="Start121" display="Figura 103. Valor de la producción de la industria de la construcción en Jalisco, cifras mensuales en millones de pesos constantes, enero 2013-febrero 2022" xr:uid="{FE3C5045-9B7C-462C-AEB9-973E714C9550}"/>
    <hyperlink ref="B125" location="Start122" display="Figura 104. Variación porcentual anual de la producción acumulada de los últimos doce meses de la industria de la construcción en Jalisco, enero 2013-febrero 2022" xr:uid="{D1712324-7201-41AF-A08B-F844C3567BE3}"/>
    <hyperlink ref="B126" location="Start123" display="Figura 105. Distribución porcentual de la producción de la industria de la construcción por entidad federativa, febrero 2022" xr:uid="{87727F94-71BB-4BC4-AE74-D7B71C4FDAF7}"/>
    <hyperlink ref="B127" location="Start124" display="Figura 106. Variación porcentual anual de la producción de la industria de la construcción por entidad federativa, febrero 2022" xr:uid="{3958487C-9E8F-4785-A3E4-E4E3E80C3331}"/>
    <hyperlink ref="B128" location="Start125" display="Figura 107. Variación porcentual mensual de la producción de la industria de la construcción por entidad federativa, febrero 2022" xr:uid="{71F41086-6B12-4306-B4DE-8BAE8878C77C}"/>
    <hyperlink ref="B129" location="Start126" display="Figura 108. Variación porcentual anual del personal ocupado de la industria manufacturera por entidad federativa, febrero 2022" xr:uid="{B7DF3178-B875-4CE9-9A35-0654D66F95E4}"/>
    <hyperlink ref="B130" location="Start127" display="Figura 109. Variación porcentual anual de las horas trabajadas por el personal ocupado total en la industria manufacturera por entidad federativa, febrero 2022" xr:uid="{62ED30C8-4DB7-4D28-93FF-EC4CF3602803}"/>
    <hyperlink ref="B131" location="Start128" display="Figura 110. Ingresos provenientes del mercado extranjero que obtuvieron los establecimientos manufactureros del programa IMMEX en Jalisco. Cifras mensuales en millones de pesos, enero 2013-febrero 2022" xr:uid="{0DA3E43A-1F68-4A7B-B9C3-3AE46554391B}"/>
    <hyperlink ref="B132" location="Start129" display="Figura 111. Ingresos provenientes del mercado extranjero que obtuvieron los establecimientos no manufactureros en el programa IMMEX en Jalisco. Cifras mensuales en millones de pesos, enero 2013-febrero 2022" xr:uid="{6323465F-EA23-4B5A-9CDF-2DCF1286A9AC}"/>
    <hyperlink ref="B133" location="Start130" display="Figura 112. Ingresos provenientes del mercado extranjero que obtuvieron los establecimientos manufactureros y no manufactureros en el programa IMMEX en Jalisco.  Cifras acumuladas anuales en millones de pesos y su variación anual, enero 2013-febrero 2022" xr:uid="{542F92BC-96F8-4DCA-A20E-28C57A5E171C}"/>
    <hyperlink ref="B134" location="Start131" display="Figura 113. Número de establecimientos manufactureros y no manufactureros en el programa IMMEX en Jalisco, enero 2013-febrero 2022" xr:uid="{97FD7B48-658C-40A9-A3C3-B8A0EEA09970}"/>
    <hyperlink ref="B135" location="Start132" display="Figura 114. Distribución porcentual de los establecimientos manufactureros y no manufactureros con programa IMMEX por entidad federativa, febrero 2022" xr:uid="{BC59A9F4-3992-4245-A0F0-C951C0839786}"/>
    <hyperlink ref="B136" location="Start133" display="Figura 115. Personal ocupado en establecimientos manufactureros y no manufactureros en el programa IMMEX en Jalisco, enero 2013-febrero 2022" xr:uid="{5A7BD6DD-E968-4D8C-97B0-31041810F996}"/>
    <hyperlink ref="B137" location="Start134" display="Figura 116. Variación porcentual anual de personal ocupado en establecimientos manufactureros y no manufactureros en el programa IMMEX en Jalisco, enero 2013-febrero 2022" xr:uid="{2405E42E-F60E-42F1-BE1A-FBD06CECACE3}"/>
    <hyperlink ref="B138" location="Start135" display="Figura 117. Distribución porcentual del personal ocupado de los establecimientos manufactureros y no manufactureros con programa IMMEX por entidad federativa, febrero 2022" xr:uid="{47DDA1A2-DB75-4EE9-B289-C26AFA5F7777}"/>
    <hyperlink ref="B139" location="Start136" display="Figura 118. Índice de los Ingresos totales y variación mensual del comercio al por mayor, enero 2017 – febrero 2022" xr:uid="{5F32DD24-636F-446D-9CC7-7E4EFB33925E}"/>
    <hyperlink ref="B140" location="Start137" display="Figura 119. Variación porcentual anual de los ingresos por suministro de bienes y servicios de empresas de comercio al por mayor por entidad federativa, febrero de 2022" xr:uid="{1BD940B3-D0B7-4B27-A979-2559B5224D8C}"/>
    <hyperlink ref="B141" location="Start138" display="Figura 120. Variación porcentual anual del personal ocupado de las empresas de comercio al por mayor, febrero de 2022" xr:uid="{D73A126F-61AD-4B73-B368-BC1935C1B270}"/>
    <hyperlink ref="B142" location="Start139" display="Figura 121. Índice de los Ingresos totales y variación mensual del comercio al por menor, enero 2017 – febrero 2022" xr:uid="{D6853438-0D96-43A2-A56E-6DCD02DB8619}"/>
    <hyperlink ref="B143" location="Start140" display="Figura 122. Variación porcentual anual de los ingresos por suministro de bienes y servicios de empresas de comercio al por menor por entidad federativa, febrero de 2022" xr:uid="{F72B4477-BF2D-4B18-ACA6-B76F4CBA9FBD}"/>
    <hyperlink ref="B144" location="Start141" display="Figura 123. Índice de los ingresos totales y variación anual, sector 51, enero 2014 – febrero 2022" xr:uid="{0E5C418A-06B3-42DD-9B09-E75DB3B4E317}"/>
    <hyperlink ref="B145" location="Start142" display="Figura 124. Variación porcentual anual de los ingresos por suministro de bienes y servicios, sector 51 por entidad federativa, febrero de 2022" xr:uid="{EA10D328-8074-4696-825A-E8AC0C21B15A}"/>
    <hyperlink ref="B146" location="Start143" display="Figura 125. Índice de personal ocupado y variación anual, sector 51, enero 2014 – febrero 2022" xr:uid="{A849C01E-2235-467A-AC0A-FAFEDD071CD3}"/>
    <hyperlink ref="B147" location="Start144" display="Figura 126. Variación porcentual anual del personal ocupado, sector 51 por entidad federativa, febrero de 2022" xr:uid="{0E5D26A0-ECAE-405B-8C32-E2A66C11A781}"/>
    <hyperlink ref="B148" location="Start145" display="Figura 127. Índice de los ingresos totales y variación anual, sector 56, enero 2014 – febrero 2022" xr:uid="{0BBA48CD-4C35-4A75-ACD3-84DDD2138CF8}"/>
    <hyperlink ref="B149" location="Start146" display="Figura 128. Variación porcentual anual de los ingresos por suministro de bienes y servicios, sector 56 por entidad federativa, febrero de 2022" xr:uid="{0D7C4EE5-EB5C-430A-9751-B50F612D0420}"/>
    <hyperlink ref="B150" location="Start147" display="Figura 129. Índice de personal ocupado y variación anual, sector 56, enero 2014 – febrero 2022" xr:uid="{3CA48B96-A0AF-49A0-9687-2D177E82974F}"/>
    <hyperlink ref="B151" location="Start148" display="Figura 130. Variación porcentual anual del personal ocupado, sector 56 por entidad federativa, febrero de 2022" xr:uid="{2D2553AC-85ED-4E26-A79E-588D478D367A}"/>
    <hyperlink ref="B152" location="Start149" display="Figura 131. Índice de los ingresos totales y variación anual, sector 72, enero 2014 – febrero 2022" xr:uid="{F96C44EE-9934-449C-9896-26FB8B4C4F19}"/>
    <hyperlink ref="B153" location="Start150" display="Figura 132. Variación porcentual anual de los ingresos por suministro de bienes y servicios, sector 72 por entidad federativa, febrero de 2022" xr:uid="{ECA5524B-A1CF-4ED0-936B-02F8DE6C410C}"/>
    <hyperlink ref="B154" location="Start151" display="Figura 133. Índice de personal ocupado y variación anual, sector 72, enero 2014 – febrero 2022" xr:uid="{7EE3EB0B-C162-41E0-AAC8-CB95A8DE4EDF}"/>
    <hyperlink ref="B155" location="Start152" display="Figura 134. Variación porcentual anual del personal ocupado, sector 72 por entidad federativa, febrero de 2022" xr:uid="{17157EE0-2D32-4B15-AE9B-128690C71E00}"/>
    <hyperlink ref="B156" location="Start153" display="Figura 135. Unidades vendidas eléctricas e hibridas (conectables y no conectables) en Jalisco, mensual, enero 2017- enero 2022" xr:uid="{77B1A5B4-F0FE-4F45-B7A7-F31646ED1A46}"/>
    <hyperlink ref="B157" location="Start154" display="Figura 136. Distribución porcentual de unidades vendidas de vehículos híbridos (conectables y no conectables) en Jalisco en enero 2022" xr:uid="{B3482954-DA5F-4978-913C-B2965E479C4D}"/>
    <hyperlink ref="B158" location="Start155" display="Figura 137. Vehículos híbridos y eléctricos vendidos por entidad federativa, enero 2022" xr:uid="{7D6137F2-F9D6-4DB3-A549-4FD20E68B2FC}"/>
    <hyperlink ref="B159" location="Start156" display="Figura 138. Vehículos híbridos y eléctricos vendidos por cada millón de habitantes por entidad federativa, enero 2022" xr:uid="{9225005F-3284-4682-9ECB-CE0C58AE5D6E}"/>
    <hyperlink ref="B160" location="Start157" display="Figura 139. Número de cabezas sacrificadas en Jalisco en febrero 2008 – 2022" xr:uid="{5D4AACE3-4297-4CAB-B2A5-6B432A85B12C}"/>
    <hyperlink ref="B161" location="Start158" display="Figura 140. Producción de carne en canal en Jalisco en febrero 2008 – 2022, toneladas" xr:uid="{453ED35D-EA7A-4408-BE9E-FC8387FFC6CA}"/>
    <hyperlink ref="B162" location="Start159" display="Figura 141. Número de cabezas sacrificadas en Jalisco en el primer bimestre, 2008 – 2022" xr:uid="{1F56E030-4FAE-4A1F-B246-6984630AB599}"/>
    <hyperlink ref="B163" location="Start160" display="Figura 142. Producción de carne en canal en Jalisco en enero-febrero 2008-2022, toneladas" xr:uid="{77B08F75-2075-4663-B1FE-E549AA8D6F9B}"/>
    <hyperlink ref="B164" location="Start161" display="Figura 143. Producción de carne en canal de ganado bovino por entidad federativa, febrero 2022, toneladas" xr:uid="{8BBBDF0F-BC7B-4D65-97A2-1AE5D931E241}"/>
    <hyperlink ref="B165" location="Start162" display="Figura 144. Producción de carne en canal de ganado porcino por entidad federativa, febrero 2022, toneladas" xr:uid="{846BD7AB-82A5-46A1-94CE-0C7D6CD98966}"/>
    <hyperlink ref="B166" location="Start163" display="Figura 145. Producción de carne en canal de ganado ovino por entidad federativa, febrero 2022, toneladas" xr:uid="{CC774957-FE79-4959-8332-6F15F7FAF7BC}"/>
    <hyperlink ref="B167" location="Start164" display="Figura 146. Producción de carne en canal de ganado caprino por entidad federativa, febrero 2022, toneladas" xr:uid="{38F3B25A-429D-4A1F-8BE9-503A46635FC2}"/>
    <hyperlink ref="B168" location="Start165" display="Figura 147 Bovino. Variación porcentual anual de la producción de carne en canal, Jalisco, enero de 2020 a febrero 2022" xr:uid="{678DA671-591F-4537-9DBC-0B00A0EFC19E}"/>
    <hyperlink ref="B169" location="Start166" display="Figura 147 Caprino. Variación porcentual anual de la producción de carne en canal, Jalisco, enero de 2020 a febrero 2023" xr:uid="{1D607C7A-766A-49E9-A484-1D2089D3AC79}"/>
    <hyperlink ref="B170" location="Start167" display="Figura 147 Ovino. Variación porcentual anual de la producción de carne en canal, Jalisco, enero de 2020 a febrero 2024" xr:uid="{0B6699B9-08DB-46CB-ABF5-7834A56D826B}"/>
    <hyperlink ref="B171" location="Start168" display="Figura 147 Porcino. Variación porcentual anual de la producción de carne en canal, Jalisco, enero de 2020 a febrero 2025" xr:uid="{34953BAC-F4B7-498C-AC54-EF8707299182}"/>
    <hyperlink ref="B172" location="Start169" display="Figura 148-159. Empleo por municipio abril 2022" xr:uid="{477E49D2-A7FA-4558-A21B-1526D8C1F935}"/>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0"/>
  <dimension ref="A1:AA159"/>
  <sheetViews>
    <sheetView topLeftCell="E1" zoomScale="90" zoomScaleNormal="90" workbookViewId="0"/>
  </sheetViews>
  <sheetFormatPr baseColWidth="10" defaultColWidth="11.42578125" defaultRowHeight="12.75" x14ac:dyDescent="0.2"/>
  <cols>
    <col min="1" max="1" width="34.42578125" style="17" customWidth="1"/>
    <col min="2" max="2" width="9.140625" style="17" bestFit="1" customWidth="1"/>
    <col min="3" max="3" width="13" style="17" customWidth="1"/>
    <col min="4" max="4" width="9.42578125" style="17" customWidth="1"/>
    <col min="5" max="5" width="10.5703125" style="17" customWidth="1"/>
    <col min="6" max="6" width="8" style="17" bestFit="1" customWidth="1"/>
    <col min="7" max="7" width="12.7109375" style="17" bestFit="1" customWidth="1"/>
    <col min="8" max="8" width="8" style="17" customWidth="1"/>
    <col min="9" max="9" width="8.140625" style="17" customWidth="1"/>
    <col min="10" max="16384" width="11.42578125" style="17"/>
  </cols>
  <sheetData>
    <row r="1" spans="1:27" ht="15" x14ac:dyDescent="0.25">
      <c r="A1" s="49" t="s">
        <v>1687</v>
      </c>
      <c r="H1" s="418" t="s">
        <v>38</v>
      </c>
      <c r="I1" s="418"/>
    </row>
    <row r="2" spans="1:27" x14ac:dyDescent="0.2">
      <c r="A2" s="110" t="s">
        <v>854</v>
      </c>
    </row>
    <row r="3" spans="1:27" x14ac:dyDescent="0.2">
      <c r="A3" s="110"/>
    </row>
    <row r="4" spans="1:27" x14ac:dyDescent="0.2">
      <c r="A4" s="110"/>
    </row>
    <row r="5" spans="1:27" x14ac:dyDescent="0.2">
      <c r="A5" s="110"/>
    </row>
    <row r="8" spans="1:27" ht="12.75" customHeight="1" x14ac:dyDescent="0.2">
      <c r="A8" s="420" t="s">
        <v>35</v>
      </c>
      <c r="B8" s="419">
        <v>2020</v>
      </c>
      <c r="C8" s="419"/>
      <c r="D8" s="419"/>
      <c r="E8" s="419"/>
      <c r="F8" s="419"/>
      <c r="G8" s="419"/>
      <c r="H8" s="419"/>
      <c r="I8" s="419"/>
      <c r="J8" s="421">
        <v>2021</v>
      </c>
      <c r="K8" s="421"/>
      <c r="L8" s="421"/>
      <c r="M8" s="421"/>
      <c r="N8" s="421"/>
      <c r="O8" s="421"/>
      <c r="P8" s="421"/>
      <c r="Q8" s="421"/>
      <c r="R8" s="421"/>
      <c r="S8" s="421"/>
      <c r="T8" s="421"/>
      <c r="U8" s="421">
        <v>2022</v>
      </c>
      <c r="V8" s="421"/>
      <c r="W8" s="421"/>
      <c r="X8" s="419" t="s">
        <v>280</v>
      </c>
      <c r="Y8" s="419"/>
      <c r="Z8" s="419" t="s">
        <v>712</v>
      </c>
      <c r="AA8" s="419"/>
    </row>
    <row r="9" spans="1:27" ht="28.5" customHeight="1" x14ac:dyDescent="0.2">
      <c r="A9" s="420"/>
      <c r="B9" s="183" t="s">
        <v>40</v>
      </c>
      <c r="C9" s="183" t="s">
        <v>44</v>
      </c>
      <c r="D9" s="183" t="s">
        <v>45</v>
      </c>
      <c r="E9" s="183" t="s">
        <v>46</v>
      </c>
      <c r="F9" s="183" t="s">
        <v>47</v>
      </c>
      <c r="G9" s="183" t="s">
        <v>48</v>
      </c>
      <c r="H9" s="183" t="s">
        <v>49</v>
      </c>
      <c r="I9" s="183" t="s">
        <v>50</v>
      </c>
      <c r="J9" s="183" t="s">
        <v>39</v>
      </c>
      <c r="K9" s="183" t="s">
        <v>40</v>
      </c>
      <c r="L9" s="183" t="s">
        <v>41</v>
      </c>
      <c r="M9" s="183" t="s">
        <v>43</v>
      </c>
      <c r="N9" s="183" t="s">
        <v>44</v>
      </c>
      <c r="O9" s="183" t="s">
        <v>45</v>
      </c>
      <c r="P9" s="183" t="s">
        <v>46</v>
      </c>
      <c r="Q9" s="183" t="s">
        <v>47</v>
      </c>
      <c r="R9" s="183" t="s">
        <v>48</v>
      </c>
      <c r="S9" s="183" t="s">
        <v>49</v>
      </c>
      <c r="T9" s="183" t="s">
        <v>50</v>
      </c>
      <c r="U9" s="183" t="s">
        <v>39</v>
      </c>
      <c r="V9" s="183" t="s">
        <v>40</v>
      </c>
      <c r="W9" s="183" t="s">
        <v>41</v>
      </c>
      <c r="X9" s="183" t="s">
        <v>297</v>
      </c>
      <c r="Y9" s="183" t="s">
        <v>451</v>
      </c>
      <c r="Z9" s="183" t="s">
        <v>297</v>
      </c>
      <c r="AA9" s="183" t="s">
        <v>451</v>
      </c>
    </row>
    <row r="10" spans="1:27" ht="25.5" x14ac:dyDescent="0.2">
      <c r="A10" s="119" t="s">
        <v>36</v>
      </c>
      <c r="B10" s="120">
        <v>41.838602329450907</v>
      </c>
      <c r="C10" s="120">
        <v>35.235715067593461</v>
      </c>
      <c r="D10" s="120">
        <v>32.712146422628948</v>
      </c>
      <c r="E10" s="120">
        <v>33.68552412645591</v>
      </c>
      <c r="F10" s="120">
        <v>33.815609090054785</v>
      </c>
      <c r="G10" s="120">
        <v>32.251655629139073</v>
      </c>
      <c r="H10" s="120">
        <v>32.138103161397666</v>
      </c>
      <c r="I10" s="120">
        <v>32.371048252911812</v>
      </c>
      <c r="J10" s="120">
        <v>33.760399334442596</v>
      </c>
      <c r="K10" s="120">
        <v>34.134775374376041</v>
      </c>
      <c r="L10" s="120">
        <v>37.868988391376448</v>
      </c>
      <c r="M10" s="120">
        <v>38.885191347753747</v>
      </c>
      <c r="N10" s="120">
        <v>41.229235880398669</v>
      </c>
      <c r="O10" s="120">
        <v>37.034883720930239</v>
      </c>
      <c r="P10" s="120">
        <v>36.608623548922054</v>
      </c>
      <c r="Q10" s="120">
        <v>38.843594009983363</v>
      </c>
      <c r="R10" s="120">
        <v>38.928571428571431</v>
      </c>
      <c r="S10" s="120">
        <v>37.895174708818629</v>
      </c>
      <c r="T10" s="120">
        <v>39.084858569051583</v>
      </c>
      <c r="U10" s="120">
        <v>38.391376451077946</v>
      </c>
      <c r="V10" s="120">
        <v>38.828903654485046</v>
      </c>
      <c r="W10" s="120">
        <v>37.441860465116278</v>
      </c>
      <c r="X10" s="354">
        <f>W10/V10-1</f>
        <v>-3.5721925133689769E-2</v>
      </c>
      <c r="Y10" s="120">
        <f>W10-V10</f>
        <v>-1.387043189368768</v>
      </c>
      <c r="Z10" s="354">
        <f>W10/L10-1</f>
        <v>-1.1279095228153402E-2</v>
      </c>
      <c r="AA10" s="120">
        <f>W10-L10</f>
        <v>-0.42712792626016949</v>
      </c>
    </row>
    <row r="11" spans="1:27" ht="51" x14ac:dyDescent="0.2">
      <c r="A11" s="355" t="s">
        <v>471</v>
      </c>
      <c r="B11" s="356">
        <v>40.557404326123127</v>
      </c>
      <c r="C11" s="356">
        <v>30.504966887417218</v>
      </c>
      <c r="D11" s="356">
        <v>28.868552412645592</v>
      </c>
      <c r="E11" s="356">
        <v>29.118136439267886</v>
      </c>
      <c r="F11" s="356">
        <v>30.897009966777407</v>
      </c>
      <c r="G11" s="356">
        <v>31.125827814569536</v>
      </c>
      <c r="H11" s="356">
        <v>30.199667221297837</v>
      </c>
      <c r="I11" s="356">
        <v>29.700499168053245</v>
      </c>
      <c r="J11" s="356">
        <v>31.447587354409318</v>
      </c>
      <c r="K11" s="356">
        <v>30.865224625623959</v>
      </c>
      <c r="L11" s="356">
        <v>33.540630182421225</v>
      </c>
      <c r="M11" s="356">
        <v>36.938435940099836</v>
      </c>
      <c r="N11" s="356">
        <v>39.036544850498338</v>
      </c>
      <c r="O11" s="356">
        <v>35.963455149501662</v>
      </c>
      <c r="P11" s="356">
        <v>36.442786069651739</v>
      </c>
      <c r="Q11" s="356">
        <v>36.980033277870213</v>
      </c>
      <c r="R11" s="356">
        <v>38.455149501661133</v>
      </c>
      <c r="S11" s="356">
        <v>36.397670549084857</v>
      </c>
      <c r="T11" s="356">
        <v>38.727121464226286</v>
      </c>
      <c r="U11" s="356">
        <v>37.603648424543948</v>
      </c>
      <c r="V11" s="356">
        <v>38.870431893687709</v>
      </c>
      <c r="W11" s="356">
        <v>38.081395348837212</v>
      </c>
      <c r="X11" s="357">
        <f t="shared" ref="X11:X15" si="0">W11/V11-1</f>
        <v>-2.0299145299145227E-2</v>
      </c>
      <c r="Y11" s="356">
        <f t="shared" ref="Y11:Y15" si="1">W11-V11</f>
        <v>-0.78903654485049657</v>
      </c>
      <c r="Z11" s="357">
        <f t="shared" ref="Z11:Z15" si="2">W11/L11-1</f>
        <v>0.13538103314456573</v>
      </c>
      <c r="AA11" s="356">
        <f t="shared" ref="AA11:AA15" si="3">W11-L11</f>
        <v>4.5407651664159872</v>
      </c>
    </row>
    <row r="12" spans="1:27" ht="38.25" x14ac:dyDescent="0.2">
      <c r="A12" s="358" t="s">
        <v>472</v>
      </c>
      <c r="B12" s="359">
        <v>48.211314475873543</v>
      </c>
      <c r="C12" s="359">
        <v>50.703642384105962</v>
      </c>
      <c r="D12" s="359">
        <v>49.667221297836939</v>
      </c>
      <c r="E12" s="359">
        <v>53.078202995008319</v>
      </c>
      <c r="F12" s="359">
        <v>50.166112956810629</v>
      </c>
      <c r="G12" s="359">
        <v>47.226821192052981</v>
      </c>
      <c r="H12" s="359">
        <v>46.339434276206326</v>
      </c>
      <c r="I12" s="359">
        <v>48.336106489184694</v>
      </c>
      <c r="J12" s="359">
        <v>49.084858569051583</v>
      </c>
      <c r="K12" s="359">
        <v>48.960066555740433</v>
      </c>
      <c r="L12" s="359">
        <v>54.892205638474294</v>
      </c>
      <c r="M12" s="359">
        <v>53.577371048252914</v>
      </c>
      <c r="N12" s="359">
        <v>57.973421926910298</v>
      </c>
      <c r="O12" s="359">
        <v>50.747508305647841</v>
      </c>
      <c r="P12" s="359">
        <v>49.087893864013267</v>
      </c>
      <c r="Q12" s="359">
        <v>54.700499168053241</v>
      </c>
      <c r="R12" s="359">
        <v>52.616279069767444</v>
      </c>
      <c r="S12" s="359">
        <v>50.873544093178033</v>
      </c>
      <c r="T12" s="359">
        <v>52.163061564059902</v>
      </c>
      <c r="U12" s="359">
        <v>51.907131011608627</v>
      </c>
      <c r="V12" s="359">
        <v>52.740863787375417</v>
      </c>
      <c r="W12" s="359">
        <v>48.421926910299007</v>
      </c>
      <c r="X12" s="360">
        <f t="shared" si="0"/>
        <v>-8.1889763779527502E-2</v>
      </c>
      <c r="Y12" s="359">
        <f t="shared" si="1"/>
        <v>-4.3189368770764105</v>
      </c>
      <c r="Z12" s="360">
        <f t="shared" si="2"/>
        <v>-0.11787244933805741</v>
      </c>
      <c r="AA12" s="359">
        <f t="shared" si="3"/>
        <v>-6.4702787281752876</v>
      </c>
    </row>
    <row r="13" spans="1:27" ht="38.25" x14ac:dyDescent="0.2">
      <c r="A13" s="355" t="s">
        <v>473</v>
      </c>
      <c r="B13" s="356">
        <v>40.806988352745421</v>
      </c>
      <c r="C13" s="356">
        <v>28.766556291390728</v>
      </c>
      <c r="D13" s="356">
        <v>24.292845257903494</v>
      </c>
      <c r="E13" s="356">
        <v>22.795341098169718</v>
      </c>
      <c r="F13" s="356">
        <v>25.498338870431894</v>
      </c>
      <c r="G13" s="356">
        <v>25.082781456953644</v>
      </c>
      <c r="H13" s="356">
        <v>25.623960066555739</v>
      </c>
      <c r="I13" s="356">
        <v>24.916805324459233</v>
      </c>
      <c r="J13" s="356">
        <v>27.495840266222963</v>
      </c>
      <c r="K13" s="356">
        <v>25.9567387687188</v>
      </c>
      <c r="L13" s="356">
        <v>32.048092868988391</v>
      </c>
      <c r="M13" s="356">
        <v>35.024958402662229</v>
      </c>
      <c r="N13" s="356">
        <v>37.043189368770761</v>
      </c>
      <c r="O13" s="356">
        <v>36.544850498338867</v>
      </c>
      <c r="P13" s="356">
        <v>36.235489220563849</v>
      </c>
      <c r="Q13" s="356">
        <v>37.853577371048253</v>
      </c>
      <c r="R13" s="356">
        <v>38.538205980066444</v>
      </c>
      <c r="S13" s="356">
        <v>37.229617304492514</v>
      </c>
      <c r="T13" s="356">
        <v>37.603993344425959</v>
      </c>
      <c r="U13" s="356">
        <v>36.77446102819237</v>
      </c>
      <c r="V13" s="356">
        <v>37.790697674418603</v>
      </c>
      <c r="W13" s="356">
        <v>37.5</v>
      </c>
      <c r="X13" s="357">
        <f t="shared" si="0"/>
        <v>-7.692307692307665E-3</v>
      </c>
      <c r="Y13" s="356">
        <f t="shared" si="1"/>
        <v>-0.2906976744186025</v>
      </c>
      <c r="Z13" s="357">
        <f t="shared" si="2"/>
        <v>0.17011642949547223</v>
      </c>
      <c r="AA13" s="356">
        <f t="shared" si="3"/>
        <v>5.451907131011609</v>
      </c>
    </row>
    <row r="14" spans="1:27" ht="38.25" x14ac:dyDescent="0.2">
      <c r="A14" s="358" t="s">
        <v>474</v>
      </c>
      <c r="B14" s="359">
        <v>52.163061564059902</v>
      </c>
      <c r="C14" s="359">
        <v>53.062913907284766</v>
      </c>
      <c r="D14" s="359">
        <v>49.500831946755405</v>
      </c>
      <c r="E14" s="359">
        <v>53.785357737104825</v>
      </c>
      <c r="F14" s="359">
        <v>52.533222591362126</v>
      </c>
      <c r="G14" s="359">
        <v>47.309602649006621</v>
      </c>
      <c r="H14" s="359">
        <v>47.712146422628955</v>
      </c>
      <c r="I14" s="359">
        <v>48.336106489184694</v>
      </c>
      <c r="J14" s="359">
        <v>49.0432612312812</v>
      </c>
      <c r="K14" s="359">
        <v>52.246256239600669</v>
      </c>
      <c r="L14" s="359">
        <v>56.923714759535656</v>
      </c>
      <c r="M14" s="359">
        <v>54.742096505823625</v>
      </c>
      <c r="N14" s="359">
        <v>58.471760797342192</v>
      </c>
      <c r="O14" s="359">
        <v>52.699335548172755</v>
      </c>
      <c r="P14" s="359">
        <v>50.082918739635154</v>
      </c>
      <c r="Q14" s="359">
        <v>55.282861896838604</v>
      </c>
      <c r="R14" s="359">
        <v>52.823920265780728</v>
      </c>
      <c r="S14" s="359">
        <v>52.079866888519135</v>
      </c>
      <c r="T14" s="359">
        <v>53.785357737104825</v>
      </c>
      <c r="U14" s="359">
        <v>53.399668325041461</v>
      </c>
      <c r="V14" s="359">
        <v>52.699335548172755</v>
      </c>
      <c r="W14" s="359">
        <v>49.08637873754153</v>
      </c>
      <c r="X14" s="360">
        <f t="shared" si="0"/>
        <v>-6.8557919621749286E-2</v>
      </c>
      <c r="Y14" s="359">
        <f t="shared" si="1"/>
        <v>-3.6129568106312249</v>
      </c>
      <c r="Z14" s="360">
        <f t="shared" si="2"/>
        <v>-0.13768138736380064</v>
      </c>
      <c r="AA14" s="359">
        <f t="shared" si="3"/>
        <v>-7.8373360219941262</v>
      </c>
    </row>
    <row r="15" spans="1:27" ht="76.5" x14ac:dyDescent="0.2">
      <c r="A15" s="355" t="s">
        <v>37</v>
      </c>
      <c r="B15" s="356">
        <v>27.45424292845258</v>
      </c>
      <c r="C15" s="356">
        <v>13.16225165562914</v>
      </c>
      <c r="D15" s="356">
        <v>11.231281198003328</v>
      </c>
      <c r="E15" s="356">
        <v>9.6505823627287857</v>
      </c>
      <c r="F15" s="356">
        <v>9.9833610648918469</v>
      </c>
      <c r="G15" s="356">
        <v>10.513245033112582</v>
      </c>
      <c r="H15" s="356">
        <v>10.8153078202995</v>
      </c>
      <c r="I15" s="356">
        <v>10.565723793677204</v>
      </c>
      <c r="J15" s="356">
        <v>11.73044925124792</v>
      </c>
      <c r="K15" s="356">
        <v>12.645590682196339</v>
      </c>
      <c r="L15" s="356">
        <v>11.940298507462687</v>
      </c>
      <c r="M15" s="356">
        <v>14.143094841930116</v>
      </c>
      <c r="N15" s="356">
        <v>13.621262458471762</v>
      </c>
      <c r="O15" s="356">
        <v>9.2192691029900331</v>
      </c>
      <c r="P15" s="356">
        <v>11.194029850746269</v>
      </c>
      <c r="Q15" s="356">
        <v>9.4009983361064897</v>
      </c>
      <c r="R15" s="356">
        <v>12.209302325581396</v>
      </c>
      <c r="S15" s="356">
        <v>12.895174708818635</v>
      </c>
      <c r="T15" s="356">
        <v>13.144758735440933</v>
      </c>
      <c r="U15" s="356">
        <v>12.271973466003317</v>
      </c>
      <c r="V15" s="356">
        <v>12.043189368770765</v>
      </c>
      <c r="W15" s="356">
        <v>14.119601328903654</v>
      </c>
      <c r="X15" s="357">
        <f t="shared" si="0"/>
        <v>0.17241379310344818</v>
      </c>
      <c r="Y15" s="356">
        <f t="shared" si="1"/>
        <v>2.076411960132889</v>
      </c>
      <c r="Z15" s="357">
        <f t="shared" si="2"/>
        <v>0.18251661129568086</v>
      </c>
      <c r="AA15" s="356">
        <f t="shared" si="3"/>
        <v>2.1793028214409667</v>
      </c>
    </row>
    <row r="159" spans="2:2" x14ac:dyDescent="0.2">
      <c r="B159" s="162"/>
    </row>
  </sheetData>
  <mergeCells count="7">
    <mergeCell ref="H1:I1"/>
    <mergeCell ref="Z8:AA8"/>
    <mergeCell ref="A8:A9"/>
    <mergeCell ref="B8:I8"/>
    <mergeCell ref="J8:T8"/>
    <mergeCell ref="U8:W8"/>
    <mergeCell ref="X8:Y8"/>
  </mergeCells>
  <hyperlinks>
    <hyperlink ref="H1:I1" location="Index!A1" display="Regresar al Índice" xr:uid="{00000000-0004-0000-0F00-000000000000}"/>
  </hyperlinks>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97C37-C508-405A-8CE5-BA83B059B17E}">
  <sheetPr codeName="Hoja108"/>
  <dimension ref="A1:Y275"/>
  <sheetViews>
    <sheetView zoomScale="95" zoomScaleNormal="95" workbookViewId="0"/>
  </sheetViews>
  <sheetFormatPr baseColWidth="10" defaultRowHeight="12.75" x14ac:dyDescent="0.2"/>
  <cols>
    <col min="1" max="9" width="11.42578125" style="243"/>
    <col min="10" max="10" width="12.85546875" style="243" bestFit="1" customWidth="1"/>
    <col min="11" max="13" width="12.5703125" style="243" bestFit="1" customWidth="1"/>
    <col min="14" max="16384" width="11.42578125" style="243"/>
  </cols>
  <sheetData>
    <row r="1" spans="1:25" ht="15" x14ac:dyDescent="0.25">
      <c r="A1" s="17" t="s">
        <v>1841</v>
      </c>
      <c r="H1" s="408" t="s">
        <v>38</v>
      </c>
      <c r="I1" s="408"/>
    </row>
    <row r="2" spans="1:25" x14ac:dyDescent="0.2">
      <c r="A2" s="243" t="s">
        <v>1673</v>
      </c>
    </row>
    <row r="7" spans="1:25" x14ac:dyDescent="0.2">
      <c r="A7" s="243" t="s">
        <v>1654</v>
      </c>
      <c r="B7" s="243" t="s">
        <v>1642</v>
      </c>
      <c r="C7" s="243" t="s">
        <v>631</v>
      </c>
      <c r="D7" s="243" t="s">
        <v>753</v>
      </c>
      <c r="E7" s="243" t="s">
        <v>1655</v>
      </c>
      <c r="F7" s="243" t="s">
        <v>1656</v>
      </c>
      <c r="G7" s="243" t="s">
        <v>1657</v>
      </c>
      <c r="H7" s="243" t="s">
        <v>1658</v>
      </c>
      <c r="I7" s="243" t="s">
        <v>1659</v>
      </c>
      <c r="J7" s="243" t="s">
        <v>1660</v>
      </c>
      <c r="K7" s="243" t="s">
        <v>1661</v>
      </c>
      <c r="L7" s="243" t="s">
        <v>1662</v>
      </c>
      <c r="M7" s="243" t="s">
        <v>1663</v>
      </c>
      <c r="N7" s="243" t="s">
        <v>1664</v>
      </c>
      <c r="O7" s="243" t="s">
        <v>1665</v>
      </c>
      <c r="P7" s="243" t="s">
        <v>1666</v>
      </c>
      <c r="Q7" s="243" t="s">
        <v>1666</v>
      </c>
      <c r="R7" s="243" t="s">
        <v>1667</v>
      </c>
      <c r="S7" s="243" t="s">
        <v>1668</v>
      </c>
      <c r="T7" s="243" t="s">
        <v>1669</v>
      </c>
      <c r="U7" s="243" t="s">
        <v>1670</v>
      </c>
      <c r="V7" s="243" t="s">
        <v>0</v>
      </c>
      <c r="W7" s="243" t="s">
        <v>1</v>
      </c>
    </row>
    <row r="8" spans="1:25" x14ac:dyDescent="0.2">
      <c r="A8" s="243">
        <f>C8/$C$275</f>
        <v>0.36897374635745966</v>
      </c>
      <c r="B8" s="244">
        <v>36495</v>
      </c>
      <c r="C8" s="243">
        <v>44.335516388565999</v>
      </c>
      <c r="D8" s="243" t="s">
        <v>958</v>
      </c>
      <c r="E8" s="243" t="s">
        <v>1648</v>
      </c>
      <c r="F8" s="243">
        <v>114.74</v>
      </c>
      <c r="G8" s="243">
        <v>90.25</v>
      </c>
      <c r="H8" s="243">
        <v>130.49</v>
      </c>
      <c r="I8" s="243">
        <v>106.11</v>
      </c>
      <c r="J8" s="245">
        <v>310.97063444953216</v>
      </c>
      <c r="K8" s="245">
        <v>244.59734843184836</v>
      </c>
      <c r="L8" s="245">
        <v>353.65659830328968</v>
      </c>
      <c r="M8" s="245">
        <v>287.58143647760033</v>
      </c>
      <c r="N8" s="244"/>
      <c r="V8" s="285">
        <v>0.27135734072022144</v>
      </c>
      <c r="W8" s="285">
        <v>0.22976156818395999</v>
      </c>
      <c r="X8" s="286"/>
      <c r="Y8" s="286"/>
    </row>
    <row r="9" spans="1:25" x14ac:dyDescent="0.2">
      <c r="A9" s="243">
        <f t="shared" ref="A9:A72" si="0">C9/$C$275</f>
        <v>0.37392812953151988</v>
      </c>
      <c r="B9" s="244">
        <v>36526</v>
      </c>
      <c r="C9" s="243">
        <v>44.930830116377898</v>
      </c>
      <c r="D9" s="243" t="s">
        <v>1231</v>
      </c>
      <c r="E9" s="243" t="s">
        <v>1649</v>
      </c>
      <c r="F9" s="243">
        <v>123.88</v>
      </c>
      <c r="G9" s="243">
        <v>94.86</v>
      </c>
      <c r="H9" s="243">
        <v>139.56</v>
      </c>
      <c r="I9" s="243">
        <v>112.17</v>
      </c>
      <c r="J9" s="245">
        <v>331.29361023254512</v>
      </c>
      <c r="K9" s="245">
        <v>253.68511355068802</v>
      </c>
      <c r="L9" s="245">
        <v>373.22680209924118</v>
      </c>
      <c r="M9" s="245">
        <v>299.9774318678123</v>
      </c>
      <c r="N9" s="244"/>
      <c r="R9" s="286">
        <v>6.5353359872670547E-2</v>
      </c>
      <c r="S9" s="286">
        <v>3.7153980519832874E-2</v>
      </c>
      <c r="T9" s="286">
        <v>5.5336741601434536E-2</v>
      </c>
      <c r="U9" s="286">
        <v>4.3104296097976613E-2</v>
      </c>
      <c r="V9" s="285">
        <v>0.30592452034577255</v>
      </c>
      <c r="W9" s="285">
        <v>0.24418293661406798</v>
      </c>
    </row>
    <row r="10" spans="1:25" x14ac:dyDescent="0.2">
      <c r="A10" s="243">
        <f t="shared" si="0"/>
        <v>0.37724498634743631</v>
      </c>
      <c r="B10" s="244">
        <v>36557</v>
      </c>
      <c r="C10" s="243">
        <v>45.3293803145216</v>
      </c>
      <c r="D10" s="243" t="s">
        <v>959</v>
      </c>
      <c r="E10" s="243" t="s">
        <v>63</v>
      </c>
      <c r="F10" s="243">
        <v>124.73</v>
      </c>
      <c r="G10" s="243">
        <v>99.14</v>
      </c>
      <c r="H10" s="243">
        <v>137.63999999999999</v>
      </c>
      <c r="I10" s="243">
        <v>112.56</v>
      </c>
      <c r="J10" s="245">
        <v>330.63395012260219</v>
      </c>
      <c r="K10" s="245">
        <v>262.80004662194165</v>
      </c>
      <c r="L10" s="245">
        <v>364.85574356510028</v>
      </c>
      <c r="M10" s="245">
        <v>298.37374669927124</v>
      </c>
      <c r="N10" s="244"/>
      <c r="R10" s="286">
        <v>-1.991164603144302E-3</v>
      </c>
      <c r="S10" s="286">
        <v>3.5930106200072309E-2</v>
      </c>
      <c r="T10" s="286">
        <v>-2.2428878330969959E-2</v>
      </c>
      <c r="U10" s="286">
        <v>-5.3460193940447764E-3</v>
      </c>
      <c r="V10" s="285">
        <v>0.25811983054266685</v>
      </c>
      <c r="W10" s="285">
        <v>0.22281449893390182</v>
      </c>
    </row>
    <row r="11" spans="1:25" x14ac:dyDescent="0.2">
      <c r="A11" s="243">
        <f t="shared" si="0"/>
        <v>0.37933638580576901</v>
      </c>
      <c r="B11" s="244">
        <v>36586</v>
      </c>
      <c r="C11" s="243">
        <v>45.580680782035401</v>
      </c>
      <c r="D11" s="243" t="s">
        <v>960</v>
      </c>
      <c r="E11" s="243" t="s">
        <v>64</v>
      </c>
      <c r="F11" s="243">
        <v>125.76</v>
      </c>
      <c r="G11" s="243">
        <v>98.9</v>
      </c>
      <c r="H11" s="243">
        <v>139.72999999999999</v>
      </c>
      <c r="I11" s="243">
        <v>113.65</v>
      </c>
      <c r="J11" s="245">
        <v>331.52633047016138</v>
      </c>
      <c r="K11" s="245">
        <v>260.71846440441283</v>
      </c>
      <c r="L11" s="245">
        <v>368.35380213577957</v>
      </c>
      <c r="M11" s="245">
        <v>299.60215853955026</v>
      </c>
      <c r="N11" s="244"/>
      <c r="R11" s="286">
        <v>2.6989979317861845E-3</v>
      </c>
      <c r="S11" s="286">
        <v>-7.9207832886093454E-3</v>
      </c>
      <c r="T11" s="286">
        <v>9.587511317483699E-3</v>
      </c>
      <c r="U11" s="286">
        <v>4.1170238798426961E-3</v>
      </c>
      <c r="V11" s="285">
        <v>0.27158746208291218</v>
      </c>
      <c r="W11" s="285">
        <v>0.22947646282446077</v>
      </c>
    </row>
    <row r="12" spans="1:25" x14ac:dyDescent="0.2">
      <c r="A12" s="243">
        <f t="shared" si="0"/>
        <v>0.38149467182351632</v>
      </c>
      <c r="B12" s="244">
        <v>36617</v>
      </c>
      <c r="C12" s="243">
        <v>45.840018271641902</v>
      </c>
      <c r="D12" s="243" t="s">
        <v>961</v>
      </c>
      <c r="E12" s="243" t="s">
        <v>1650</v>
      </c>
      <c r="F12" s="243">
        <v>128</v>
      </c>
      <c r="G12" s="243">
        <v>100.03</v>
      </c>
      <c r="H12" s="243">
        <v>141.6</v>
      </c>
      <c r="I12" s="243">
        <v>114.55</v>
      </c>
      <c r="J12" s="245">
        <v>335.52237935111771</v>
      </c>
      <c r="K12" s="245">
        <v>262.20549692572115</v>
      </c>
      <c r="L12" s="245">
        <v>371.17163215717397</v>
      </c>
      <c r="M12" s="245">
        <v>300.26631683336353</v>
      </c>
      <c r="N12" s="244"/>
      <c r="R12" s="286">
        <v>1.2053488708692495E-2</v>
      </c>
      <c r="S12" s="286">
        <v>5.7035949667212371E-3</v>
      </c>
      <c r="T12" s="286">
        <v>7.649792142923717E-3</v>
      </c>
      <c r="U12" s="286">
        <v>2.2168007635552378E-3</v>
      </c>
      <c r="V12" s="285">
        <v>0.27961611516545015</v>
      </c>
      <c r="W12" s="285">
        <v>0.23614142295940654</v>
      </c>
    </row>
    <row r="13" spans="1:25" x14ac:dyDescent="0.2">
      <c r="A13" s="243">
        <f t="shared" si="0"/>
        <v>0.38292078890244502</v>
      </c>
      <c r="B13" s="244">
        <v>36647</v>
      </c>
      <c r="C13" s="243">
        <v>46.011379073728897</v>
      </c>
      <c r="D13" s="243" t="s">
        <v>962</v>
      </c>
      <c r="E13" s="243" t="s">
        <v>66</v>
      </c>
      <c r="F13" s="243">
        <v>130.11000000000001</v>
      </c>
      <c r="G13" s="243">
        <v>101.66</v>
      </c>
      <c r="H13" s="243">
        <v>144.24</v>
      </c>
      <c r="I13" s="243">
        <v>115.86</v>
      </c>
      <c r="J13" s="245">
        <v>339.78306681371521</v>
      </c>
      <c r="K13" s="245">
        <v>265.48571648821985</v>
      </c>
      <c r="L13" s="245">
        <v>376.68364889101747</v>
      </c>
      <c r="M13" s="245">
        <v>302.56910399690292</v>
      </c>
      <c r="N13" s="244"/>
      <c r="R13" s="286">
        <v>1.2698668478798414E-2</v>
      </c>
      <c r="S13" s="286">
        <v>1.2510109822098547E-2</v>
      </c>
      <c r="T13" s="286">
        <v>1.4850317902283638E-2</v>
      </c>
      <c r="U13" s="286">
        <v>7.6691491334253126E-3</v>
      </c>
      <c r="V13" s="285">
        <v>0.27985441668306121</v>
      </c>
      <c r="W13" s="285">
        <v>0.24495080269290548</v>
      </c>
    </row>
    <row r="14" spans="1:25" x14ac:dyDescent="0.2">
      <c r="A14" s="243">
        <f t="shared" si="0"/>
        <v>0.38518895996975755</v>
      </c>
      <c r="B14" s="244">
        <v>36678</v>
      </c>
      <c r="C14" s="243">
        <v>46.283920241006101</v>
      </c>
      <c r="D14" s="243" t="s">
        <v>963</v>
      </c>
      <c r="E14" s="243" t="s">
        <v>67</v>
      </c>
      <c r="F14" s="243">
        <v>132.41</v>
      </c>
      <c r="G14" s="243">
        <v>103.02</v>
      </c>
      <c r="H14" s="243">
        <v>145.44999999999999</v>
      </c>
      <c r="I14" s="243">
        <v>117.04</v>
      </c>
      <c r="J14" s="245">
        <v>343.75336201327252</v>
      </c>
      <c r="K14" s="245">
        <v>267.45314821091557</v>
      </c>
      <c r="L14" s="245">
        <v>377.60687640533558</v>
      </c>
      <c r="M14" s="245">
        <v>303.85086843919203</v>
      </c>
      <c r="N14" s="244"/>
      <c r="R14" s="286">
        <v>1.1684794174084079E-2</v>
      </c>
      <c r="S14" s="286">
        <v>7.4106876585318116E-3</v>
      </c>
      <c r="T14" s="286">
        <v>2.4509359963889032E-3</v>
      </c>
      <c r="U14" s="286">
        <v>4.2362700796516606E-3</v>
      </c>
      <c r="V14" s="285">
        <v>0.28528441079402067</v>
      </c>
      <c r="W14" s="285">
        <v>0.24273752563226236</v>
      </c>
    </row>
    <row r="15" spans="1:25" x14ac:dyDescent="0.2">
      <c r="A15" s="243">
        <f t="shared" si="0"/>
        <v>0.38669151881854952</v>
      </c>
      <c r="B15" s="244">
        <v>36708</v>
      </c>
      <c r="C15" s="243">
        <v>46.464466209718097</v>
      </c>
      <c r="D15" s="243" t="s">
        <v>964</v>
      </c>
      <c r="E15" s="243" t="s">
        <v>68</v>
      </c>
      <c r="F15" s="243">
        <v>132.01</v>
      </c>
      <c r="G15" s="243">
        <v>107.18</v>
      </c>
      <c r="H15" s="243">
        <v>144.33000000000001</v>
      </c>
      <c r="I15" s="243">
        <v>116.4</v>
      </c>
      <c r="J15" s="245">
        <v>341.38323075542843</v>
      </c>
      <c r="K15" s="245">
        <v>277.17184056031232</v>
      </c>
      <c r="L15" s="245">
        <v>373.24325198796299</v>
      </c>
      <c r="M15" s="245">
        <v>301.01513567102398</v>
      </c>
      <c r="N15" s="244"/>
      <c r="R15" s="286">
        <v>-6.8948598610435452E-3</v>
      </c>
      <c r="S15" s="286">
        <v>3.6337924658611742E-2</v>
      </c>
      <c r="T15" s="286">
        <v>-1.1555998288252933E-2</v>
      </c>
      <c r="U15" s="286">
        <v>-9.3326465799966618E-3</v>
      </c>
      <c r="V15" s="285">
        <v>0.23166635566336979</v>
      </c>
      <c r="W15" s="285">
        <v>0.23994845360824746</v>
      </c>
    </row>
    <row r="16" spans="1:25" x14ac:dyDescent="0.2">
      <c r="A16" s="243">
        <f t="shared" si="0"/>
        <v>0.38881636155659</v>
      </c>
      <c r="B16" s="244">
        <v>36739</v>
      </c>
      <c r="C16" s="243">
        <v>46.719785188278301</v>
      </c>
      <c r="D16" s="243" t="s">
        <v>965</v>
      </c>
      <c r="E16" s="243" t="s">
        <v>1651</v>
      </c>
      <c r="F16" s="243">
        <v>132.13999999999999</v>
      </c>
      <c r="G16" s="243">
        <v>107.47</v>
      </c>
      <c r="H16" s="243">
        <v>144.46</v>
      </c>
      <c r="I16" s="243">
        <v>116.44</v>
      </c>
      <c r="J16" s="245">
        <v>339.85195342857958</v>
      </c>
      <c r="K16" s="245">
        <v>276.40297741009118</v>
      </c>
      <c r="L16" s="245">
        <v>371.53786281438335</v>
      </c>
      <c r="M16" s="245">
        <v>299.47299422751485</v>
      </c>
      <c r="N16" s="244"/>
      <c r="R16" s="286">
        <v>-4.4855083346079239E-3</v>
      </c>
      <c r="S16" s="286">
        <v>-2.7739583814389013E-3</v>
      </c>
      <c r="T16" s="286">
        <v>-4.569109192186116E-3</v>
      </c>
      <c r="U16" s="286">
        <v>-5.1231358850822861E-3</v>
      </c>
      <c r="V16" s="285">
        <v>0.22955243323718233</v>
      </c>
      <c r="W16" s="285">
        <v>0.24063895568533167</v>
      </c>
    </row>
    <row r="17" spans="1:23" x14ac:dyDescent="0.2">
      <c r="A17" s="243">
        <f t="shared" si="0"/>
        <v>0.39165665163670382</v>
      </c>
      <c r="B17" s="244">
        <v>36770</v>
      </c>
      <c r="C17" s="243">
        <v>47.0610716040147</v>
      </c>
      <c r="D17" s="243" t="s">
        <v>966</v>
      </c>
      <c r="E17" s="243" t="s">
        <v>70</v>
      </c>
      <c r="F17" s="243">
        <v>132.94999999999999</v>
      </c>
      <c r="G17" s="243">
        <v>108.1</v>
      </c>
      <c r="H17" s="243">
        <v>145.34</v>
      </c>
      <c r="I17" s="243">
        <v>117.32</v>
      </c>
      <c r="J17" s="245">
        <v>339.45548848567205</v>
      </c>
      <c r="K17" s="245">
        <v>276.00705758030199</v>
      </c>
      <c r="L17" s="245">
        <v>371.09033995116647</v>
      </c>
      <c r="M17" s="245">
        <v>299.54808506309928</v>
      </c>
      <c r="N17" s="244"/>
      <c r="R17" s="286">
        <v>-1.1665813272744296E-3</v>
      </c>
      <c r="S17" s="286">
        <v>-1.4324007414788786E-3</v>
      </c>
      <c r="T17" s="286">
        <v>-1.2045148234069991E-3</v>
      </c>
      <c r="U17" s="286">
        <v>2.5074326243723633E-4</v>
      </c>
      <c r="V17" s="285">
        <v>0.22987974098057351</v>
      </c>
      <c r="W17" s="285">
        <v>0.23883395840436417</v>
      </c>
    </row>
    <row r="18" spans="1:23" x14ac:dyDescent="0.2">
      <c r="A18" s="243">
        <f t="shared" si="0"/>
        <v>0.39435361334443031</v>
      </c>
      <c r="B18" s="244">
        <v>36800</v>
      </c>
      <c r="C18" s="243">
        <v>47.385135825853403</v>
      </c>
      <c r="D18" s="243" t="s">
        <v>967</v>
      </c>
      <c r="E18" s="243" t="s">
        <v>71</v>
      </c>
      <c r="F18" s="243">
        <v>135.02000000000001</v>
      </c>
      <c r="G18" s="243">
        <v>110.2</v>
      </c>
      <c r="H18" s="243">
        <v>146.65</v>
      </c>
      <c r="I18" s="243">
        <v>118.84</v>
      </c>
      <c r="J18" s="245">
        <v>342.3830679651283</v>
      </c>
      <c r="K18" s="245">
        <v>279.4446310898914</v>
      </c>
      <c r="L18" s="245">
        <v>371.87436614639358</v>
      </c>
      <c r="M18" s="245">
        <v>301.35390162180306</v>
      </c>
      <c r="N18" s="244"/>
      <c r="R18" s="286">
        <v>8.6243397993543969E-3</v>
      </c>
      <c r="S18" s="286">
        <v>1.2454658006668007E-2</v>
      </c>
      <c r="T18" s="286">
        <v>2.1127636880289291E-3</v>
      </c>
      <c r="U18" s="286">
        <v>6.0284697140473575E-3</v>
      </c>
      <c r="V18" s="285">
        <v>0.22522686025408345</v>
      </c>
      <c r="W18" s="285">
        <v>0.23401211713227865</v>
      </c>
    </row>
    <row r="19" spans="1:23" x14ac:dyDescent="0.2">
      <c r="A19" s="243">
        <f t="shared" si="0"/>
        <v>0.39772541268513217</v>
      </c>
      <c r="B19" s="244">
        <v>36831</v>
      </c>
      <c r="C19" s="243">
        <v>47.790287862832798</v>
      </c>
      <c r="D19" s="243" t="s">
        <v>968</v>
      </c>
      <c r="E19" s="243" t="s">
        <v>72</v>
      </c>
      <c r="F19" s="243">
        <v>134.84</v>
      </c>
      <c r="G19" s="243">
        <v>110.16</v>
      </c>
      <c r="H19" s="243">
        <v>147.1</v>
      </c>
      <c r="I19" s="243">
        <v>119.41</v>
      </c>
      <c r="J19" s="245">
        <v>339.027871238263</v>
      </c>
      <c r="K19" s="245">
        <v>276.97500960847708</v>
      </c>
      <c r="L19" s="245">
        <v>369.85315825532842</v>
      </c>
      <c r="M19" s="245">
        <v>300.23226123228255</v>
      </c>
      <c r="N19" s="286"/>
      <c r="R19" s="286">
        <v>-9.7995404586042056E-3</v>
      </c>
      <c r="S19" s="286">
        <v>-8.8376057603335445E-3</v>
      </c>
      <c r="T19" s="286">
        <v>-5.4351901477109887E-3</v>
      </c>
      <c r="U19" s="286">
        <v>-3.7220038747936002E-3</v>
      </c>
      <c r="V19" s="285">
        <v>0.2240377632534496</v>
      </c>
      <c r="W19" s="285">
        <v>0.23189012645507079</v>
      </c>
    </row>
    <row r="20" spans="1:23" x14ac:dyDescent="0.2">
      <c r="A20" s="243">
        <f t="shared" si="0"/>
        <v>0.40203123511964151</v>
      </c>
      <c r="B20" s="244">
        <v>36861</v>
      </c>
      <c r="C20" s="243">
        <v>48.307671180741004</v>
      </c>
      <c r="D20" s="243" t="s">
        <v>969</v>
      </c>
      <c r="E20" s="243" t="s">
        <v>1648</v>
      </c>
      <c r="F20" s="243">
        <v>137.52000000000001</v>
      </c>
      <c r="G20" s="243">
        <v>112.03</v>
      </c>
      <c r="H20" s="243">
        <v>150.38999999999999</v>
      </c>
      <c r="I20" s="243">
        <v>121.8</v>
      </c>
      <c r="J20" s="245">
        <v>342.06297418426976</v>
      </c>
      <c r="K20" s="245">
        <v>278.65994035677528</v>
      </c>
      <c r="L20" s="245">
        <v>374.0754122132949</v>
      </c>
      <c r="M20" s="245">
        <v>302.96153472690554</v>
      </c>
      <c r="N20" s="286">
        <v>9.9984809786866302E-2</v>
      </c>
      <c r="O20" s="286">
        <v>0.1392598576530264</v>
      </c>
      <c r="P20" s="286">
        <v>5.7736273005980721E-2</v>
      </c>
      <c r="Q20" s="286">
        <v>5.3480845070134286E-2</v>
      </c>
      <c r="R20" s="286">
        <v>8.9523700069891188E-3</v>
      </c>
      <c r="S20" s="286">
        <v>6.0833313109365239E-3</v>
      </c>
      <c r="T20" s="286">
        <v>1.1416027857876543E-2</v>
      </c>
      <c r="U20" s="286">
        <v>9.0905403817060915E-3</v>
      </c>
      <c r="V20" s="285">
        <v>0.2275283406230475</v>
      </c>
      <c r="W20" s="285">
        <v>0.23472906403940863</v>
      </c>
    </row>
    <row r="21" spans="1:23" x14ac:dyDescent="0.2">
      <c r="A21" s="243">
        <f t="shared" si="0"/>
        <v>0.40425999091149306</v>
      </c>
      <c r="B21" s="244">
        <v>36892</v>
      </c>
      <c r="C21" s="243">
        <v>48.575476247934098</v>
      </c>
      <c r="D21" s="243" t="s">
        <v>1232</v>
      </c>
      <c r="E21" s="243" t="s">
        <v>1649</v>
      </c>
      <c r="F21" s="243">
        <v>146.22</v>
      </c>
      <c r="G21" s="243">
        <v>116.39</v>
      </c>
      <c r="H21" s="243">
        <v>158.83000000000001</v>
      </c>
      <c r="I21" s="243">
        <v>127.86</v>
      </c>
      <c r="J21" s="245">
        <v>361.69792531364493</v>
      </c>
      <c r="K21" s="245">
        <v>287.90877805536269</v>
      </c>
      <c r="L21" s="245">
        <v>392.89072272990171</v>
      </c>
      <c r="M21" s="245">
        <v>316.28160806047492</v>
      </c>
      <c r="N21" s="286">
        <v>9.1774529124658111E-2</v>
      </c>
      <c r="O21" s="286">
        <v>0.13490608110844682</v>
      </c>
      <c r="P21" s="286">
        <v>5.2686250076520169E-2</v>
      </c>
      <c r="Q21" s="286">
        <v>5.4351342669828551E-2</v>
      </c>
      <c r="R21" s="286">
        <v>5.7401568165041494E-2</v>
      </c>
      <c r="S21" s="286">
        <v>3.3190410098939527E-2</v>
      </c>
      <c r="T21" s="286">
        <v>5.0298174919549243E-2</v>
      </c>
      <c r="U21" s="286">
        <v>4.3966219492439285E-2</v>
      </c>
      <c r="V21" s="285">
        <v>0.25629349600481155</v>
      </c>
      <c r="W21" s="285">
        <v>0.24221805099327387</v>
      </c>
    </row>
    <row r="22" spans="1:23" x14ac:dyDescent="0.2">
      <c r="A22" s="243">
        <f t="shared" si="0"/>
        <v>0.40399244467384798</v>
      </c>
      <c r="B22" s="244">
        <v>36923</v>
      </c>
      <c r="C22" s="243">
        <v>48.543328159564901</v>
      </c>
      <c r="D22" s="243" t="s">
        <v>970</v>
      </c>
      <c r="E22" s="243" t="s">
        <v>63</v>
      </c>
      <c r="F22" s="243">
        <v>143.65</v>
      </c>
      <c r="G22" s="243">
        <v>118.16</v>
      </c>
      <c r="H22" s="243">
        <v>155.59</v>
      </c>
      <c r="I22" s="243">
        <v>127.42</v>
      </c>
      <c r="J22" s="245">
        <v>355.57595666416933</v>
      </c>
      <c r="K22" s="245">
        <v>292.48071729508007</v>
      </c>
      <c r="L22" s="245">
        <v>385.13096482685768</v>
      </c>
      <c r="M22" s="245">
        <v>315.40193803096736</v>
      </c>
      <c r="N22" s="286">
        <v>7.5436919083229137E-2</v>
      </c>
      <c r="O22" s="286">
        <v>0.11294012712195745</v>
      </c>
      <c r="P22" s="286">
        <v>5.5570514153465034E-2</v>
      </c>
      <c r="Q22" s="286">
        <v>5.707000538776863E-2</v>
      </c>
      <c r="R22" s="286">
        <v>-1.6925639383103874E-2</v>
      </c>
      <c r="S22" s="286">
        <v>1.5879818846086913E-2</v>
      </c>
      <c r="T22" s="286">
        <v>-1.9750422838002657E-2</v>
      </c>
      <c r="U22" s="286">
        <v>-2.7812873309388531E-3</v>
      </c>
      <c r="V22" s="285">
        <v>0.21572444143534186</v>
      </c>
      <c r="W22" s="285">
        <v>0.22107989326636313</v>
      </c>
    </row>
    <row r="23" spans="1:23" x14ac:dyDescent="0.2">
      <c r="A23" s="243">
        <f t="shared" si="0"/>
        <v>0.40655205004805633</v>
      </c>
      <c r="B23" s="244">
        <v>36951</v>
      </c>
      <c r="C23" s="243">
        <v>48.850887781724403</v>
      </c>
      <c r="D23" s="243" t="s">
        <v>971</v>
      </c>
      <c r="E23" s="243" t="s">
        <v>64</v>
      </c>
      <c r="F23" s="243">
        <v>144.87</v>
      </c>
      <c r="G23" s="243">
        <v>118.23</v>
      </c>
      <c r="H23" s="243">
        <v>157.91999999999999</v>
      </c>
      <c r="I23" s="243">
        <v>129.09</v>
      </c>
      <c r="J23" s="245">
        <v>356.33813673519961</v>
      </c>
      <c r="K23" s="245">
        <v>290.81147170706595</v>
      </c>
      <c r="L23" s="245">
        <v>388.43734764425147</v>
      </c>
      <c r="M23" s="245">
        <v>317.52391848655287</v>
      </c>
      <c r="N23" s="286">
        <v>7.4841133221155598E-2</v>
      </c>
      <c r="O23" s="286">
        <v>0.11542338350065773</v>
      </c>
      <c r="P23" s="286">
        <v>5.4522433030483208E-2</v>
      </c>
      <c r="Q23" s="286">
        <v>5.9818527457761173E-2</v>
      </c>
      <c r="R23" s="286">
        <v>2.1435084592913434E-3</v>
      </c>
      <c r="S23" s="286">
        <v>-5.707198763226673E-3</v>
      </c>
      <c r="T23" s="286">
        <v>8.5850869427761545E-3</v>
      </c>
      <c r="U23" s="286">
        <v>6.7278611819345802E-3</v>
      </c>
      <c r="V23" s="285">
        <v>0.22532352194874417</v>
      </c>
      <c r="W23" s="285">
        <v>0.22333255867999058</v>
      </c>
    </row>
    <row r="24" spans="1:23" x14ac:dyDescent="0.2">
      <c r="A24" s="243">
        <f t="shared" si="0"/>
        <v>0.40860283984039897</v>
      </c>
      <c r="B24" s="244">
        <v>36982</v>
      </c>
      <c r="C24" s="243">
        <v>49.0973086323825</v>
      </c>
      <c r="D24" s="243" t="s">
        <v>972</v>
      </c>
      <c r="E24" s="243" t="s">
        <v>1650</v>
      </c>
      <c r="F24" s="243">
        <v>147.32</v>
      </c>
      <c r="G24" s="243">
        <v>120.09</v>
      </c>
      <c r="H24" s="243">
        <v>160.08000000000001</v>
      </c>
      <c r="I24" s="243">
        <v>130.82</v>
      </c>
      <c r="J24" s="245">
        <v>360.54570755686245</v>
      </c>
      <c r="K24" s="245">
        <v>293.90397787471909</v>
      </c>
      <c r="L24" s="245">
        <v>391.77407592792935</v>
      </c>
      <c r="M24" s="245">
        <v>320.16419673220707</v>
      </c>
      <c r="N24" s="286">
        <v>7.4580206107677682E-2</v>
      </c>
      <c r="O24" s="286">
        <v>0.12089174834491612</v>
      </c>
      <c r="P24" s="286">
        <v>5.5506515007675006E-2</v>
      </c>
      <c r="Q24" s="286">
        <v>6.6267439214256374E-2</v>
      </c>
      <c r="R24" s="286">
        <v>1.1807803846686005E-2</v>
      </c>
      <c r="S24" s="286">
        <v>1.0634058379815903E-2</v>
      </c>
      <c r="T24" s="286">
        <v>8.5901324986232819E-3</v>
      </c>
      <c r="U24" s="286">
        <v>8.3152105776436169E-3</v>
      </c>
      <c r="V24" s="285">
        <v>0.22674660671163283</v>
      </c>
      <c r="W24" s="285">
        <v>0.22366610609998494</v>
      </c>
    </row>
    <row r="25" spans="1:23" x14ac:dyDescent="0.2">
      <c r="A25" s="243">
        <f t="shared" si="0"/>
        <v>0.40954044610578816</v>
      </c>
      <c r="B25" s="244">
        <v>37012</v>
      </c>
      <c r="C25" s="243">
        <v>49.209970463625403</v>
      </c>
      <c r="D25" s="243" t="s">
        <v>973</v>
      </c>
      <c r="E25" s="243" t="s">
        <v>66</v>
      </c>
      <c r="F25" s="243">
        <v>147.43</v>
      </c>
      <c r="G25" s="243">
        <v>119.63</v>
      </c>
      <c r="H25" s="243">
        <v>160.58000000000001</v>
      </c>
      <c r="I25" s="243">
        <v>130.29</v>
      </c>
      <c r="J25" s="245">
        <v>359.98886410822888</v>
      </c>
      <c r="K25" s="245">
        <v>292.10790078862794</v>
      </c>
      <c r="L25" s="245">
        <v>392.09802481516243</v>
      </c>
      <c r="M25" s="245">
        <v>318.13707593204327</v>
      </c>
      <c r="N25" s="286">
        <v>5.9466757669802917E-2</v>
      </c>
      <c r="O25" s="286">
        <v>0.10027727537496123</v>
      </c>
      <c r="P25" s="286">
        <v>4.0921276964173803E-2</v>
      </c>
      <c r="Q25" s="286">
        <v>5.1452616045357003E-2</v>
      </c>
      <c r="R25" s="286">
        <v>-1.5444462018612271E-3</v>
      </c>
      <c r="S25" s="286">
        <v>-6.1111016566667287E-3</v>
      </c>
      <c r="T25" s="286">
        <v>8.2687678214998783E-4</v>
      </c>
      <c r="U25" s="286">
        <v>-6.3315037123258255E-3</v>
      </c>
      <c r="V25" s="285">
        <v>0.2323831814762185</v>
      </c>
      <c r="W25" s="285">
        <v>0.23248138767365112</v>
      </c>
    </row>
    <row r="26" spans="1:23" x14ac:dyDescent="0.2">
      <c r="A26" s="243">
        <f t="shared" si="0"/>
        <v>0.4105091068267171</v>
      </c>
      <c r="B26" s="244">
        <v>37043</v>
      </c>
      <c r="C26" s="243">
        <v>49.326363767191502</v>
      </c>
      <c r="D26" s="243" t="s">
        <v>974</v>
      </c>
      <c r="E26" s="243" t="s">
        <v>67</v>
      </c>
      <c r="F26" s="243">
        <v>150.58000000000001</v>
      </c>
      <c r="G26" s="243">
        <v>121.23</v>
      </c>
      <c r="H26" s="243">
        <v>163.56</v>
      </c>
      <c r="I26" s="243">
        <v>132.35</v>
      </c>
      <c r="J26" s="245">
        <v>366.81281242211855</v>
      </c>
      <c r="K26" s="245">
        <v>295.31622559392639</v>
      </c>
      <c r="L26" s="245">
        <v>398.43208659690339</v>
      </c>
      <c r="M26" s="245">
        <v>322.40454060344922</v>
      </c>
      <c r="N26" s="286">
        <v>6.7081381470112555E-2</v>
      </c>
      <c r="O26" s="286">
        <v>0.10417928362180939</v>
      </c>
      <c r="P26" s="286">
        <v>5.5150505705339192E-2</v>
      </c>
      <c r="Q26" s="286">
        <v>6.1061771057502323E-2</v>
      </c>
      <c r="R26" s="286">
        <v>1.8955998349543535E-2</v>
      </c>
      <c r="S26" s="286">
        <v>1.0983355111712667E-2</v>
      </c>
      <c r="T26" s="286">
        <v>1.6154281278838001E-2</v>
      </c>
      <c r="U26" s="286">
        <v>1.341391806944725E-2</v>
      </c>
      <c r="V26" s="285">
        <v>0.24210178998597698</v>
      </c>
      <c r="W26" s="285">
        <v>0.23581412920287148</v>
      </c>
    </row>
    <row r="27" spans="1:23" x14ac:dyDescent="0.2">
      <c r="A27" s="243">
        <f t="shared" si="0"/>
        <v>0.40944250504773089</v>
      </c>
      <c r="B27" s="244">
        <v>37073</v>
      </c>
      <c r="C27" s="243">
        <v>49.198201964030297</v>
      </c>
      <c r="D27" s="243" t="s">
        <v>975</v>
      </c>
      <c r="E27" s="243" t="s">
        <v>68</v>
      </c>
      <c r="F27" s="243">
        <v>148.80000000000001</v>
      </c>
      <c r="G27" s="243">
        <v>121.37</v>
      </c>
      <c r="H27" s="243">
        <v>161.43</v>
      </c>
      <c r="I27" s="243">
        <v>131.02000000000001</v>
      </c>
      <c r="J27" s="245">
        <v>363.42098869938678</v>
      </c>
      <c r="K27" s="245">
        <v>296.42745563470811</v>
      </c>
      <c r="L27" s="245">
        <v>394.26781052245968</v>
      </c>
      <c r="M27" s="245">
        <v>319.99608830237668</v>
      </c>
      <c r="N27" s="286">
        <v>6.4554307179037984E-2</v>
      </c>
      <c r="O27" s="286">
        <v>6.9471758153605734E-2</v>
      </c>
      <c r="P27" s="286">
        <v>5.6329373464934607E-2</v>
      </c>
      <c r="Q27" s="286">
        <v>6.3056472522686535E-2</v>
      </c>
      <c r="R27" s="286">
        <v>-9.2467427741551589E-3</v>
      </c>
      <c r="S27" s="286">
        <v>3.7628479049767183E-3</v>
      </c>
      <c r="T27" s="286">
        <v>-1.0451658424429855E-2</v>
      </c>
      <c r="U27" s="286">
        <v>-7.4702803396149431E-3</v>
      </c>
      <c r="V27" s="285">
        <v>0.22600313092197433</v>
      </c>
      <c r="W27" s="285">
        <v>0.23210196916501302</v>
      </c>
    </row>
    <row r="28" spans="1:23" x14ac:dyDescent="0.2">
      <c r="A28" s="243">
        <f t="shared" si="0"/>
        <v>0.41186833734623124</v>
      </c>
      <c r="B28" s="244">
        <v>37104</v>
      </c>
      <c r="C28" s="243">
        <v>49.489687547185802</v>
      </c>
      <c r="D28" s="243" t="s">
        <v>976</v>
      </c>
      <c r="E28" s="243" t="s">
        <v>1651</v>
      </c>
      <c r="F28" s="243">
        <v>149.47999999999999</v>
      </c>
      <c r="G28" s="243">
        <v>122.53</v>
      </c>
      <c r="H28" s="243">
        <v>161.83000000000001</v>
      </c>
      <c r="I28" s="243">
        <v>131.87</v>
      </c>
      <c r="J28" s="245">
        <v>362.93151584104839</v>
      </c>
      <c r="K28" s="245">
        <v>297.49798391760544</v>
      </c>
      <c r="L28" s="245">
        <v>392.91682638852603</v>
      </c>
      <c r="M28" s="245">
        <v>320.17513375675043</v>
      </c>
      <c r="N28" s="286">
        <v>6.7910636321586004E-2</v>
      </c>
      <c r="O28" s="286">
        <v>7.6319751347020404E-2</v>
      </c>
      <c r="P28" s="286">
        <v>5.7541816632625142E-2</v>
      </c>
      <c r="Q28" s="286">
        <v>6.9128568947047775E-2</v>
      </c>
      <c r="R28" s="286">
        <v>-1.3468480730574051E-3</v>
      </c>
      <c r="S28" s="286">
        <v>3.6114343072746191E-3</v>
      </c>
      <c r="T28" s="286">
        <v>-3.426564629111839E-3</v>
      </c>
      <c r="U28" s="286">
        <v>5.595238845688133E-4</v>
      </c>
      <c r="V28" s="285">
        <v>0.21994613564025123</v>
      </c>
      <c r="W28" s="285">
        <v>0.22719344809281883</v>
      </c>
    </row>
    <row r="29" spans="1:23" x14ac:dyDescent="0.2">
      <c r="A29" s="243">
        <f t="shared" si="0"/>
        <v>0.41570237060704895</v>
      </c>
      <c r="B29" s="244">
        <v>37135</v>
      </c>
      <c r="C29" s="243">
        <v>49.950381149772397</v>
      </c>
      <c r="D29" s="243" t="s">
        <v>977</v>
      </c>
      <c r="E29" s="243" t="s">
        <v>70</v>
      </c>
      <c r="F29" s="243">
        <v>149.82</v>
      </c>
      <c r="G29" s="243">
        <v>122.96</v>
      </c>
      <c r="H29" s="243">
        <v>162.63</v>
      </c>
      <c r="I29" s="243">
        <v>132.74</v>
      </c>
      <c r="J29" s="245">
        <v>360.40208233890581</v>
      </c>
      <c r="K29" s="245">
        <v>295.78854655180788</v>
      </c>
      <c r="L29" s="245">
        <v>391.21739855010179</v>
      </c>
      <c r="M29" s="245">
        <v>319.3149940573112</v>
      </c>
      <c r="N29" s="286">
        <v>6.1706452138033052E-2</v>
      </c>
      <c r="O29" s="286">
        <v>7.1670228815618797E-2</v>
      </c>
      <c r="P29" s="286">
        <v>5.423762472928817E-2</v>
      </c>
      <c r="Q29" s="286">
        <v>6.5989101516199078E-2</v>
      </c>
      <c r="R29" s="286">
        <v>-6.9694512373248418E-3</v>
      </c>
      <c r="S29" s="286">
        <v>-5.7460468917698293E-3</v>
      </c>
      <c r="T29" s="286">
        <v>-4.3251592303756858E-3</v>
      </c>
      <c r="U29" s="286">
        <v>-2.686466276586974E-3</v>
      </c>
      <c r="V29" s="285">
        <v>0.21844502277163302</v>
      </c>
      <c r="W29" s="285">
        <v>0.22517703781829113</v>
      </c>
    </row>
    <row r="30" spans="1:23" x14ac:dyDescent="0.2">
      <c r="A30" s="243">
        <f t="shared" si="0"/>
        <v>0.41758116635252873</v>
      </c>
      <c r="B30" s="244">
        <v>37165</v>
      </c>
      <c r="C30" s="243">
        <v>50.176135367753503</v>
      </c>
      <c r="D30" s="243" t="s">
        <v>978</v>
      </c>
      <c r="E30" s="243" t="s">
        <v>71</v>
      </c>
      <c r="F30" s="243">
        <v>149.97999999999999</v>
      </c>
      <c r="G30" s="243">
        <v>123.98</v>
      </c>
      <c r="H30" s="243">
        <v>163.09</v>
      </c>
      <c r="I30" s="243">
        <v>133.55000000000001</v>
      </c>
      <c r="J30" s="245">
        <v>359.16370776498206</v>
      </c>
      <c r="K30" s="245">
        <v>296.90036330645739</v>
      </c>
      <c r="L30" s="245">
        <v>390.55880183618433</v>
      </c>
      <c r="M30" s="245">
        <v>319.8180635552298</v>
      </c>
      <c r="N30" s="286">
        <v>4.9011301579793276E-2</v>
      </c>
      <c r="O30" s="286">
        <v>6.2465799212119588E-2</v>
      </c>
      <c r="P30" s="286">
        <v>5.0243946318244914E-2</v>
      </c>
      <c r="Q30" s="286">
        <v>6.1270691482863571E-2</v>
      </c>
      <c r="R30" s="286">
        <v>-3.4360916171378708E-3</v>
      </c>
      <c r="S30" s="286">
        <v>3.7588228740113028E-3</v>
      </c>
      <c r="T30" s="286">
        <v>-1.6834545609635265E-3</v>
      </c>
      <c r="U30" s="286">
        <v>1.5754646893539892E-3</v>
      </c>
      <c r="V30" s="285">
        <v>0.20971124374899164</v>
      </c>
      <c r="W30" s="285">
        <v>0.22119056533133641</v>
      </c>
    </row>
    <row r="31" spans="1:23" x14ac:dyDescent="0.2">
      <c r="A31" s="243">
        <f t="shared" si="0"/>
        <v>0.41915419493231632</v>
      </c>
      <c r="B31" s="244">
        <v>37196</v>
      </c>
      <c r="C31" s="243">
        <v>50.3651489088722</v>
      </c>
      <c r="D31" s="243" t="s">
        <v>979</v>
      </c>
      <c r="E31" s="243" t="s">
        <v>72</v>
      </c>
      <c r="F31" s="243">
        <v>150.6</v>
      </c>
      <c r="G31" s="243">
        <v>124.77</v>
      </c>
      <c r="H31" s="243">
        <v>163.06</v>
      </c>
      <c r="I31" s="243">
        <v>134</v>
      </c>
      <c r="J31" s="245">
        <v>359.29498456843169</v>
      </c>
      <c r="K31" s="245">
        <v>297.67088462551942</v>
      </c>
      <c r="L31" s="245">
        <v>389.02151516419968</v>
      </c>
      <c r="M31" s="245">
        <v>319.69142053233628</v>
      </c>
      <c r="N31" s="286">
        <v>5.9780080192655571E-2</v>
      </c>
      <c r="O31" s="286">
        <v>7.4721091430946629E-2</v>
      </c>
      <c r="P31" s="286">
        <v>5.1826938559325075E-2</v>
      </c>
      <c r="Q31" s="286">
        <v>6.4813685312114622E-2</v>
      </c>
      <c r="R31" s="286">
        <v>3.6550687224656819E-4</v>
      </c>
      <c r="S31" s="286">
        <v>2.5952185119648696E-3</v>
      </c>
      <c r="T31" s="286">
        <v>-3.9361209240637018E-3</v>
      </c>
      <c r="U31" s="286">
        <v>-3.9598458412792858E-4</v>
      </c>
      <c r="V31" s="285">
        <v>0.20702091849002158</v>
      </c>
      <c r="W31" s="285">
        <v>0.21686567164179116</v>
      </c>
    </row>
    <row r="32" spans="1:23" x14ac:dyDescent="0.2">
      <c r="A32" s="243">
        <f t="shared" si="0"/>
        <v>0.41973467476504461</v>
      </c>
      <c r="B32" s="244">
        <v>37226</v>
      </c>
      <c r="C32" s="243">
        <v>50.434898785092997</v>
      </c>
      <c r="D32" s="243" t="s">
        <v>980</v>
      </c>
      <c r="E32" s="243" t="s">
        <v>1648</v>
      </c>
      <c r="F32" s="243">
        <v>151.16999999999999</v>
      </c>
      <c r="G32" s="243">
        <v>125.78</v>
      </c>
      <c r="H32" s="243">
        <v>165.77</v>
      </c>
      <c r="I32" s="243">
        <v>135.94999999999999</v>
      </c>
      <c r="J32" s="245">
        <v>360.1560916658139</v>
      </c>
      <c r="K32" s="245">
        <v>299.66549718678357</v>
      </c>
      <c r="L32" s="245">
        <v>394.93997033433868</v>
      </c>
      <c r="M32" s="245">
        <v>323.89508938259837</v>
      </c>
      <c r="N32" s="286">
        <v>5.2894112625581524E-2</v>
      </c>
      <c r="O32" s="286">
        <v>7.5380611949871001E-2</v>
      </c>
      <c r="P32" s="286">
        <v>5.577634198835546E-2</v>
      </c>
      <c r="Q32" s="286">
        <v>6.9096410785490336E-2</v>
      </c>
      <c r="R32" s="286">
        <v>2.3966577168244019E-3</v>
      </c>
      <c r="S32" s="286">
        <v>6.7007311238163059E-3</v>
      </c>
      <c r="T32" s="286">
        <v>1.5213696259552378E-2</v>
      </c>
      <c r="U32" s="286">
        <v>1.3149145020102004E-2</v>
      </c>
      <c r="V32" s="285">
        <v>0.20186039115916676</v>
      </c>
      <c r="W32" s="285">
        <v>0.21934534755424817</v>
      </c>
    </row>
    <row r="33" spans="1:23" x14ac:dyDescent="0.2">
      <c r="A33" s="243">
        <f t="shared" si="0"/>
        <v>0.42360931773496696</v>
      </c>
      <c r="B33" s="244">
        <v>37257</v>
      </c>
      <c r="C33" s="243">
        <v>50.900472009715898</v>
      </c>
      <c r="D33" s="243" t="s">
        <v>1233</v>
      </c>
      <c r="E33" s="243" t="s">
        <v>1649</v>
      </c>
      <c r="F33" s="243">
        <v>159.31</v>
      </c>
      <c r="G33" s="243">
        <v>130.19999999999999</v>
      </c>
      <c r="H33" s="243">
        <v>173.95</v>
      </c>
      <c r="I33" s="243">
        <v>141.69</v>
      </c>
      <c r="J33" s="245">
        <v>376.07765771496321</v>
      </c>
      <c r="K33" s="245">
        <v>307.35867826557154</v>
      </c>
      <c r="L33" s="245">
        <v>410.63780402685234</v>
      </c>
      <c r="M33" s="245">
        <v>334.48272752264853</v>
      </c>
      <c r="N33" s="286">
        <v>3.9756192653991551E-2</v>
      </c>
      <c r="O33" s="286">
        <v>6.7555773539036634E-2</v>
      </c>
      <c r="P33" s="286">
        <v>4.5170527758048085E-2</v>
      </c>
      <c r="Q33" s="286">
        <v>5.754719527887775E-2</v>
      </c>
      <c r="R33" s="286">
        <v>4.4207404560361541E-2</v>
      </c>
      <c r="S33" s="286">
        <v>2.5672562076750394E-2</v>
      </c>
      <c r="T33" s="286">
        <v>3.9747391683917277E-2</v>
      </c>
      <c r="U33" s="286">
        <v>3.2688479965016004E-2</v>
      </c>
      <c r="V33" s="285">
        <v>0.22357910906298017</v>
      </c>
      <c r="W33" s="285">
        <v>0.22768014679935056</v>
      </c>
    </row>
    <row r="34" spans="1:23" x14ac:dyDescent="0.2">
      <c r="A34" s="243">
        <f t="shared" si="0"/>
        <v>0.42333699389209711</v>
      </c>
      <c r="B34" s="244">
        <v>37288</v>
      </c>
      <c r="C34" s="243">
        <v>50.867749849080496</v>
      </c>
      <c r="D34" s="243" t="s">
        <v>981</v>
      </c>
      <c r="E34" s="243" t="s">
        <v>63</v>
      </c>
      <c r="F34" s="243">
        <v>158.68</v>
      </c>
      <c r="G34" s="243">
        <v>130.04</v>
      </c>
      <c r="H34" s="243">
        <v>173.15</v>
      </c>
      <c r="I34" s="243">
        <v>141.38</v>
      </c>
      <c r="J34" s="245">
        <v>374.83140450618259</v>
      </c>
      <c r="K34" s="245">
        <v>307.1784461934962</v>
      </c>
      <c r="L34" s="245">
        <v>409.01221130731989</v>
      </c>
      <c r="M34" s="245">
        <v>333.96561613992998</v>
      </c>
      <c r="N34" s="286">
        <v>5.4152839867627645E-2</v>
      </c>
      <c r="O34" s="286">
        <v>5.0251958605489033E-2</v>
      </c>
      <c r="P34" s="286">
        <v>6.2008118436279069E-2</v>
      </c>
      <c r="Q34" s="286">
        <v>5.8857210024942708E-2</v>
      </c>
      <c r="R34" s="286">
        <v>-3.3138187903870575E-3</v>
      </c>
      <c r="S34" s="286">
        <v>-5.8639005442240322E-4</v>
      </c>
      <c r="T34" s="286">
        <v>-3.9587020571202336E-3</v>
      </c>
      <c r="U34" s="286">
        <v>-1.5460032467103924E-3</v>
      </c>
      <c r="V34" s="285">
        <v>0.2202399261765613</v>
      </c>
      <c r="W34" s="285">
        <v>0.22471353798274185</v>
      </c>
    </row>
    <row r="35" spans="1:23" x14ac:dyDescent="0.2">
      <c r="A35" s="243">
        <f t="shared" si="0"/>
        <v>0.4255024462961276</v>
      </c>
      <c r="B35" s="244">
        <v>37316</v>
      </c>
      <c r="C35" s="243">
        <v>51.127948444496397</v>
      </c>
      <c r="D35" s="243" t="s">
        <v>982</v>
      </c>
      <c r="E35" s="243" t="s">
        <v>64</v>
      </c>
      <c r="F35" s="243">
        <v>156.87</v>
      </c>
      <c r="G35" s="243">
        <v>131.06</v>
      </c>
      <c r="H35" s="243">
        <v>171.47</v>
      </c>
      <c r="I35" s="243">
        <v>141.34</v>
      </c>
      <c r="J35" s="245">
        <v>368.67003084355156</v>
      </c>
      <c r="K35" s="245">
        <v>308.01233022474577</v>
      </c>
      <c r="L35" s="245">
        <v>402.98240701691708</v>
      </c>
      <c r="M35" s="245">
        <v>332.17200331119767</v>
      </c>
      <c r="N35" s="286">
        <v>3.4607281222654995E-2</v>
      </c>
      <c r="O35" s="286">
        <v>5.9147799145303992E-2</v>
      </c>
      <c r="P35" s="286">
        <v>3.7445058928748054E-2</v>
      </c>
      <c r="Q35" s="286">
        <v>4.6132224918562059E-2</v>
      </c>
      <c r="R35" s="286">
        <v>-1.6437719968390274E-2</v>
      </c>
      <c r="S35" s="286">
        <v>2.7146567136560051E-3</v>
      </c>
      <c r="T35" s="286">
        <v>-1.4742357620888269E-2</v>
      </c>
      <c r="U35" s="286">
        <v>-5.37065117500235E-3</v>
      </c>
      <c r="V35" s="285">
        <v>0.19693270257897133</v>
      </c>
      <c r="W35" s="285">
        <v>0.21317390689118421</v>
      </c>
    </row>
    <row r="36" spans="1:23" x14ac:dyDescent="0.2">
      <c r="A36" s="243">
        <f t="shared" si="0"/>
        <v>0.42782675432186928</v>
      </c>
      <c r="B36" s="244">
        <v>37347</v>
      </c>
      <c r="C36" s="243">
        <v>51.407234972561497</v>
      </c>
      <c r="D36" s="243" t="s">
        <v>983</v>
      </c>
      <c r="E36" s="243" t="s">
        <v>1650</v>
      </c>
      <c r="F36" s="243">
        <v>156.63999999999999</v>
      </c>
      <c r="G36" s="243">
        <v>131.16</v>
      </c>
      <c r="H36" s="243">
        <v>170.79</v>
      </c>
      <c r="I36" s="243">
        <v>140.80000000000001</v>
      </c>
      <c r="J36" s="245">
        <v>366.12951017587397</v>
      </c>
      <c r="K36" s="245">
        <v>306.57269250936952</v>
      </c>
      <c r="L36" s="245">
        <v>399.20364557544383</v>
      </c>
      <c r="M36" s="245">
        <v>329.10517768617893</v>
      </c>
      <c r="N36" s="286">
        <v>1.5487086663293237E-2</v>
      </c>
      <c r="O36" s="286">
        <v>4.3104944432057479E-2</v>
      </c>
      <c r="P36" s="286">
        <v>1.8963913398091226E-2</v>
      </c>
      <c r="Q36" s="286">
        <v>2.7926236116433412E-2</v>
      </c>
      <c r="R36" s="286">
        <v>-6.8910420026945252E-3</v>
      </c>
      <c r="S36" s="286">
        <v>-4.6739613129311852E-3</v>
      </c>
      <c r="T36" s="286">
        <v>-9.3769886120974588E-3</v>
      </c>
      <c r="U36" s="286">
        <v>-9.2326433126441732E-3</v>
      </c>
      <c r="V36" s="285">
        <v>0.19426654467825522</v>
      </c>
      <c r="W36" s="285">
        <v>0.21299715909090899</v>
      </c>
    </row>
    <row r="37" spans="1:23" x14ac:dyDescent="0.2">
      <c r="A37" s="243">
        <f t="shared" si="0"/>
        <v>0.42869389085626208</v>
      </c>
      <c r="B37" s="244">
        <v>37377</v>
      </c>
      <c r="C37" s="243">
        <v>51.511429231397599</v>
      </c>
      <c r="D37" s="243" t="s">
        <v>984</v>
      </c>
      <c r="E37" s="243" t="s">
        <v>66</v>
      </c>
      <c r="F37" s="243">
        <v>160.03</v>
      </c>
      <c r="G37" s="243">
        <v>133.05000000000001</v>
      </c>
      <c r="H37" s="243">
        <v>174.22</v>
      </c>
      <c r="I37" s="243">
        <v>142.68</v>
      </c>
      <c r="J37" s="245">
        <v>373.29666555396955</v>
      </c>
      <c r="K37" s="245">
        <v>310.36131570302854</v>
      </c>
      <c r="L37" s="245">
        <v>406.39720722872323</v>
      </c>
      <c r="M37" s="245">
        <v>332.82489683959494</v>
      </c>
      <c r="N37" s="286">
        <v>3.696725863647754E-2</v>
      </c>
      <c r="O37" s="286">
        <v>6.2488603920401786E-2</v>
      </c>
      <c r="P37" s="286">
        <v>3.6468386751760784E-2</v>
      </c>
      <c r="Q37" s="286">
        <v>4.6168214957407638E-2</v>
      </c>
      <c r="R37" s="286">
        <v>1.9575464907630069E-2</v>
      </c>
      <c r="S37" s="286">
        <v>1.235799301838747E-2</v>
      </c>
      <c r="T37" s="286">
        <v>1.8019779460956675E-2</v>
      </c>
      <c r="U37" s="286">
        <v>1.1302523951667975E-2</v>
      </c>
      <c r="V37" s="285">
        <v>0.2027809094325439</v>
      </c>
      <c r="W37" s="285">
        <v>0.22105410709279516</v>
      </c>
    </row>
    <row r="38" spans="1:23" x14ac:dyDescent="0.2">
      <c r="A38" s="243">
        <f t="shared" si="0"/>
        <v>0.43078409588095107</v>
      </c>
      <c r="B38" s="244">
        <v>37408</v>
      </c>
      <c r="C38" s="243">
        <v>51.762586176959203</v>
      </c>
      <c r="D38" s="243" t="s">
        <v>985</v>
      </c>
      <c r="E38" s="243" t="s">
        <v>67</v>
      </c>
      <c r="F38" s="243">
        <v>160.16999999999999</v>
      </c>
      <c r="G38" s="243">
        <v>132.94</v>
      </c>
      <c r="H38" s="243">
        <v>174.34</v>
      </c>
      <c r="I38" s="243">
        <v>142.65</v>
      </c>
      <c r="J38" s="245">
        <v>371.81038374328381</v>
      </c>
      <c r="K38" s="245">
        <v>308.60006502361335</v>
      </c>
      <c r="L38" s="245">
        <v>404.70389150155529</v>
      </c>
      <c r="M38" s="245">
        <v>331.14035862508234</v>
      </c>
      <c r="N38" s="286">
        <v>1.3624309598581297E-2</v>
      </c>
      <c r="O38" s="286">
        <v>4.4981745933434958E-2</v>
      </c>
      <c r="P38" s="286">
        <v>1.5741214414282778E-2</v>
      </c>
      <c r="Q38" s="286">
        <v>2.7095828133444355E-2</v>
      </c>
      <c r="R38" s="286">
        <v>-3.9815030452524658E-3</v>
      </c>
      <c r="S38" s="286">
        <v>-5.6748395831021092E-3</v>
      </c>
      <c r="T38" s="286">
        <v>-4.1666519775440669E-3</v>
      </c>
      <c r="U38" s="286">
        <v>-5.0613347454125934E-3</v>
      </c>
      <c r="V38" s="285">
        <v>0.20482924627651578</v>
      </c>
      <c r="W38" s="285">
        <v>0.22215212057483358</v>
      </c>
    </row>
    <row r="39" spans="1:23" x14ac:dyDescent="0.2">
      <c r="A39" s="243">
        <f t="shared" si="0"/>
        <v>0.43202075045033494</v>
      </c>
      <c r="B39" s="244">
        <v>37438</v>
      </c>
      <c r="C39" s="243">
        <v>51.911181353361798</v>
      </c>
      <c r="D39" s="243" t="s">
        <v>986</v>
      </c>
      <c r="E39" s="243" t="s">
        <v>68</v>
      </c>
      <c r="F39" s="243">
        <v>161.78</v>
      </c>
      <c r="G39" s="243">
        <v>134.54</v>
      </c>
      <c r="H39" s="243">
        <v>175.02</v>
      </c>
      <c r="I39" s="243">
        <v>143.21</v>
      </c>
      <c r="J39" s="245">
        <v>374.47275352251444</v>
      </c>
      <c r="K39" s="245">
        <v>311.4202265973488</v>
      </c>
      <c r="L39" s="245">
        <v>405.11942960508395</v>
      </c>
      <c r="M39" s="245">
        <v>331.48870708344231</v>
      </c>
      <c r="N39" s="286">
        <v>3.0410364747175844E-2</v>
      </c>
      <c r="O39" s="286">
        <v>5.0578212907229858E-2</v>
      </c>
      <c r="P39" s="286">
        <v>2.7523472099445279E-2</v>
      </c>
      <c r="Q39" s="286">
        <v>3.5914872716212187E-2</v>
      </c>
      <c r="R39" s="286">
        <v>7.1605578962765648E-3</v>
      </c>
      <c r="S39" s="286">
        <v>9.1385644183830106E-3</v>
      </c>
      <c r="T39" s="286">
        <v>1.0267707137356918E-3</v>
      </c>
      <c r="U39" s="286">
        <v>1.0519661807648628E-3</v>
      </c>
      <c r="V39" s="285">
        <v>0.20246766760814627</v>
      </c>
      <c r="W39" s="285">
        <v>0.22212136024020679</v>
      </c>
    </row>
    <row r="40" spans="1:23" x14ac:dyDescent="0.2">
      <c r="A40" s="243">
        <f t="shared" si="0"/>
        <v>0.43366339850751334</v>
      </c>
      <c r="B40" s="244">
        <v>37469</v>
      </c>
      <c r="C40" s="243">
        <v>52.108560301264298</v>
      </c>
      <c r="D40" s="243" t="s">
        <v>987</v>
      </c>
      <c r="E40" s="243" t="s">
        <v>1651</v>
      </c>
      <c r="F40" s="243">
        <v>161.68</v>
      </c>
      <c r="G40" s="243">
        <v>134.80000000000001</v>
      </c>
      <c r="H40" s="243">
        <v>174.68</v>
      </c>
      <c r="I40" s="243">
        <v>143.33000000000001</v>
      </c>
      <c r="J40" s="245">
        <v>372.82371663468587</v>
      </c>
      <c r="K40" s="245">
        <v>310.84015958903797</v>
      </c>
      <c r="L40" s="245">
        <v>402.80088336063164</v>
      </c>
      <c r="M40" s="245">
        <v>330.50979283306236</v>
      </c>
      <c r="N40" s="286">
        <v>2.725638408864417E-2</v>
      </c>
      <c r="O40" s="286">
        <v>4.4847953238996485E-2</v>
      </c>
      <c r="P40" s="286">
        <v>2.5155596065850272E-2</v>
      </c>
      <c r="Q40" s="286">
        <v>3.2278144011532062E-2</v>
      </c>
      <c r="R40" s="286">
        <v>-4.4036231536653814E-3</v>
      </c>
      <c r="S40" s="286">
        <v>-1.8626503957330787E-3</v>
      </c>
      <c r="T40" s="286">
        <v>-5.7231178635703817E-3</v>
      </c>
      <c r="U40" s="286">
        <v>-2.9530847641622282E-3</v>
      </c>
      <c r="V40" s="285">
        <v>0.19940652818991089</v>
      </c>
      <c r="W40" s="285">
        <v>0.21872601688411364</v>
      </c>
    </row>
    <row r="41" spans="1:23" x14ac:dyDescent="0.2">
      <c r="A41" s="243">
        <f t="shared" si="0"/>
        <v>0.43627180290277129</v>
      </c>
      <c r="B41" s="244">
        <v>37500</v>
      </c>
      <c r="C41" s="243">
        <v>52.4219835649941</v>
      </c>
      <c r="D41" s="243" t="s">
        <v>988</v>
      </c>
      <c r="E41" s="243" t="s">
        <v>70</v>
      </c>
      <c r="F41" s="243">
        <v>160.91</v>
      </c>
      <c r="G41" s="243">
        <v>134.34</v>
      </c>
      <c r="H41" s="243">
        <v>174.19</v>
      </c>
      <c r="I41" s="243">
        <v>143.21</v>
      </c>
      <c r="J41" s="245">
        <v>368.82970416463252</v>
      </c>
      <c r="K41" s="245">
        <v>307.92730381876038</v>
      </c>
      <c r="L41" s="245">
        <v>399.26944359230214</v>
      </c>
      <c r="M41" s="245">
        <v>328.2586659214283</v>
      </c>
      <c r="N41" s="286">
        <v>2.3383943208745706E-2</v>
      </c>
      <c r="O41" s="286">
        <v>4.1038631848533624E-2</v>
      </c>
      <c r="P41" s="286">
        <v>2.0582021842694642E-2</v>
      </c>
      <c r="Q41" s="286">
        <v>2.8008931714969432E-2</v>
      </c>
      <c r="R41" s="286">
        <v>-1.0712871236051025E-2</v>
      </c>
      <c r="S41" s="286">
        <v>-9.3709119636558036E-3</v>
      </c>
      <c r="T41" s="286">
        <v>-8.7672095921591531E-3</v>
      </c>
      <c r="U41" s="286">
        <v>-6.8110747713036046E-3</v>
      </c>
      <c r="V41" s="285">
        <v>0.19778174780407909</v>
      </c>
      <c r="W41" s="285">
        <v>0.2163256755813141</v>
      </c>
    </row>
    <row r="42" spans="1:23" x14ac:dyDescent="0.2">
      <c r="A42" s="243">
        <f t="shared" si="0"/>
        <v>0.43819469275448114</v>
      </c>
      <c r="B42" s="244">
        <v>37530</v>
      </c>
      <c r="C42" s="243">
        <v>52.653036086685702</v>
      </c>
      <c r="D42" s="243" t="s">
        <v>989</v>
      </c>
      <c r="E42" s="243" t="s">
        <v>71</v>
      </c>
      <c r="F42" s="243">
        <v>160.16</v>
      </c>
      <c r="G42" s="243">
        <v>133.97999999999999</v>
      </c>
      <c r="H42" s="243">
        <v>173.6</v>
      </c>
      <c r="I42" s="243">
        <v>142.69</v>
      </c>
      <c r="J42" s="245">
        <v>365.49963440505894</v>
      </c>
      <c r="K42" s="245">
        <v>305.75450185807813</v>
      </c>
      <c r="L42" s="245">
        <v>396.17093239709186</v>
      </c>
      <c r="M42" s="245">
        <v>325.63151119666497</v>
      </c>
      <c r="N42" s="286">
        <v>1.7640776345428488E-2</v>
      </c>
      <c r="O42" s="286">
        <v>2.9821918885567733E-2</v>
      </c>
      <c r="P42" s="286">
        <v>1.4369489394484347E-2</v>
      </c>
      <c r="Q42" s="286">
        <v>1.8177358642005759E-2</v>
      </c>
      <c r="R42" s="286">
        <v>-9.0287461177127604E-3</v>
      </c>
      <c r="S42" s="286">
        <v>-7.056217275104415E-3</v>
      </c>
      <c r="T42" s="286">
        <v>-7.7604516071462237E-3</v>
      </c>
      <c r="U42" s="286">
        <v>-8.003306530808163E-3</v>
      </c>
      <c r="V42" s="285">
        <v>0.19540229885057481</v>
      </c>
      <c r="W42" s="285">
        <v>0.21662344943583989</v>
      </c>
    </row>
    <row r="43" spans="1:23" x14ac:dyDescent="0.2">
      <c r="A43" s="243">
        <f t="shared" si="0"/>
        <v>0.44173867360225699</v>
      </c>
      <c r="B43" s="244">
        <v>37561</v>
      </c>
      <c r="C43" s="243">
        <v>53.0788772813736</v>
      </c>
      <c r="D43" s="243" t="s">
        <v>990</v>
      </c>
      <c r="E43" s="243" t="s">
        <v>72</v>
      </c>
      <c r="F43" s="243">
        <v>161.66999999999999</v>
      </c>
      <c r="G43" s="243">
        <v>135.5</v>
      </c>
      <c r="H43" s="243">
        <v>175.15</v>
      </c>
      <c r="I43" s="243">
        <v>144.16</v>
      </c>
      <c r="J43" s="245">
        <v>365.98561471112714</v>
      </c>
      <c r="K43" s="245">
        <v>306.74244320750751</v>
      </c>
      <c r="L43" s="245">
        <v>396.50139430106964</v>
      </c>
      <c r="M43" s="245">
        <v>326.34679419036365</v>
      </c>
      <c r="N43" s="286">
        <v>1.8621551733408959E-2</v>
      </c>
      <c r="O43" s="286">
        <v>3.0475128910912641E-2</v>
      </c>
      <c r="P43" s="286">
        <v>1.9227417624222642E-2</v>
      </c>
      <c r="Q43" s="286">
        <v>2.081811781794185E-2</v>
      </c>
      <c r="R43" s="286">
        <v>1.3296328103289401E-3</v>
      </c>
      <c r="S43" s="286">
        <v>3.2311588003630654E-3</v>
      </c>
      <c r="T43" s="286">
        <v>8.3413970322920861E-4</v>
      </c>
      <c r="U43" s="286">
        <v>2.1966025065267569E-3</v>
      </c>
      <c r="V43" s="285">
        <v>0.1931365313653135</v>
      </c>
      <c r="W43" s="285">
        <v>0.21496947835738078</v>
      </c>
    </row>
    <row r="44" spans="1:23" x14ac:dyDescent="0.2">
      <c r="A44" s="243">
        <f t="shared" si="0"/>
        <v>0.44366156345396601</v>
      </c>
      <c r="B44" s="244">
        <v>37591</v>
      </c>
      <c r="C44" s="243">
        <v>53.309929803065103</v>
      </c>
      <c r="D44" s="243" t="s">
        <v>991</v>
      </c>
      <c r="E44" s="243" t="s">
        <v>1648</v>
      </c>
      <c r="F44" s="243">
        <v>162.41</v>
      </c>
      <c r="G44" s="243">
        <v>136.44</v>
      </c>
      <c r="H44" s="243">
        <v>176.06</v>
      </c>
      <c r="I44" s="243">
        <v>145.15</v>
      </c>
      <c r="J44" s="245">
        <v>366.06732108054598</v>
      </c>
      <c r="K44" s="245">
        <v>307.53171164478601</v>
      </c>
      <c r="L44" s="245">
        <v>396.83401606699664</v>
      </c>
      <c r="M44" s="245">
        <v>327.1637932075688</v>
      </c>
      <c r="N44" s="286">
        <v>1.6412965243461919E-2</v>
      </c>
      <c r="O44" s="286">
        <v>2.6249983838144031E-2</v>
      </c>
      <c r="P44" s="286">
        <v>4.7957813210310896E-3</v>
      </c>
      <c r="Q44" s="286">
        <v>1.0091859778427414E-2</v>
      </c>
      <c r="R44" s="286">
        <v>2.2325022114144666E-4</v>
      </c>
      <c r="S44" s="286">
        <v>2.5730656280409381E-3</v>
      </c>
      <c r="T44" s="286">
        <v>8.3889179384422086E-4</v>
      </c>
      <c r="U44" s="286">
        <v>2.5034687999065941E-3</v>
      </c>
      <c r="V44" s="285">
        <v>0.19034007622398108</v>
      </c>
      <c r="W44" s="285">
        <v>0.21295211849810536</v>
      </c>
    </row>
    <row r="45" spans="1:23" x14ac:dyDescent="0.2">
      <c r="A45" s="243">
        <f t="shared" si="0"/>
        <v>0.44545511093896833</v>
      </c>
      <c r="B45" s="244">
        <v>37622</v>
      </c>
      <c r="C45" s="243">
        <v>53.525440675315501</v>
      </c>
      <c r="D45" s="243" t="s">
        <v>1234</v>
      </c>
      <c r="E45" s="243" t="s">
        <v>1649</v>
      </c>
      <c r="F45" s="243">
        <v>168.92</v>
      </c>
      <c r="G45" s="243">
        <v>140.52000000000001</v>
      </c>
      <c r="H45" s="243">
        <v>183.75</v>
      </c>
      <c r="I45" s="243">
        <v>151.07</v>
      </c>
      <c r="J45" s="245">
        <v>379.20768187828395</v>
      </c>
      <c r="K45" s="245">
        <v>315.45266077158698</v>
      </c>
      <c r="L45" s="245">
        <v>412.49947635054866</v>
      </c>
      <c r="M45" s="245">
        <v>339.13630417565923</v>
      </c>
      <c r="N45" s="286">
        <v>8.3228133847106367E-3</v>
      </c>
      <c r="O45" s="286">
        <v>2.633399698258021E-2</v>
      </c>
      <c r="P45" s="286">
        <v>4.5336116291294637E-3</v>
      </c>
      <c r="Q45" s="286">
        <v>1.3912756235508805E-2</v>
      </c>
      <c r="R45" s="286">
        <v>3.5896022510151004E-2</v>
      </c>
      <c r="S45" s="286">
        <v>2.5756527951010355E-2</v>
      </c>
      <c r="T45" s="286">
        <v>3.9476102474308217E-2</v>
      </c>
      <c r="U45" s="286">
        <v>3.6594853148968376E-2</v>
      </c>
      <c r="V45" s="285">
        <v>0.20210646171363478</v>
      </c>
      <c r="W45" s="285">
        <v>0.21632355861521146</v>
      </c>
    </row>
    <row r="46" spans="1:23" x14ac:dyDescent="0.2">
      <c r="A46" s="243">
        <f t="shared" si="0"/>
        <v>0.44669248624713503</v>
      </c>
      <c r="B46" s="244">
        <v>37653</v>
      </c>
      <c r="C46" s="243">
        <v>53.674122454969499</v>
      </c>
      <c r="D46" s="243" t="s">
        <v>992</v>
      </c>
      <c r="E46" s="243" t="s">
        <v>63</v>
      </c>
      <c r="F46" s="243">
        <v>168.81</v>
      </c>
      <c r="G46" s="243">
        <v>140.91999999999999</v>
      </c>
      <c r="H46" s="243">
        <v>183.43</v>
      </c>
      <c r="I46" s="243">
        <v>151.24</v>
      </c>
      <c r="J46" s="245">
        <v>377.91099066440296</v>
      </c>
      <c r="K46" s="245">
        <v>315.47430131169756</v>
      </c>
      <c r="L46" s="245">
        <v>410.6404420210381</v>
      </c>
      <c r="M46" s="245">
        <v>338.57744344579294</v>
      </c>
      <c r="N46" s="286">
        <v>8.2159235357495142E-3</v>
      </c>
      <c r="O46" s="286">
        <v>2.7006631555703819E-2</v>
      </c>
      <c r="P46" s="286">
        <v>3.9808853347285122E-3</v>
      </c>
      <c r="Q46" s="286">
        <v>1.3809287791862523E-2</v>
      </c>
      <c r="R46" s="286">
        <v>-3.4194750682745578E-3</v>
      </c>
      <c r="S46" s="286">
        <v>6.8601545657021035E-5</v>
      </c>
      <c r="T46" s="286">
        <v>-4.5067556108380202E-3</v>
      </c>
      <c r="U46" s="286">
        <v>-1.6478941445821071E-3</v>
      </c>
      <c r="V46" s="285">
        <v>0.19791370990632973</v>
      </c>
      <c r="W46" s="285">
        <v>0.21284051838138063</v>
      </c>
    </row>
    <row r="47" spans="1:23" x14ac:dyDescent="0.2">
      <c r="A47" s="243">
        <f t="shared" si="0"/>
        <v>0.44951214984134519</v>
      </c>
      <c r="B47" s="244">
        <v>37681</v>
      </c>
      <c r="C47" s="243">
        <v>54.012930412786197</v>
      </c>
      <c r="D47" s="243" t="s">
        <v>993</v>
      </c>
      <c r="E47" s="243" t="s">
        <v>64</v>
      </c>
      <c r="F47" s="243">
        <v>168.3</v>
      </c>
      <c r="G47" s="243">
        <v>141.71</v>
      </c>
      <c r="H47" s="243">
        <v>182.69</v>
      </c>
      <c r="I47" s="243">
        <v>151.84</v>
      </c>
      <c r="J47" s="245">
        <v>374.40589772579295</v>
      </c>
      <c r="K47" s="245">
        <v>315.25288037268047</v>
      </c>
      <c r="L47" s="245">
        <v>406.41838060323892</v>
      </c>
      <c r="M47" s="245">
        <v>337.78842252337733</v>
      </c>
      <c r="N47" s="286">
        <v>1.5558267291532202E-2</v>
      </c>
      <c r="O47" s="286">
        <v>2.3507338627163143E-2</v>
      </c>
      <c r="P47" s="286">
        <v>8.5263612666286459E-3</v>
      </c>
      <c r="Q47" s="286">
        <v>1.690816551724228E-2</v>
      </c>
      <c r="R47" s="286">
        <v>-9.2749166475621925E-3</v>
      </c>
      <c r="S47" s="286">
        <v>-7.0186680213402131E-4</v>
      </c>
      <c r="T47" s="286">
        <v>-1.0281650285148713E-2</v>
      </c>
      <c r="U47" s="286">
        <v>-2.3304001423885001E-3</v>
      </c>
      <c r="V47" s="285">
        <v>0.18763672288476463</v>
      </c>
      <c r="W47" s="285">
        <v>0.20317439409905158</v>
      </c>
    </row>
    <row r="48" spans="1:23" x14ac:dyDescent="0.2">
      <c r="A48" s="243">
        <f t="shared" si="0"/>
        <v>0.45027958121714062</v>
      </c>
      <c r="B48" s="244">
        <v>37712</v>
      </c>
      <c r="C48" s="243">
        <v>54.105144199470402</v>
      </c>
      <c r="D48" s="243" t="s">
        <v>994</v>
      </c>
      <c r="E48" s="243" t="s">
        <v>1650</v>
      </c>
      <c r="F48" s="243">
        <v>168.64</v>
      </c>
      <c r="G48" s="243">
        <v>142.35</v>
      </c>
      <c r="H48" s="243">
        <v>182.97</v>
      </c>
      <c r="I48" s="243">
        <v>152.01</v>
      </c>
      <c r="J48" s="245">
        <v>374.52286764625876</v>
      </c>
      <c r="K48" s="245">
        <v>316.13692012242018</v>
      </c>
      <c r="L48" s="245">
        <v>406.34753968949224</v>
      </c>
      <c r="M48" s="245">
        <v>337.59025801060125</v>
      </c>
      <c r="N48" s="286">
        <v>2.2924558761605818E-2</v>
      </c>
      <c r="O48" s="286">
        <v>3.1197258747232892E-2</v>
      </c>
      <c r="P48" s="286">
        <v>1.7895362913709523E-2</v>
      </c>
      <c r="Q48" s="286">
        <v>2.5782275393167353E-2</v>
      </c>
      <c r="R48" s="286">
        <v>3.1241473805909692E-4</v>
      </c>
      <c r="S48" s="286">
        <v>2.8042241793149181E-3</v>
      </c>
      <c r="T48" s="286">
        <v>-1.7430538855434108E-4</v>
      </c>
      <c r="U48" s="286">
        <v>-5.8665276712488446E-4</v>
      </c>
      <c r="V48" s="285">
        <v>0.18468563400070237</v>
      </c>
      <c r="W48" s="285">
        <v>0.20367081113084673</v>
      </c>
    </row>
    <row r="49" spans="1:23" x14ac:dyDescent="0.2">
      <c r="A49" s="243">
        <f t="shared" si="0"/>
        <v>0.44882663529780287</v>
      </c>
      <c r="B49" s="244">
        <v>37742</v>
      </c>
      <c r="C49" s="243">
        <v>53.9305596707487</v>
      </c>
      <c r="D49" s="243" t="s">
        <v>995</v>
      </c>
      <c r="E49" s="243" t="s">
        <v>66</v>
      </c>
      <c r="F49" s="243">
        <v>172.82</v>
      </c>
      <c r="G49" s="243">
        <v>144.94999999999999</v>
      </c>
      <c r="H49" s="243">
        <v>186.43</v>
      </c>
      <c r="I49" s="243">
        <v>153.85</v>
      </c>
      <c r="J49" s="245">
        <v>385.0484494649732</v>
      </c>
      <c r="K49" s="245">
        <v>322.95320420060096</v>
      </c>
      <c r="L49" s="245">
        <v>415.37196177383959</v>
      </c>
      <c r="M49" s="245">
        <v>342.7826869007414</v>
      </c>
      <c r="N49" s="286">
        <v>3.1481084604825238E-2</v>
      </c>
      <c r="O49" s="286">
        <v>4.0571707427677905E-2</v>
      </c>
      <c r="P49" s="286">
        <v>2.2083701328354133E-2</v>
      </c>
      <c r="Q49" s="286">
        <v>2.9919005926848152E-2</v>
      </c>
      <c r="R49" s="286">
        <v>2.8103976360279281E-2</v>
      </c>
      <c r="S49" s="286">
        <v>2.1561176959468353E-2</v>
      </c>
      <c r="T49" s="286">
        <v>2.2208629812901837E-2</v>
      </c>
      <c r="U49" s="286">
        <v>1.5380861168029059E-2</v>
      </c>
      <c r="V49" s="285">
        <v>0.19227319765436368</v>
      </c>
      <c r="W49" s="285">
        <v>0.21176470588235308</v>
      </c>
    </row>
    <row r="50" spans="1:23" x14ac:dyDescent="0.2">
      <c r="A50" s="243">
        <f t="shared" si="0"/>
        <v>0.44919741674902919</v>
      </c>
      <c r="B50" s="244">
        <v>37773</v>
      </c>
      <c r="C50" s="243">
        <v>53.975112399146603</v>
      </c>
      <c r="D50" s="243" t="s">
        <v>996</v>
      </c>
      <c r="E50" s="243" t="s">
        <v>67</v>
      </c>
      <c r="F50" s="243">
        <v>175.74</v>
      </c>
      <c r="G50" s="243">
        <v>147.88</v>
      </c>
      <c r="H50" s="243">
        <v>186.45</v>
      </c>
      <c r="I50" s="243">
        <v>154</v>
      </c>
      <c r="J50" s="245">
        <v>391.23110117569439</v>
      </c>
      <c r="K50" s="245">
        <v>329.20937317549613</v>
      </c>
      <c r="L50" s="245">
        <v>415.07362475366006</v>
      </c>
      <c r="M50" s="245">
        <v>342.83367236290508</v>
      </c>
      <c r="N50" s="286">
        <v>5.223285384579146E-2</v>
      </c>
      <c r="O50" s="286">
        <v>6.678322686129623E-2</v>
      </c>
      <c r="P50" s="286">
        <v>2.5623013442322984E-2</v>
      </c>
      <c r="Q50" s="286">
        <v>3.5312257878726161E-2</v>
      </c>
      <c r="R50" s="286">
        <v>1.6056814978250289E-2</v>
      </c>
      <c r="S50" s="286">
        <v>1.9371750747545269E-2</v>
      </c>
      <c r="T50" s="286">
        <v>-7.1824063161485263E-4</v>
      </c>
      <c r="U50" s="286">
        <v>1.4873989881070138E-4</v>
      </c>
      <c r="V50" s="285">
        <v>0.18839599675412488</v>
      </c>
      <c r="W50" s="285">
        <v>0.21071428571428563</v>
      </c>
    </row>
    <row r="51" spans="1:23" x14ac:dyDescent="0.2">
      <c r="A51" s="243">
        <f t="shared" si="0"/>
        <v>0.44984843999478608</v>
      </c>
      <c r="B51" s="244">
        <v>37803</v>
      </c>
      <c r="C51" s="243">
        <v>54.053338701333502</v>
      </c>
      <c r="D51" s="243" t="s">
        <v>997</v>
      </c>
      <c r="E51" s="243" t="s">
        <v>68</v>
      </c>
      <c r="F51" s="243">
        <v>177.67</v>
      </c>
      <c r="G51" s="243">
        <v>148.26</v>
      </c>
      <c r="H51" s="243">
        <v>188.56</v>
      </c>
      <c r="I51" s="243">
        <v>154.9</v>
      </c>
      <c r="J51" s="245">
        <v>394.95524315269216</v>
      </c>
      <c r="K51" s="245">
        <v>329.57766842921228</v>
      </c>
      <c r="L51" s="245">
        <v>419.16339645900626</v>
      </c>
      <c r="M51" s="245">
        <v>344.33819533039917</v>
      </c>
      <c r="N51" s="286">
        <v>5.4696875640503073E-2</v>
      </c>
      <c r="O51" s="286">
        <v>5.8305274613200231E-2</v>
      </c>
      <c r="P51" s="286">
        <v>3.4666238712896424E-2</v>
      </c>
      <c r="Q51" s="286">
        <v>3.8762974340849521E-2</v>
      </c>
      <c r="R51" s="286">
        <v>9.5190335477068899E-3</v>
      </c>
      <c r="S51" s="286">
        <v>1.1187265118355327E-3</v>
      </c>
      <c r="T51" s="286">
        <v>9.8531235459093924E-3</v>
      </c>
      <c r="U51" s="286">
        <v>4.3884924054411467E-3</v>
      </c>
      <c r="V51" s="285">
        <v>0.19836773236206651</v>
      </c>
      <c r="W51" s="285">
        <v>0.21730148482892186</v>
      </c>
    </row>
    <row r="52" spans="1:23" x14ac:dyDescent="0.2">
      <c r="A52" s="243">
        <f t="shared" si="0"/>
        <v>0.45119791202075915</v>
      </c>
      <c r="B52" s="244">
        <v>37834</v>
      </c>
      <c r="C52" s="243">
        <v>54.215489910502399</v>
      </c>
      <c r="D52" s="243" t="s">
        <v>998</v>
      </c>
      <c r="E52" s="243" t="s">
        <v>1651</v>
      </c>
      <c r="F52" s="243">
        <v>177.64</v>
      </c>
      <c r="G52" s="243">
        <v>148.15</v>
      </c>
      <c r="H52" s="243">
        <v>188.44</v>
      </c>
      <c r="I52" s="243">
        <v>155.11000000000001</v>
      </c>
      <c r="J52" s="245">
        <v>393.70749568501316</v>
      </c>
      <c r="K52" s="245">
        <v>328.34815067403008</v>
      </c>
      <c r="L52" s="245">
        <v>417.64377666563774</v>
      </c>
      <c r="M52" s="245">
        <v>343.77375397265484</v>
      </c>
      <c r="N52" s="286">
        <v>5.6015157079694067E-2</v>
      </c>
      <c r="O52" s="286">
        <v>5.6324739725199802E-2</v>
      </c>
      <c r="P52" s="286">
        <v>3.6849207432638975E-2</v>
      </c>
      <c r="Q52" s="286">
        <v>4.013182491779288E-2</v>
      </c>
      <c r="R52" s="286">
        <v>-3.1592123140814499E-3</v>
      </c>
      <c r="S52" s="286">
        <v>-3.730585755528204E-3</v>
      </c>
      <c r="T52" s="286">
        <v>-3.6253637750955914E-3</v>
      </c>
      <c r="U52" s="286">
        <v>-1.6392063540983104E-3</v>
      </c>
      <c r="V52" s="285">
        <v>0.19905501181235219</v>
      </c>
      <c r="W52" s="285">
        <v>0.21487976274901666</v>
      </c>
    </row>
    <row r="53" spans="1:23" x14ac:dyDescent="0.2">
      <c r="A53" s="243">
        <f t="shared" si="0"/>
        <v>0.4538839218360447</v>
      </c>
      <c r="B53" s="244">
        <v>37865</v>
      </c>
      <c r="C53" s="243">
        <v>54.538238163897297</v>
      </c>
      <c r="D53" s="243" t="s">
        <v>999</v>
      </c>
      <c r="E53" s="243" t="s">
        <v>70</v>
      </c>
      <c r="F53" s="243">
        <v>175.76</v>
      </c>
      <c r="G53" s="243">
        <v>147.66999999999999</v>
      </c>
      <c r="H53" s="243">
        <v>186.65</v>
      </c>
      <c r="I53" s="243">
        <v>154.5</v>
      </c>
      <c r="J53" s="245">
        <v>387.23557179337433</v>
      </c>
      <c r="K53" s="245">
        <v>325.34750163135857</v>
      </c>
      <c r="L53" s="245">
        <v>411.22849041439076</v>
      </c>
      <c r="M53" s="245">
        <v>340.39540192351126</v>
      </c>
      <c r="N53" s="286">
        <v>4.9903430827052064E-2</v>
      </c>
      <c r="O53" s="286">
        <v>5.6572436404831894E-2</v>
      </c>
      <c r="P53" s="286">
        <v>2.9952321706592011E-2</v>
      </c>
      <c r="Q53" s="286">
        <v>3.6973086355587714E-2</v>
      </c>
      <c r="R53" s="286">
        <v>-1.6438406590096322E-2</v>
      </c>
      <c r="S53" s="286">
        <v>-9.1386202008807427E-3</v>
      </c>
      <c r="T53" s="286">
        <v>-1.5360665259913642E-2</v>
      </c>
      <c r="U53" s="286">
        <v>-9.8272541463776397E-3</v>
      </c>
      <c r="V53" s="285">
        <v>0.19022143969662086</v>
      </c>
      <c r="W53" s="285">
        <v>0.20809061488673142</v>
      </c>
    </row>
    <row r="54" spans="1:23" x14ac:dyDescent="0.2">
      <c r="A54" s="243">
        <f t="shared" si="0"/>
        <v>0.45554812695434127</v>
      </c>
      <c r="B54" s="244">
        <v>37895</v>
      </c>
      <c r="C54" s="243">
        <v>54.738207386706698</v>
      </c>
      <c r="D54" s="243" t="s">
        <v>1000</v>
      </c>
      <c r="E54" s="243" t="s">
        <v>71</v>
      </c>
      <c r="F54" s="243">
        <v>175.24</v>
      </c>
      <c r="G54" s="243">
        <v>147.03</v>
      </c>
      <c r="H54" s="243">
        <v>185.96</v>
      </c>
      <c r="I54" s="243">
        <v>153.97</v>
      </c>
      <c r="J54" s="245">
        <v>384.6794435784476</v>
      </c>
      <c r="K54" s="245">
        <v>322.75404353651646</v>
      </c>
      <c r="L54" s="245">
        <v>408.21153462593082</v>
      </c>
      <c r="M54" s="245">
        <v>337.98843830046548</v>
      </c>
      <c r="N54" s="286">
        <v>5.2475590583308085E-2</v>
      </c>
      <c r="O54" s="286">
        <v>5.5598663552397953E-2</v>
      </c>
      <c r="P54" s="286">
        <v>3.039244236316252E-2</v>
      </c>
      <c r="Q54" s="286">
        <v>3.794757779549629E-2</v>
      </c>
      <c r="R54" s="286">
        <v>-6.6009643770295057E-3</v>
      </c>
      <c r="S54" s="286">
        <v>-7.9713478106885338E-3</v>
      </c>
      <c r="T54" s="286">
        <v>-7.3364464252458905E-3</v>
      </c>
      <c r="U54" s="286">
        <v>-7.071081481842767E-3</v>
      </c>
      <c r="V54" s="285">
        <v>0.19186560565870914</v>
      </c>
      <c r="W54" s="285">
        <v>0.20776774696369449</v>
      </c>
    </row>
    <row r="55" spans="1:23" x14ac:dyDescent="0.2">
      <c r="A55" s="243">
        <f t="shared" si="0"/>
        <v>0.45932923547441218</v>
      </c>
      <c r="B55" s="244">
        <v>37926</v>
      </c>
      <c r="C55" s="243">
        <v>55.192541605369897</v>
      </c>
      <c r="D55" s="243" t="s">
        <v>1001</v>
      </c>
      <c r="E55" s="243" t="s">
        <v>72</v>
      </c>
      <c r="F55" s="243">
        <v>176.96</v>
      </c>
      <c r="G55" s="243">
        <v>148.31</v>
      </c>
      <c r="H55" s="243">
        <v>187.54</v>
      </c>
      <c r="I55" s="243">
        <v>155.22</v>
      </c>
      <c r="J55" s="245">
        <v>385.25742829591326</v>
      </c>
      <c r="K55" s="245">
        <v>322.88386748738071</v>
      </c>
      <c r="L55" s="245">
        <v>408.29101549850571</v>
      </c>
      <c r="M55" s="245">
        <v>337.92754306109657</v>
      </c>
      <c r="N55" s="286">
        <v>5.2657298019752385E-2</v>
      </c>
      <c r="O55" s="286">
        <v>5.262207639440919E-2</v>
      </c>
      <c r="P55" s="286">
        <v>2.9734122923371187E-2</v>
      </c>
      <c r="Q55" s="286">
        <v>3.5486020015804698E-2</v>
      </c>
      <c r="R55" s="286">
        <v>1.5025100174030914E-3</v>
      </c>
      <c r="S55" s="286">
        <v>4.022380306740736E-4</v>
      </c>
      <c r="T55" s="286">
        <v>1.9470511201435947E-4</v>
      </c>
      <c r="U55" s="286">
        <v>-1.8016959300470869E-4</v>
      </c>
      <c r="V55" s="285">
        <v>0.19317645472321487</v>
      </c>
      <c r="W55" s="285">
        <v>0.20822059013013794</v>
      </c>
    </row>
    <row r="56" spans="1:23" x14ac:dyDescent="0.2">
      <c r="A56" s="243">
        <f t="shared" si="0"/>
        <v>0.46130386227280601</v>
      </c>
      <c r="B56" s="244">
        <v>37956</v>
      </c>
      <c r="C56" s="243">
        <v>55.429810786838097</v>
      </c>
      <c r="D56" s="243" t="s">
        <v>1002</v>
      </c>
      <c r="E56" s="243" t="s">
        <v>1648</v>
      </c>
      <c r="F56" s="243">
        <v>177.24</v>
      </c>
      <c r="G56" s="243">
        <v>149.58000000000001</v>
      </c>
      <c r="H56" s="243">
        <v>188.58</v>
      </c>
      <c r="I56" s="243">
        <v>156.55000000000001</v>
      </c>
      <c r="J56" s="245">
        <v>384.21529602365172</v>
      </c>
      <c r="K56" s="245">
        <v>324.25481820817998</v>
      </c>
      <c r="L56" s="245">
        <v>408.79779126687112</v>
      </c>
      <c r="M56" s="245">
        <v>339.36416493174607</v>
      </c>
      <c r="N56" s="286">
        <v>4.9575512202337801E-2</v>
      </c>
      <c r="O56" s="286">
        <v>5.4378478479351067E-2</v>
      </c>
      <c r="P56" s="286">
        <v>3.0148058673111988E-2</v>
      </c>
      <c r="Q56" s="286">
        <v>3.7291326172015582E-2</v>
      </c>
      <c r="R56" s="286">
        <v>-2.7050283673208941E-3</v>
      </c>
      <c r="S56" s="286">
        <v>4.2459560815713004E-3</v>
      </c>
      <c r="T56" s="286">
        <v>1.2412121480229743E-3</v>
      </c>
      <c r="U56" s="286">
        <v>4.2512719076874816E-3</v>
      </c>
      <c r="V56" s="285">
        <v>0.18491776975531504</v>
      </c>
      <c r="W56" s="285">
        <v>0.20459916959437874</v>
      </c>
    </row>
    <row r="57" spans="1:23" x14ac:dyDescent="0.2">
      <c r="A57" s="243">
        <f t="shared" si="0"/>
        <v>0.46417095140147718</v>
      </c>
      <c r="B57" s="244">
        <v>37987</v>
      </c>
      <c r="C57" s="243">
        <v>55.774317349450101</v>
      </c>
      <c r="D57" s="243" t="s">
        <v>1235</v>
      </c>
      <c r="E57" s="243" t="s">
        <v>1649</v>
      </c>
      <c r="F57" s="243">
        <v>184.78</v>
      </c>
      <c r="G57" s="243">
        <v>154.09</v>
      </c>
      <c r="H57" s="243">
        <v>196.21</v>
      </c>
      <c r="I57" s="243">
        <v>162.35</v>
      </c>
      <c r="J57" s="245">
        <v>398.08609186355034</v>
      </c>
      <c r="K57" s="245">
        <v>331.9682102784634</v>
      </c>
      <c r="L57" s="245">
        <v>422.71064013717506</v>
      </c>
      <c r="M57" s="245">
        <v>349.76337814724207</v>
      </c>
      <c r="N57" s="286">
        <v>4.9783827932383229E-2</v>
      </c>
      <c r="O57" s="286">
        <v>5.2355080684626021E-2</v>
      </c>
      <c r="P57" s="286">
        <v>2.475436787693952E-2</v>
      </c>
      <c r="Q57" s="286">
        <v>3.1335701429589191E-2</v>
      </c>
      <c r="R57" s="286">
        <v>3.6101623187445364E-2</v>
      </c>
      <c r="S57" s="286">
        <v>2.3788056914334721E-2</v>
      </c>
      <c r="T57" s="286">
        <v>3.403357152979658E-2</v>
      </c>
      <c r="U57" s="286">
        <v>3.0643227217545199E-2</v>
      </c>
      <c r="V57" s="285">
        <v>0.19916931663313653</v>
      </c>
      <c r="W57" s="285">
        <v>0.20856174930705285</v>
      </c>
    </row>
    <row r="58" spans="1:23" x14ac:dyDescent="0.2">
      <c r="A58" s="243">
        <f t="shared" si="0"/>
        <v>0.46694750087345177</v>
      </c>
      <c r="B58" s="244">
        <v>38018</v>
      </c>
      <c r="C58" s="243">
        <v>56.107944757453097</v>
      </c>
      <c r="D58" s="243" t="s">
        <v>1003</v>
      </c>
      <c r="E58" s="243" t="s">
        <v>63</v>
      </c>
      <c r="F58" s="243">
        <v>184.55</v>
      </c>
      <c r="G58" s="243">
        <v>154.16999999999999</v>
      </c>
      <c r="H58" s="243">
        <v>195.91</v>
      </c>
      <c r="I58" s="243">
        <v>162.22</v>
      </c>
      <c r="J58" s="245">
        <v>395.22644334703318</v>
      </c>
      <c r="K58" s="245">
        <v>330.1655961572045</v>
      </c>
      <c r="L58" s="245">
        <v>419.55466007107702</v>
      </c>
      <c r="M58" s="245">
        <v>347.4052215646476</v>
      </c>
      <c r="N58" s="286">
        <v>4.5818865051233448E-2</v>
      </c>
      <c r="O58" s="286">
        <v>4.6568911586213568E-2</v>
      </c>
      <c r="P58" s="286">
        <v>2.1708086047652841E-2</v>
      </c>
      <c r="Q58" s="286">
        <v>2.6073143057056658E-2</v>
      </c>
      <c r="R58" s="286">
        <v>-7.1834926538888455E-3</v>
      </c>
      <c r="S58" s="286">
        <v>-5.4300805482152548E-3</v>
      </c>
      <c r="T58" s="286">
        <v>-7.466053054812849E-3</v>
      </c>
      <c r="U58" s="286">
        <v>-6.7421483492240419E-3</v>
      </c>
      <c r="V58" s="285">
        <v>0.19705519880651257</v>
      </c>
      <c r="W58" s="285">
        <v>0.20768092713598829</v>
      </c>
    </row>
    <row r="59" spans="1:23" x14ac:dyDescent="0.2">
      <c r="A59" s="243">
        <f t="shared" si="0"/>
        <v>0.468529789159502</v>
      </c>
      <c r="B59" s="244">
        <v>38047</v>
      </c>
      <c r="C59" s="243">
        <v>56.2980709356166</v>
      </c>
      <c r="D59" s="243" t="s">
        <v>1004</v>
      </c>
      <c r="E59" s="243" t="s">
        <v>64</v>
      </c>
      <c r="F59" s="243">
        <v>184.01</v>
      </c>
      <c r="G59" s="243">
        <v>155.5</v>
      </c>
      <c r="H59" s="243">
        <v>193.96</v>
      </c>
      <c r="I59" s="243">
        <v>161.86000000000001</v>
      </c>
      <c r="J59" s="245">
        <v>392.73916890129118</v>
      </c>
      <c r="K59" s="245">
        <v>331.88924930248777</v>
      </c>
      <c r="L59" s="245">
        <v>413.97581218463364</v>
      </c>
      <c r="M59" s="245">
        <v>345.46362631576</v>
      </c>
      <c r="N59" s="286">
        <v>4.8966299107086053E-2</v>
      </c>
      <c r="O59" s="286">
        <v>5.2771504926903079E-2</v>
      </c>
      <c r="P59" s="286">
        <v>1.8595201255852123E-2</v>
      </c>
      <c r="Q59" s="286">
        <v>2.2721926746472443E-2</v>
      </c>
      <c r="R59" s="286">
        <v>-6.2932895498544195E-3</v>
      </c>
      <c r="S59" s="286">
        <v>5.2205716323712181E-3</v>
      </c>
      <c r="T59" s="286">
        <v>-1.3297070483017093E-2</v>
      </c>
      <c r="U59" s="286">
        <v>-5.5888487805192399E-3</v>
      </c>
      <c r="V59" s="285">
        <v>0.18334405144694532</v>
      </c>
      <c r="W59" s="285">
        <v>0.1983195354009637</v>
      </c>
    </row>
    <row r="60" spans="1:23" x14ac:dyDescent="0.2">
      <c r="A60" s="243">
        <f t="shared" si="0"/>
        <v>0.46923686076416915</v>
      </c>
      <c r="B60" s="244">
        <v>38078</v>
      </c>
      <c r="C60" s="243">
        <v>56.383031952561801</v>
      </c>
      <c r="D60" s="243" t="s">
        <v>1005</v>
      </c>
      <c r="E60" s="243" t="s">
        <v>1650</v>
      </c>
      <c r="F60" s="243">
        <v>184.59</v>
      </c>
      <c r="G60" s="243">
        <v>156.27000000000001</v>
      </c>
      <c r="H60" s="243">
        <v>194.31</v>
      </c>
      <c r="I60" s="243">
        <v>161.81</v>
      </c>
      <c r="J60" s="245">
        <v>393.38341770377656</v>
      </c>
      <c r="K60" s="245">
        <v>333.0301028472245</v>
      </c>
      <c r="L60" s="245">
        <v>414.09790288759319</v>
      </c>
      <c r="M60" s="245">
        <v>344.83650695404998</v>
      </c>
      <c r="N60" s="286">
        <v>5.0358874415465049E-2</v>
      </c>
      <c r="O60" s="286">
        <v>5.3436285512817205E-2</v>
      </c>
      <c r="P60" s="286">
        <v>1.9073237662576625E-2</v>
      </c>
      <c r="Q60" s="286">
        <v>2.1464626930144393E-2</v>
      </c>
      <c r="R60" s="286">
        <v>1.6403986500448386E-3</v>
      </c>
      <c r="S60" s="286">
        <v>3.4374525451921212E-3</v>
      </c>
      <c r="T60" s="286">
        <v>2.9492231035255223E-4</v>
      </c>
      <c r="U60" s="286">
        <v>-1.8152978025444133E-3</v>
      </c>
      <c r="V60" s="285">
        <v>0.18122480322518708</v>
      </c>
      <c r="W60" s="285">
        <v>0.20085285211049997</v>
      </c>
    </row>
    <row r="61" spans="1:23" x14ac:dyDescent="0.2">
      <c r="A61" s="243">
        <f t="shared" si="0"/>
        <v>0.46805984522713068</v>
      </c>
      <c r="B61" s="244">
        <v>38108</v>
      </c>
      <c r="C61" s="243">
        <v>56.2416029426468</v>
      </c>
      <c r="D61" s="243" t="s">
        <v>1006</v>
      </c>
      <c r="E61" s="243" t="s">
        <v>66</v>
      </c>
      <c r="F61" s="243">
        <v>188.19</v>
      </c>
      <c r="G61" s="243">
        <v>158.08000000000001</v>
      </c>
      <c r="H61" s="243">
        <v>198.47</v>
      </c>
      <c r="I61" s="243">
        <v>164.17</v>
      </c>
      <c r="J61" s="245">
        <v>402.06397091952834</v>
      </c>
      <c r="K61" s="245">
        <v>337.73459016397811</v>
      </c>
      <c r="L61" s="245">
        <v>424.02697437907852</v>
      </c>
      <c r="M61" s="245">
        <v>350.7457468827194</v>
      </c>
      <c r="N61" s="286">
        <v>4.4190598555060578E-2</v>
      </c>
      <c r="O61" s="286">
        <v>4.5769435853609819E-2</v>
      </c>
      <c r="P61" s="286">
        <v>2.0836776195191087E-2</v>
      </c>
      <c r="Q61" s="286">
        <v>2.3230636453596132E-2</v>
      </c>
      <c r="R61" s="286">
        <v>2.2066393307631493E-2</v>
      </c>
      <c r="S61" s="286">
        <v>1.4126312536112628E-2</v>
      </c>
      <c r="T61" s="286">
        <v>2.3977594240994105E-2</v>
      </c>
      <c r="U61" s="286">
        <v>1.7136352472845395E-2</v>
      </c>
      <c r="V61" s="285">
        <v>0.19047317813765186</v>
      </c>
      <c r="W61" s="285">
        <v>0.20892976792349405</v>
      </c>
    </row>
    <row r="62" spans="1:23" x14ac:dyDescent="0.2">
      <c r="A62" s="243">
        <f t="shared" si="0"/>
        <v>0.46881003095403256</v>
      </c>
      <c r="B62" s="244">
        <v>38139</v>
      </c>
      <c r="C62" s="243">
        <v>56.331744509405603</v>
      </c>
      <c r="D62" s="243" t="s">
        <v>1007</v>
      </c>
      <c r="E62" s="243" t="s">
        <v>67</v>
      </c>
      <c r="F62" s="243">
        <v>188.76</v>
      </c>
      <c r="G62" s="243">
        <v>158.05000000000001</v>
      </c>
      <c r="H62" s="243">
        <v>198.4</v>
      </c>
      <c r="I62" s="243">
        <v>163.93</v>
      </c>
      <c r="J62" s="245">
        <v>402.63643594799311</v>
      </c>
      <c r="K62" s="245">
        <v>337.13015841057597</v>
      </c>
      <c r="L62" s="245">
        <v>423.19913589786944</v>
      </c>
      <c r="M62" s="245">
        <v>349.67255215593616</v>
      </c>
      <c r="N62" s="286">
        <v>2.9152423562504026E-2</v>
      </c>
      <c r="O62" s="286">
        <v>2.4060023439421929E-2</v>
      </c>
      <c r="P62" s="286">
        <v>1.9576071953576246E-2</v>
      </c>
      <c r="Q62" s="286">
        <v>1.9948098288874672E-2</v>
      </c>
      <c r="R62" s="286">
        <v>1.4238157852233257E-3</v>
      </c>
      <c r="S62" s="286">
        <v>-1.7896649351453187E-3</v>
      </c>
      <c r="T62" s="286">
        <v>-1.9523250435218298E-3</v>
      </c>
      <c r="U62" s="286">
        <v>-3.0597512195695842E-3</v>
      </c>
      <c r="V62" s="285">
        <v>0.19430559949383097</v>
      </c>
      <c r="W62" s="285">
        <v>0.21027267736228894</v>
      </c>
    </row>
    <row r="63" spans="1:23" x14ac:dyDescent="0.2">
      <c r="A63" s="243">
        <f t="shared" si="0"/>
        <v>0.47003878343774913</v>
      </c>
      <c r="B63" s="244">
        <v>38169</v>
      </c>
      <c r="C63" s="243">
        <v>56.479390179096498</v>
      </c>
      <c r="D63" s="243" t="s">
        <v>1008</v>
      </c>
      <c r="E63" s="243" t="s">
        <v>68</v>
      </c>
      <c r="F63" s="243">
        <v>190.3</v>
      </c>
      <c r="G63" s="243">
        <v>158.76</v>
      </c>
      <c r="H63" s="243">
        <v>199.97</v>
      </c>
      <c r="I63" s="243">
        <v>165.26</v>
      </c>
      <c r="J63" s="245">
        <v>404.86020878573504</v>
      </c>
      <c r="K63" s="245">
        <v>337.75936283144136</v>
      </c>
      <c r="L63" s="245">
        <v>425.43297924794234</v>
      </c>
      <c r="M63" s="245">
        <v>351.58800895391784</v>
      </c>
      <c r="N63" s="286">
        <v>2.5078703991818108E-2</v>
      </c>
      <c r="O63" s="286">
        <v>2.4824783915802229E-2</v>
      </c>
      <c r="P63" s="286">
        <v>1.4957371855224055E-2</v>
      </c>
      <c r="Q63" s="286">
        <v>2.1054340534492066E-2</v>
      </c>
      <c r="R63" s="286">
        <v>5.5230293118062601E-3</v>
      </c>
      <c r="S63" s="286">
        <v>1.8663545967878559E-3</v>
      </c>
      <c r="T63" s="286">
        <v>5.2784685992648406E-3</v>
      </c>
      <c r="U63" s="286">
        <v>5.4778586027750542E-3</v>
      </c>
      <c r="V63" s="285">
        <v>0.19866465104560338</v>
      </c>
      <c r="W63" s="285">
        <v>0.21003267578361373</v>
      </c>
    </row>
    <row r="64" spans="1:23" x14ac:dyDescent="0.2">
      <c r="A64" s="243">
        <f t="shared" si="0"/>
        <v>0.47294036386421234</v>
      </c>
      <c r="B64" s="244">
        <v>38200</v>
      </c>
      <c r="C64" s="243">
        <v>56.828041181559897</v>
      </c>
      <c r="D64" s="243" t="s">
        <v>1009</v>
      </c>
      <c r="E64" s="243" t="s">
        <v>1651</v>
      </c>
      <c r="F64" s="243">
        <v>190.24</v>
      </c>
      <c r="G64" s="243">
        <v>159.04</v>
      </c>
      <c r="H64" s="243">
        <v>199.54</v>
      </c>
      <c r="I64" s="243">
        <v>165.23</v>
      </c>
      <c r="J64" s="245">
        <v>402.24944736292485</v>
      </c>
      <c r="K64" s="245">
        <v>336.27918475924918</v>
      </c>
      <c r="L64" s="245">
        <v>421.91366025440504</v>
      </c>
      <c r="M64" s="245">
        <v>349.3675157052989</v>
      </c>
      <c r="N64" s="286">
        <v>2.1696187579689052E-2</v>
      </c>
      <c r="O64" s="286">
        <v>2.4154343701763947E-2</v>
      </c>
      <c r="P64" s="286">
        <v>1.0223745276074725E-2</v>
      </c>
      <c r="Q64" s="286">
        <v>1.6271636993814953E-2</v>
      </c>
      <c r="R64" s="286">
        <v>-6.448550304907541E-3</v>
      </c>
      <c r="S64" s="286">
        <v>-4.3823450511744078E-3</v>
      </c>
      <c r="T64" s="286">
        <v>-8.2723229396991504E-3</v>
      </c>
      <c r="U64" s="286">
        <v>-6.3156114317595158E-3</v>
      </c>
      <c r="V64" s="285">
        <v>0.19617706237424559</v>
      </c>
      <c r="W64" s="285">
        <v>0.20764994250438784</v>
      </c>
    </row>
    <row r="65" spans="1:23" x14ac:dyDescent="0.2">
      <c r="A65" s="243">
        <f t="shared" si="0"/>
        <v>0.47685081475098989</v>
      </c>
      <c r="B65" s="244">
        <v>38231</v>
      </c>
      <c r="C65" s="243">
        <v>57.2979170496642</v>
      </c>
      <c r="D65" s="243" t="s">
        <v>1010</v>
      </c>
      <c r="E65" s="243" t="s">
        <v>70</v>
      </c>
      <c r="F65" s="243">
        <v>189.13</v>
      </c>
      <c r="G65" s="243">
        <v>158.80000000000001</v>
      </c>
      <c r="H65" s="243">
        <v>198.07</v>
      </c>
      <c r="I65" s="243">
        <v>163.89</v>
      </c>
      <c r="J65" s="245">
        <v>396.62299853417073</v>
      </c>
      <c r="K65" s="245">
        <v>333.01820000648399</v>
      </c>
      <c r="L65" s="245">
        <v>415.37100047408239</v>
      </c>
      <c r="M65" s="245">
        <v>343.69239797898399</v>
      </c>
      <c r="N65" s="286">
        <v>2.4242160133484569E-2</v>
      </c>
      <c r="O65" s="286">
        <v>2.3576939538994424E-2</v>
      </c>
      <c r="P65" s="286">
        <v>1.0073499663209695E-2</v>
      </c>
      <c r="Q65" s="286">
        <v>9.6857831711063547E-3</v>
      </c>
      <c r="R65" s="286">
        <v>-1.3987461923540501E-2</v>
      </c>
      <c r="S65" s="286">
        <v>-9.6972542475378676E-3</v>
      </c>
      <c r="T65" s="286">
        <v>-1.5507105829134726E-2</v>
      </c>
      <c r="U65" s="286">
        <v>-1.624397653244336E-2</v>
      </c>
      <c r="V65" s="285">
        <v>0.19099496221662449</v>
      </c>
      <c r="W65" s="285">
        <v>0.20855451827445237</v>
      </c>
    </row>
    <row r="66" spans="1:23" x14ac:dyDescent="0.2">
      <c r="A66" s="243">
        <f t="shared" si="0"/>
        <v>0.48015335651424029</v>
      </c>
      <c r="B66" s="244">
        <v>38261</v>
      </c>
      <c r="C66" s="243">
        <v>57.694747165394602</v>
      </c>
      <c r="D66" s="243" t="s">
        <v>1011</v>
      </c>
      <c r="E66" s="243" t="s">
        <v>71</v>
      </c>
      <c r="F66" s="243">
        <v>188.75</v>
      </c>
      <c r="G66" s="243">
        <v>158.43</v>
      </c>
      <c r="H66" s="243">
        <v>197.57</v>
      </c>
      <c r="I66" s="243">
        <v>163.47</v>
      </c>
      <c r="J66" s="245">
        <v>393.10357292983349</v>
      </c>
      <c r="K66" s="245">
        <v>329.95708110873392</v>
      </c>
      <c r="L66" s="245">
        <v>411.47270412581298</v>
      </c>
      <c r="M66" s="245">
        <v>340.45372750643645</v>
      </c>
      <c r="N66" s="286">
        <v>2.1899088947985312E-2</v>
      </c>
      <c r="O66" s="286">
        <v>2.2317420080292472E-2</v>
      </c>
      <c r="P66" s="286">
        <v>7.9889205063021773E-3</v>
      </c>
      <c r="Q66" s="286">
        <v>7.2940045475147208E-3</v>
      </c>
      <c r="R66" s="286">
        <v>-8.8734783846228238E-3</v>
      </c>
      <c r="S66" s="286">
        <v>-9.1920468541674127E-3</v>
      </c>
      <c r="T66" s="286">
        <v>-9.3850951169438535E-3</v>
      </c>
      <c r="U66" s="286">
        <v>-9.4231658645693717E-3</v>
      </c>
      <c r="V66" s="285">
        <v>0.19137789560058049</v>
      </c>
      <c r="W66" s="285">
        <v>0.2086009665382027</v>
      </c>
    </row>
    <row r="67" spans="1:23" x14ac:dyDescent="0.2">
      <c r="A67" s="243">
        <f t="shared" si="0"/>
        <v>0.4842491981266272</v>
      </c>
      <c r="B67" s="244">
        <v>38292</v>
      </c>
      <c r="C67" s="243">
        <v>58.186899397697402</v>
      </c>
      <c r="D67" s="243" t="s">
        <v>1012</v>
      </c>
      <c r="E67" s="243" t="s">
        <v>72</v>
      </c>
      <c r="F67" s="243">
        <v>189.7</v>
      </c>
      <c r="G67" s="243">
        <v>159.49</v>
      </c>
      <c r="H67" s="243">
        <v>198.49</v>
      </c>
      <c r="I67" s="243">
        <v>164.48</v>
      </c>
      <c r="J67" s="245">
        <v>391.74045250642831</v>
      </c>
      <c r="K67" s="245">
        <v>329.35521755535189</v>
      </c>
      <c r="L67" s="245">
        <v>409.89226366895605</v>
      </c>
      <c r="M67" s="245">
        <v>339.65982935296427</v>
      </c>
      <c r="N67" s="286">
        <v>1.6827772118998663E-2</v>
      </c>
      <c r="O67" s="286">
        <v>2.0042345622065083E-2</v>
      </c>
      <c r="P67" s="286">
        <v>3.9218305318211577E-3</v>
      </c>
      <c r="Q67" s="286">
        <v>5.1262062753922866E-3</v>
      </c>
      <c r="R67" s="286">
        <v>-3.4675859424164734E-3</v>
      </c>
      <c r="S67" s="286">
        <v>-1.8240661826672833E-3</v>
      </c>
      <c r="T67" s="286">
        <v>-3.8409363270272001E-3</v>
      </c>
      <c r="U67" s="286">
        <v>-2.3318826886897792E-3</v>
      </c>
      <c r="V67" s="285">
        <v>0.18941626434259207</v>
      </c>
      <c r="W67" s="285">
        <v>0.2067728599221792</v>
      </c>
    </row>
    <row r="68" spans="1:23" x14ac:dyDescent="0.2">
      <c r="A68" s="243">
        <f t="shared" si="0"/>
        <v>0.48524944576249884</v>
      </c>
      <c r="B68" s="244">
        <v>38322</v>
      </c>
      <c r="C68" s="243">
        <v>58.3070881533761</v>
      </c>
      <c r="D68" s="243" t="s">
        <v>1013</v>
      </c>
      <c r="E68" s="243" t="s">
        <v>1648</v>
      </c>
      <c r="F68" s="243">
        <v>190.05</v>
      </c>
      <c r="G68" s="243">
        <v>160.19</v>
      </c>
      <c r="H68" s="243">
        <v>199.39</v>
      </c>
      <c r="I68" s="243">
        <v>165.7</v>
      </c>
      <c r="J68" s="245">
        <v>391.65423404320251</v>
      </c>
      <c r="K68" s="245">
        <v>330.11887267235255</v>
      </c>
      <c r="L68" s="245">
        <v>410.90206643448636</v>
      </c>
      <c r="M68" s="245">
        <v>341.47385730575451</v>
      </c>
      <c r="N68" s="286">
        <v>1.9361379144813728E-2</v>
      </c>
      <c r="O68" s="286">
        <v>1.8084710341629284E-2</v>
      </c>
      <c r="P68" s="286">
        <v>5.1474719594106766E-3</v>
      </c>
      <c r="Q68" s="286">
        <v>6.2166032599013654E-3</v>
      </c>
      <c r="R68" s="286">
        <v>-2.2009078376805657E-4</v>
      </c>
      <c r="S68" s="286">
        <v>2.3186367675269715E-3</v>
      </c>
      <c r="T68" s="286">
        <v>2.4635809334179193E-3</v>
      </c>
      <c r="U68" s="286">
        <v>5.3407197319914612E-3</v>
      </c>
      <c r="V68" s="285">
        <v>0.18640364567076606</v>
      </c>
      <c r="W68" s="285">
        <v>0.20331925165962583</v>
      </c>
    </row>
    <row r="69" spans="1:23" x14ac:dyDescent="0.2">
      <c r="A69" s="243">
        <f t="shared" si="0"/>
        <v>0.48526669141139156</v>
      </c>
      <c r="B69" s="244">
        <v>38353</v>
      </c>
      <c r="C69" s="243">
        <v>58.309160373301403</v>
      </c>
      <c r="D69" s="243" t="s">
        <v>1236</v>
      </c>
      <c r="E69" s="243" t="s">
        <v>1649</v>
      </c>
      <c r="F69" s="243">
        <v>196.78</v>
      </c>
      <c r="G69" s="243">
        <v>164.2</v>
      </c>
      <c r="H69" s="243">
        <v>207.52</v>
      </c>
      <c r="I69" s="243">
        <v>171.9</v>
      </c>
      <c r="J69" s="245">
        <v>405.50897781108375</v>
      </c>
      <c r="K69" s="245">
        <v>338.37063805559478</v>
      </c>
      <c r="L69" s="245">
        <v>427.64113769364826</v>
      </c>
      <c r="M69" s="245">
        <v>354.23820147233101</v>
      </c>
      <c r="N69" s="286">
        <v>1.8646433772114168E-2</v>
      </c>
      <c r="O69" s="286">
        <v>1.9286267717504746E-2</v>
      </c>
      <c r="P69" s="286">
        <v>1.1664001537489588E-2</v>
      </c>
      <c r="Q69" s="286">
        <v>1.2793858947705905E-2</v>
      </c>
      <c r="R69" s="286">
        <v>3.5374936777404997E-2</v>
      </c>
      <c r="S69" s="286">
        <v>2.4996345457147573E-2</v>
      </c>
      <c r="T69" s="286">
        <v>4.0737374246889502E-2</v>
      </c>
      <c r="U69" s="286">
        <v>3.7380150466825857E-2</v>
      </c>
      <c r="V69" s="285">
        <v>0.19841656516443384</v>
      </c>
      <c r="W69" s="285">
        <v>0.20721349621873197</v>
      </c>
    </row>
    <row r="70" spans="1:23" x14ac:dyDescent="0.2">
      <c r="A70" s="243">
        <f t="shared" si="0"/>
        <v>0.48688347099522794</v>
      </c>
      <c r="B70" s="244">
        <v>38384</v>
      </c>
      <c r="C70" s="243">
        <v>58.503430991315597</v>
      </c>
      <c r="D70" s="243" t="s">
        <v>1014</v>
      </c>
      <c r="E70" s="243" t="s">
        <v>63</v>
      </c>
      <c r="F70" s="243">
        <v>196.22</v>
      </c>
      <c r="G70" s="243">
        <v>164.23</v>
      </c>
      <c r="H70" s="243">
        <v>206.86</v>
      </c>
      <c r="I70" s="243">
        <v>171.62</v>
      </c>
      <c r="J70" s="245">
        <v>403.01224356397017</v>
      </c>
      <c r="K70" s="245">
        <v>337.30863704266034</v>
      </c>
      <c r="L70" s="245">
        <v>424.86552188178001</v>
      </c>
      <c r="M70" s="245">
        <v>352.48680685174071</v>
      </c>
      <c r="N70" s="286">
        <v>1.9699593354639333E-2</v>
      </c>
      <c r="O70" s="286">
        <v>2.1634721995851924E-2</v>
      </c>
      <c r="P70" s="286">
        <v>1.2658331121392585E-2</v>
      </c>
      <c r="Q70" s="286">
        <v>1.4627256505260977E-2</v>
      </c>
      <c r="R70" s="286">
        <v>-6.157038151388905E-3</v>
      </c>
      <c r="S70" s="286">
        <v>-3.1385731901476532E-3</v>
      </c>
      <c r="T70" s="286">
        <v>-6.4905257404319627E-3</v>
      </c>
      <c r="U70" s="286">
        <v>-4.9441156072691506E-3</v>
      </c>
      <c r="V70" s="285">
        <v>0.19478779760092579</v>
      </c>
      <c r="W70" s="285">
        <v>0.20533737326651913</v>
      </c>
    </row>
    <row r="71" spans="1:23" x14ac:dyDescent="0.2">
      <c r="A71" s="243">
        <f t="shared" si="0"/>
        <v>0.48907797981702411</v>
      </c>
      <c r="B71" s="244">
        <v>38412</v>
      </c>
      <c r="C71" s="243">
        <v>58.767120976833802</v>
      </c>
      <c r="D71" s="243" t="s">
        <v>1015</v>
      </c>
      <c r="E71" s="243" t="s">
        <v>64</v>
      </c>
      <c r="F71" s="243">
        <v>197.27</v>
      </c>
      <c r="G71" s="243">
        <v>166.99</v>
      </c>
      <c r="H71" s="243">
        <v>206.27</v>
      </c>
      <c r="I71" s="243">
        <v>172.29</v>
      </c>
      <c r="J71" s="245">
        <v>403.35081140599192</v>
      </c>
      <c r="K71" s="245">
        <v>341.43839406238448</v>
      </c>
      <c r="L71" s="245">
        <v>421.75278485686596</v>
      </c>
      <c r="M71" s="245">
        <v>352.27511176123249</v>
      </c>
      <c r="N71" s="286">
        <v>2.7019567552651669E-2</v>
      </c>
      <c r="O71" s="286">
        <v>2.8772082192977333E-2</v>
      </c>
      <c r="P71" s="286">
        <v>1.8786055714684613E-2</v>
      </c>
      <c r="Q71" s="286">
        <v>1.9716939575128212E-2</v>
      </c>
      <c r="R71" s="286">
        <v>8.4009319177913433E-4</v>
      </c>
      <c r="S71" s="286">
        <v>1.2243259039945276E-2</v>
      </c>
      <c r="T71" s="286">
        <v>-7.3264053320386546E-3</v>
      </c>
      <c r="U71" s="286">
        <v>-6.0057592622819733E-4</v>
      </c>
      <c r="V71" s="285">
        <v>0.18132822324690112</v>
      </c>
      <c r="W71" s="285">
        <v>0.19722560798653443</v>
      </c>
    </row>
    <row r="72" spans="1:23" x14ac:dyDescent="0.2">
      <c r="A72" s="243">
        <f t="shared" si="0"/>
        <v>0.49081979035534745</v>
      </c>
      <c r="B72" s="244">
        <v>38443</v>
      </c>
      <c r="C72" s="243">
        <v>58.976415189308199</v>
      </c>
      <c r="D72" s="243" t="s">
        <v>1016</v>
      </c>
      <c r="E72" s="243" t="s">
        <v>1650</v>
      </c>
      <c r="F72" s="243">
        <v>197.62</v>
      </c>
      <c r="G72" s="243">
        <v>167.3</v>
      </c>
      <c r="H72" s="243">
        <v>206.14</v>
      </c>
      <c r="I72" s="243">
        <v>172.22</v>
      </c>
      <c r="J72" s="245">
        <v>402.63250154792161</v>
      </c>
      <c r="K72" s="245">
        <v>340.85830133067145</v>
      </c>
      <c r="L72" s="245">
        <v>419.99121480158163</v>
      </c>
      <c r="M72" s="245">
        <v>350.8823470123624</v>
      </c>
      <c r="N72" s="286">
        <v>2.351162613343738E-2</v>
      </c>
      <c r="O72" s="286">
        <v>2.3505978638327818E-2</v>
      </c>
      <c r="P72" s="286">
        <v>1.423168741713754E-2</v>
      </c>
      <c r="Q72" s="286">
        <v>1.7532482600857602E-2</v>
      </c>
      <c r="R72" s="286">
        <v>-1.780856360661387E-3</v>
      </c>
      <c r="S72" s="286">
        <v>-1.6989674910637964E-3</v>
      </c>
      <c r="T72" s="286">
        <v>-4.1767834583051888E-3</v>
      </c>
      <c r="U72" s="286">
        <v>-3.9536280093896981E-3</v>
      </c>
      <c r="V72" s="285">
        <v>0.18123132098027472</v>
      </c>
      <c r="W72" s="285">
        <v>0.19695738009522712</v>
      </c>
    </row>
    <row r="73" spans="1:23" x14ac:dyDescent="0.2">
      <c r="A73" s="243">
        <f t="shared" ref="A73:A136" si="1">C73/$C$275</f>
        <v>0.48958672645940626</v>
      </c>
      <c r="B73" s="244">
        <v>38473</v>
      </c>
      <c r="C73" s="243">
        <v>58.828251464635798</v>
      </c>
      <c r="D73" s="243" t="s">
        <v>1017</v>
      </c>
      <c r="E73" s="243" t="s">
        <v>66</v>
      </c>
      <c r="F73" s="243">
        <v>199.18</v>
      </c>
      <c r="G73" s="243">
        <v>167.5</v>
      </c>
      <c r="H73" s="243">
        <v>209.53</v>
      </c>
      <c r="I73" s="243">
        <v>173.76</v>
      </c>
      <c r="J73" s="245">
        <v>406.83292506810818</v>
      </c>
      <c r="K73" s="245">
        <v>342.12528842709168</v>
      </c>
      <c r="L73" s="245">
        <v>427.97320408434933</v>
      </c>
      <c r="M73" s="245">
        <v>354.91158278860564</v>
      </c>
      <c r="N73" s="286">
        <v>1.1861182531906822E-2</v>
      </c>
      <c r="O73" s="286">
        <v>1.3000439963764876E-2</v>
      </c>
      <c r="P73" s="286">
        <v>9.3065534593628207E-3</v>
      </c>
      <c r="Q73" s="286">
        <v>1.1877081740578221E-2</v>
      </c>
      <c r="R73" s="286">
        <v>1.0432400524145624E-2</v>
      </c>
      <c r="S73" s="286">
        <v>3.7170492591027671E-3</v>
      </c>
      <c r="T73" s="286">
        <v>1.9005133920571904E-2</v>
      </c>
      <c r="U73" s="286">
        <v>1.148315328642413E-2</v>
      </c>
      <c r="V73" s="285">
        <v>0.18913432835820898</v>
      </c>
      <c r="W73" s="285">
        <v>0.20585865561694283</v>
      </c>
    </row>
    <row r="74" spans="1:23" x14ac:dyDescent="0.2">
      <c r="A74" s="243">
        <f t="shared" si="1"/>
        <v>0.48911678252703494</v>
      </c>
      <c r="B74" s="244">
        <v>38504</v>
      </c>
      <c r="C74" s="243">
        <v>58.771783471665998</v>
      </c>
      <c r="D74" s="243" t="s">
        <v>1018</v>
      </c>
      <c r="E74" s="243" t="s">
        <v>67</v>
      </c>
      <c r="F74" s="243">
        <v>199.67</v>
      </c>
      <c r="G74" s="243">
        <v>168.19</v>
      </c>
      <c r="H74" s="243">
        <v>209.44</v>
      </c>
      <c r="I74" s="243">
        <v>173.51</v>
      </c>
      <c r="J74" s="245">
        <v>408.22561632091134</v>
      </c>
      <c r="K74" s="245">
        <v>343.86470881461452</v>
      </c>
      <c r="L74" s="245">
        <v>428.20039606476524</v>
      </c>
      <c r="M74" s="245">
        <v>354.74145684299754</v>
      </c>
      <c r="N74" s="286">
        <v>1.3881457001671205E-2</v>
      </c>
      <c r="O74" s="286">
        <v>1.9976113782846028E-2</v>
      </c>
      <c r="P74" s="286">
        <v>1.1817746641389126E-2</v>
      </c>
      <c r="Q74" s="286">
        <v>1.4496146911756824E-2</v>
      </c>
      <c r="R74" s="286">
        <v>3.4232510865976895E-3</v>
      </c>
      <c r="S74" s="286">
        <v>5.0841619908301716E-3</v>
      </c>
      <c r="T74" s="286">
        <v>5.3085561957555427E-4</v>
      </c>
      <c r="U74" s="286">
        <v>-4.7934740329236281E-4</v>
      </c>
      <c r="V74" s="285">
        <v>0.18716927284618579</v>
      </c>
      <c r="W74" s="285">
        <v>0.20707740187885437</v>
      </c>
    </row>
    <row r="75" spans="1:23" x14ac:dyDescent="0.2">
      <c r="A75" s="243">
        <f t="shared" si="1"/>
        <v>0.49103104955430055</v>
      </c>
      <c r="B75" s="244">
        <v>38534</v>
      </c>
      <c r="C75" s="243">
        <v>59.001799883395201</v>
      </c>
      <c r="D75" s="243" t="s">
        <v>1019</v>
      </c>
      <c r="E75" s="243" t="s">
        <v>68</v>
      </c>
      <c r="F75" s="243">
        <v>202.25</v>
      </c>
      <c r="G75" s="243">
        <v>169.37</v>
      </c>
      <c r="H75" s="243">
        <v>211.69</v>
      </c>
      <c r="I75" s="243">
        <v>174.77</v>
      </c>
      <c r="J75" s="245">
        <v>411.88841354040329</v>
      </c>
      <c r="K75" s="245">
        <v>344.92727120562722</v>
      </c>
      <c r="L75" s="245">
        <v>431.11326705744364</v>
      </c>
      <c r="M75" s="245">
        <v>355.92453910732405</v>
      </c>
      <c r="N75" s="286">
        <v>1.7359583881427554E-2</v>
      </c>
      <c r="O75" s="286">
        <v>2.1221938347162794E-2</v>
      </c>
      <c r="P75" s="286">
        <v>1.3351780624865084E-2</v>
      </c>
      <c r="Q75" s="286">
        <v>1.2334124153746684E-2</v>
      </c>
      <c r="R75" s="286">
        <v>8.9724825514443385E-3</v>
      </c>
      <c r="S75" s="286">
        <v>3.0900594442377916E-3</v>
      </c>
      <c r="T75" s="286">
        <v>6.8025882727997811E-3</v>
      </c>
      <c r="U75" s="286">
        <v>3.3350549858346401E-3</v>
      </c>
      <c r="V75" s="285">
        <v>0.19413119206471041</v>
      </c>
      <c r="W75" s="285">
        <v>0.21124907020655703</v>
      </c>
    </row>
    <row r="76" spans="1:23" x14ac:dyDescent="0.2">
      <c r="A76" s="243">
        <f t="shared" si="1"/>
        <v>0.49161740161670364</v>
      </c>
      <c r="B76" s="244">
        <v>38565</v>
      </c>
      <c r="C76" s="243">
        <v>59.072255360861497</v>
      </c>
      <c r="D76" s="243" t="s">
        <v>1020</v>
      </c>
      <c r="E76" s="243" t="s">
        <v>1651</v>
      </c>
      <c r="F76" s="243">
        <v>202.38</v>
      </c>
      <c r="G76" s="243">
        <v>169.82</v>
      </c>
      <c r="H76" s="243">
        <v>210.84</v>
      </c>
      <c r="I76" s="243">
        <v>174.37</v>
      </c>
      <c r="J76" s="245">
        <v>411.66158751595287</v>
      </c>
      <c r="K76" s="245">
        <v>345.43122241307992</v>
      </c>
      <c r="L76" s="245">
        <v>428.87009147081483</v>
      </c>
      <c r="M76" s="245">
        <v>354.68638706965464</v>
      </c>
      <c r="N76" s="286">
        <v>2.3398764658925764E-2</v>
      </c>
      <c r="O76" s="286">
        <v>2.7215593675186556E-2</v>
      </c>
      <c r="P76" s="286">
        <v>1.6487807510700669E-2</v>
      </c>
      <c r="Q76" s="286">
        <v>1.5224287105279677E-2</v>
      </c>
      <c r="R76" s="286">
        <v>-5.5069775452221137E-4</v>
      </c>
      <c r="S76" s="286">
        <v>1.4610361357954016E-3</v>
      </c>
      <c r="T76" s="286">
        <v>-5.203216319320414E-3</v>
      </c>
      <c r="U76" s="286">
        <v>-3.4786925362739751E-3</v>
      </c>
      <c r="V76" s="285">
        <v>0.19173242256506895</v>
      </c>
      <c r="W76" s="285">
        <v>0.20915295062224004</v>
      </c>
    </row>
    <row r="77" spans="1:23" x14ac:dyDescent="0.2">
      <c r="A77" s="243">
        <f t="shared" si="1"/>
        <v>0.49358771700287285</v>
      </c>
      <c r="B77" s="244">
        <v>38596</v>
      </c>
      <c r="C77" s="243">
        <v>59.309006487348199</v>
      </c>
      <c r="D77" s="243" t="s">
        <v>1021</v>
      </c>
      <c r="E77" s="243" t="s">
        <v>70</v>
      </c>
      <c r="F77" s="243">
        <v>200.67</v>
      </c>
      <c r="G77" s="243">
        <v>169.27</v>
      </c>
      <c r="H77" s="243">
        <v>209.09</v>
      </c>
      <c r="I77" s="243">
        <v>173.4</v>
      </c>
      <c r="J77" s="245">
        <v>406.55387702614166</v>
      </c>
      <c r="K77" s="245">
        <v>342.93803141583203</v>
      </c>
      <c r="L77" s="245">
        <v>423.61264836495724</v>
      </c>
      <c r="M77" s="245">
        <v>351.30533849769756</v>
      </c>
      <c r="N77" s="286">
        <v>2.5038584571931644E-2</v>
      </c>
      <c r="O77" s="286">
        <v>2.9787655476952501E-2</v>
      </c>
      <c r="P77" s="286">
        <v>1.9841654524433094E-2</v>
      </c>
      <c r="Q77" s="286">
        <v>2.2150447794248462E-2</v>
      </c>
      <c r="R77" s="286">
        <v>-1.2407546986912599E-2</v>
      </c>
      <c r="S77" s="286">
        <v>-7.2176191249626598E-3</v>
      </c>
      <c r="T77" s="286">
        <v>-1.2258824316303207E-2</v>
      </c>
      <c r="U77" s="286">
        <v>-9.5325016555910524E-3</v>
      </c>
      <c r="V77" s="285">
        <v>0.18550245170437729</v>
      </c>
      <c r="W77" s="285">
        <v>0.20582468281430222</v>
      </c>
    </row>
    <row r="78" spans="1:23" x14ac:dyDescent="0.2">
      <c r="A78" s="243">
        <f t="shared" si="1"/>
        <v>0.49479922383769753</v>
      </c>
      <c r="B78" s="244">
        <v>38626</v>
      </c>
      <c r="C78" s="243">
        <v>59.454579937113898</v>
      </c>
      <c r="D78" s="243" t="s">
        <v>1022</v>
      </c>
      <c r="E78" s="243" t="s">
        <v>71</v>
      </c>
      <c r="F78" s="243">
        <v>199.86</v>
      </c>
      <c r="G78" s="243">
        <v>168.37</v>
      </c>
      <c r="H78" s="243">
        <v>208.19</v>
      </c>
      <c r="I78" s="243">
        <v>172.66</v>
      </c>
      <c r="J78" s="245">
        <v>403.92140967779176</v>
      </c>
      <c r="K78" s="245">
        <v>340.27943434128787</v>
      </c>
      <c r="L78" s="245">
        <v>420.75652096877542</v>
      </c>
      <c r="M78" s="245">
        <v>348.94961770723268</v>
      </c>
      <c r="N78" s="286">
        <v>2.7519049667577455E-2</v>
      </c>
      <c r="O78" s="286">
        <v>3.1283926981862109E-2</v>
      </c>
      <c r="P78" s="286">
        <v>2.2562412402752807E-2</v>
      </c>
      <c r="Q78" s="286">
        <v>2.4954610610440797E-2</v>
      </c>
      <c r="R78" s="286">
        <v>-6.4750762373879667E-3</v>
      </c>
      <c r="S78" s="286">
        <v>-7.7524124797941907E-3</v>
      </c>
      <c r="T78" s="286">
        <v>-6.7423090580647216E-3</v>
      </c>
      <c r="U78" s="286">
        <v>-6.7056219542200868E-3</v>
      </c>
      <c r="V78" s="285">
        <v>0.1870285680346857</v>
      </c>
      <c r="W78" s="285">
        <v>0.20578014595158112</v>
      </c>
    </row>
    <row r="79" spans="1:23" x14ac:dyDescent="0.2">
      <c r="A79" s="243">
        <f t="shared" si="1"/>
        <v>0.4983604503343661</v>
      </c>
      <c r="B79" s="244">
        <v>38657</v>
      </c>
      <c r="C79" s="243">
        <v>59.882493351727099</v>
      </c>
      <c r="D79" s="243" t="s">
        <v>1023</v>
      </c>
      <c r="E79" s="243" t="s">
        <v>72</v>
      </c>
      <c r="F79" s="243">
        <v>200.76</v>
      </c>
      <c r="G79" s="243">
        <v>169.62</v>
      </c>
      <c r="H79" s="243">
        <v>210.01</v>
      </c>
      <c r="I79" s="243">
        <v>174.42</v>
      </c>
      <c r="J79" s="245">
        <v>402.84095550781291</v>
      </c>
      <c r="K79" s="245">
        <v>340.35606133311035</v>
      </c>
      <c r="L79" s="245">
        <v>421.40181842097923</v>
      </c>
      <c r="M79" s="245">
        <v>349.98764425021284</v>
      </c>
      <c r="N79" s="286">
        <v>2.8336371519360526E-2</v>
      </c>
      <c r="O79" s="286">
        <v>3.3401152286010705E-2</v>
      </c>
      <c r="P79" s="286">
        <v>2.8079463244806924E-2</v>
      </c>
      <c r="Q79" s="286">
        <v>3.0406347777193865E-2</v>
      </c>
      <c r="R79" s="286">
        <v>-2.6749118617919176E-3</v>
      </c>
      <c r="S79" s="286">
        <v>2.2518843071073213E-4</v>
      </c>
      <c r="T79" s="286">
        <v>1.5336600148656565E-3</v>
      </c>
      <c r="U79" s="286">
        <v>2.9747175245540269E-3</v>
      </c>
      <c r="V79" s="285">
        <v>0.18358684117438973</v>
      </c>
      <c r="W79" s="285">
        <v>0.20404770095172564</v>
      </c>
    </row>
    <row r="80" spans="1:23" x14ac:dyDescent="0.2">
      <c r="A80" s="243">
        <f t="shared" si="1"/>
        <v>0.50142155301309677</v>
      </c>
      <c r="B80" s="244">
        <v>38687</v>
      </c>
      <c r="C80" s="243">
        <v>60.250312388500703</v>
      </c>
      <c r="D80" s="243" t="s">
        <v>1024</v>
      </c>
      <c r="E80" s="243" t="s">
        <v>1648</v>
      </c>
      <c r="F80" s="243">
        <v>200.97</v>
      </c>
      <c r="G80" s="243">
        <v>170.33</v>
      </c>
      <c r="H80" s="243">
        <v>211.15</v>
      </c>
      <c r="I80" s="243">
        <v>175.82</v>
      </c>
      <c r="J80" s="245">
        <v>400.80048173507771</v>
      </c>
      <c r="K80" s="245">
        <v>339.69421333500418</v>
      </c>
      <c r="L80" s="245">
        <v>421.10276020481496</v>
      </c>
      <c r="M80" s="245">
        <v>350.64308453332023</v>
      </c>
      <c r="N80" s="286">
        <v>2.3352863053349049E-2</v>
      </c>
      <c r="O80" s="286">
        <v>2.9005735373861086E-2</v>
      </c>
      <c r="P80" s="286">
        <v>2.4825121613144763E-2</v>
      </c>
      <c r="Q80" s="286">
        <v>2.6851915692496675E-2</v>
      </c>
      <c r="R80" s="286">
        <v>-5.0652093458646297E-3</v>
      </c>
      <c r="S80" s="286">
        <v>-1.9445753236003727E-3</v>
      </c>
      <c r="T80" s="286">
        <v>-7.0967471684113548E-4</v>
      </c>
      <c r="U80" s="286">
        <v>1.8727526353439217E-3</v>
      </c>
      <c r="V80" s="285">
        <v>0.17988610344625133</v>
      </c>
      <c r="W80" s="285">
        <v>0.2009441474235012</v>
      </c>
    </row>
    <row r="81" spans="1:23" x14ac:dyDescent="0.2">
      <c r="A81" s="243">
        <f t="shared" si="1"/>
        <v>0.50436193614957014</v>
      </c>
      <c r="B81" s="244">
        <v>38718</v>
      </c>
      <c r="C81" s="243">
        <v>60.603625885796198</v>
      </c>
      <c r="D81" s="243" t="s">
        <v>1237</v>
      </c>
      <c r="E81" s="243" t="s">
        <v>1649</v>
      </c>
      <c r="F81" s="243">
        <v>207.88</v>
      </c>
      <c r="G81" s="243">
        <v>174.21</v>
      </c>
      <c r="H81" s="243">
        <v>219.61</v>
      </c>
      <c r="I81" s="243">
        <v>182.94</v>
      </c>
      <c r="J81" s="245">
        <v>412.16433101000808</v>
      </c>
      <c r="K81" s="245">
        <v>345.40671591905675</v>
      </c>
      <c r="L81" s="245">
        <v>435.42143897011681</v>
      </c>
      <c r="M81" s="245">
        <v>362.71571442645217</v>
      </c>
      <c r="N81" s="286">
        <v>1.6412344887774211E-2</v>
      </c>
      <c r="O81" s="286">
        <v>2.079399650009206E-2</v>
      </c>
      <c r="P81" s="286">
        <v>1.819352861707646E-2</v>
      </c>
      <c r="Q81" s="286">
        <v>2.3931673430154676E-2</v>
      </c>
      <c r="R81" s="286">
        <v>2.8352883274331164E-2</v>
      </c>
      <c r="S81" s="286">
        <v>1.6816602579034612E-2</v>
      </c>
      <c r="T81" s="286">
        <v>3.4002813846049307E-2</v>
      </c>
      <c r="U81" s="286">
        <v>3.4429967182155297E-2</v>
      </c>
      <c r="V81" s="285">
        <v>0.19327248722805801</v>
      </c>
      <c r="W81" s="285">
        <v>0.20044823439379056</v>
      </c>
    </row>
    <row r="82" spans="1:23" x14ac:dyDescent="0.2">
      <c r="A82" s="243">
        <f t="shared" si="1"/>
        <v>0.50513367893758931</v>
      </c>
      <c r="B82" s="244">
        <v>38749</v>
      </c>
      <c r="C82" s="243">
        <v>60.696357727461802</v>
      </c>
      <c r="D82" s="243" t="s">
        <v>1025</v>
      </c>
      <c r="E82" s="243" t="s">
        <v>63</v>
      </c>
      <c r="F82" s="243">
        <v>207.58</v>
      </c>
      <c r="G82" s="243">
        <v>174.23</v>
      </c>
      <c r="H82" s="243">
        <v>219.04</v>
      </c>
      <c r="I82" s="243">
        <v>182.73</v>
      </c>
      <c r="J82" s="245">
        <v>410.94072451591001</v>
      </c>
      <c r="K82" s="245">
        <v>344.91859732347524</v>
      </c>
      <c r="L82" s="245">
        <v>433.62778831277058</v>
      </c>
      <c r="M82" s="245">
        <v>361.74582614313624</v>
      </c>
      <c r="N82" s="286">
        <v>1.9673052316787398E-2</v>
      </c>
      <c r="O82" s="286">
        <v>2.2560822478590925E-2</v>
      </c>
      <c r="P82" s="286">
        <v>2.0623623193008145E-2</v>
      </c>
      <c r="Q82" s="286">
        <v>2.6267704525151148E-2</v>
      </c>
      <c r="R82" s="286">
        <v>-2.968734560556574E-3</v>
      </c>
      <c r="S82" s="286">
        <v>-1.4131705409453632E-3</v>
      </c>
      <c r="T82" s="286">
        <v>-4.1193439201998583E-3</v>
      </c>
      <c r="U82" s="286">
        <v>-2.6739626785940995E-3</v>
      </c>
      <c r="V82" s="285">
        <v>0.19141364862538035</v>
      </c>
      <c r="W82" s="285">
        <v>0.19870847698790572</v>
      </c>
    </row>
    <row r="83" spans="1:23" x14ac:dyDescent="0.2">
      <c r="A83" s="243">
        <f t="shared" si="1"/>
        <v>0.50576745653445343</v>
      </c>
      <c r="B83" s="244">
        <v>38777</v>
      </c>
      <c r="C83" s="243">
        <v>60.772511809723397</v>
      </c>
      <c r="D83" s="243" t="s">
        <v>1026</v>
      </c>
      <c r="E83" s="243" t="s">
        <v>64</v>
      </c>
      <c r="F83" s="243">
        <v>206.88</v>
      </c>
      <c r="G83" s="243">
        <v>175.68</v>
      </c>
      <c r="H83" s="243">
        <v>217.25</v>
      </c>
      <c r="I83" s="243">
        <v>181.92</v>
      </c>
      <c r="J83" s="245">
        <v>409.04173909795065</v>
      </c>
      <c r="K83" s="245">
        <v>347.35330976763328</v>
      </c>
      <c r="L83" s="245">
        <v>429.54523307729011</v>
      </c>
      <c r="M83" s="245">
        <v>359.69099563369673</v>
      </c>
      <c r="N83" s="286">
        <v>1.4109126673432115E-2</v>
      </c>
      <c r="O83" s="286">
        <v>1.7323522509797407E-2</v>
      </c>
      <c r="P83" s="286">
        <v>1.8476340880757336E-2</v>
      </c>
      <c r="Q83" s="286">
        <v>2.1051398821187783E-2</v>
      </c>
      <c r="R83" s="286">
        <v>-4.6210689393132443E-3</v>
      </c>
      <c r="S83" s="286">
        <v>7.0588030423732739E-3</v>
      </c>
      <c r="T83" s="286">
        <v>-9.4148837909248106E-3</v>
      </c>
      <c r="U83" s="286">
        <v>-5.6803157381184466E-3</v>
      </c>
      <c r="V83" s="285">
        <v>0.17759562841530041</v>
      </c>
      <c r="W83" s="285">
        <v>0.19420624450307833</v>
      </c>
    </row>
    <row r="84" spans="1:23" x14ac:dyDescent="0.2">
      <c r="A84" s="243">
        <f t="shared" si="1"/>
        <v>0.50650901943690607</v>
      </c>
      <c r="B84" s="244">
        <v>38808</v>
      </c>
      <c r="C84" s="243">
        <v>60.861617266519197</v>
      </c>
      <c r="D84" s="243" t="s">
        <v>1027</v>
      </c>
      <c r="E84" s="243" t="s">
        <v>1650</v>
      </c>
      <c r="F84" s="243">
        <v>208.5</v>
      </c>
      <c r="G84" s="243">
        <v>176.79</v>
      </c>
      <c r="H84" s="243">
        <v>217.74</v>
      </c>
      <c r="I84" s="243">
        <v>182.03</v>
      </c>
      <c r="J84" s="245">
        <v>411.64123835700434</v>
      </c>
      <c r="K84" s="245">
        <v>349.03623275364413</v>
      </c>
      <c r="L84" s="245">
        <v>429.88375654606295</v>
      </c>
      <c r="M84" s="245">
        <v>359.38155692146523</v>
      </c>
      <c r="N84" s="286">
        <v>2.2374589171139103E-2</v>
      </c>
      <c r="O84" s="286">
        <v>2.3992173260991345E-2</v>
      </c>
      <c r="P84" s="286">
        <v>2.3554163505907777E-2</v>
      </c>
      <c r="Q84" s="286">
        <v>2.4222392438578266E-2</v>
      </c>
      <c r="R84" s="286">
        <v>6.3550953621169803E-3</v>
      </c>
      <c r="S84" s="286">
        <v>4.8449890606676593E-3</v>
      </c>
      <c r="T84" s="286">
        <v>7.8809737067198071E-4</v>
      </c>
      <c r="U84" s="286">
        <v>-8.6029040478574625E-4</v>
      </c>
      <c r="V84" s="285">
        <v>0.17936534871881893</v>
      </c>
      <c r="W84" s="285">
        <v>0.1961764544305884</v>
      </c>
    </row>
    <row r="85" spans="1:23" x14ac:dyDescent="0.2">
      <c r="A85" s="243">
        <f t="shared" si="1"/>
        <v>0.50425415084398084</v>
      </c>
      <c r="B85" s="244">
        <v>38838</v>
      </c>
      <c r="C85" s="243">
        <v>60.590674511261902</v>
      </c>
      <c r="D85" s="243" t="s">
        <v>1028</v>
      </c>
      <c r="E85" s="243" t="s">
        <v>66</v>
      </c>
      <c r="F85" s="243">
        <v>211.26</v>
      </c>
      <c r="G85" s="243">
        <v>176.99</v>
      </c>
      <c r="H85" s="243">
        <v>221.02</v>
      </c>
      <c r="I85" s="243">
        <v>183.17</v>
      </c>
      <c r="J85" s="245">
        <v>418.95540105403131</v>
      </c>
      <c r="K85" s="245">
        <v>350.99364021846543</v>
      </c>
      <c r="L85" s="245">
        <v>438.3107201598126</v>
      </c>
      <c r="M85" s="245">
        <v>363.24936481618346</v>
      </c>
      <c r="N85" s="286">
        <v>2.979718513169427E-2</v>
      </c>
      <c r="O85" s="286">
        <v>2.5921357150024305E-2</v>
      </c>
      <c r="P85" s="286">
        <v>2.4154587195664323E-2</v>
      </c>
      <c r="Q85" s="286">
        <v>2.3492561054407668E-2</v>
      </c>
      <c r="R85" s="286">
        <v>1.7768294367736859E-2</v>
      </c>
      <c r="S85" s="286">
        <v>5.6080351583522869E-3</v>
      </c>
      <c r="T85" s="286">
        <v>1.9602889119274547E-2</v>
      </c>
      <c r="U85" s="286">
        <v>1.0762399517244781E-2</v>
      </c>
      <c r="V85" s="285">
        <v>0.19362675857393064</v>
      </c>
      <c r="W85" s="285">
        <v>0.20663864169896828</v>
      </c>
    </row>
    <row r="86" spans="1:23" x14ac:dyDescent="0.2">
      <c r="A86" s="243">
        <f t="shared" si="1"/>
        <v>0.50468960347856084</v>
      </c>
      <c r="B86" s="244">
        <v>38869</v>
      </c>
      <c r="C86" s="243">
        <v>60.6429980643804</v>
      </c>
      <c r="D86" s="243" t="s">
        <v>1029</v>
      </c>
      <c r="E86" s="243" t="s">
        <v>67</v>
      </c>
      <c r="F86" s="243">
        <v>210.81</v>
      </c>
      <c r="G86" s="243">
        <v>177</v>
      </c>
      <c r="H86" s="243">
        <v>220.44</v>
      </c>
      <c r="I86" s="243">
        <v>182.62</v>
      </c>
      <c r="J86" s="245">
        <v>417.70228383346358</v>
      </c>
      <c r="K86" s="245">
        <v>350.71061258252951</v>
      </c>
      <c r="L86" s="245">
        <v>436.78331885702153</v>
      </c>
      <c r="M86" s="245">
        <v>361.84616988599743</v>
      </c>
      <c r="N86" s="286">
        <v>2.3214289191255677E-2</v>
      </c>
      <c r="O86" s="286">
        <v>1.9908712910709836E-2</v>
      </c>
      <c r="P86" s="286">
        <v>2.0044172941302341E-2</v>
      </c>
      <c r="Q86" s="286">
        <v>2.0027862280963538E-2</v>
      </c>
      <c r="R86" s="286">
        <v>-2.9910515950267724E-3</v>
      </c>
      <c r="S86" s="286">
        <v>-8.0636115161447641E-4</v>
      </c>
      <c r="T86" s="286">
        <v>-3.4847454842860115E-3</v>
      </c>
      <c r="U86" s="286">
        <v>-3.8628971337529849E-3</v>
      </c>
      <c r="V86" s="285">
        <v>0.19101694915254241</v>
      </c>
      <c r="W86" s="285">
        <v>0.20709670353740006</v>
      </c>
    </row>
    <row r="87" spans="1:23" x14ac:dyDescent="0.2">
      <c r="A87" s="243">
        <f t="shared" si="1"/>
        <v>0.50607356680232607</v>
      </c>
      <c r="B87" s="244">
        <v>38899</v>
      </c>
      <c r="C87" s="243">
        <v>60.809293713400699</v>
      </c>
      <c r="D87" s="243" t="s">
        <v>1030</v>
      </c>
      <c r="E87" s="243" t="s">
        <v>68</v>
      </c>
      <c r="F87" s="243">
        <v>212.96</v>
      </c>
      <c r="G87" s="243">
        <v>178.56</v>
      </c>
      <c r="H87" s="243">
        <v>222.8</v>
      </c>
      <c r="I87" s="243">
        <v>184.09</v>
      </c>
      <c r="J87" s="245">
        <v>420.80838433354268</v>
      </c>
      <c r="K87" s="245">
        <v>352.83407732248958</v>
      </c>
      <c r="L87" s="245">
        <v>440.2521977343788</v>
      </c>
      <c r="M87" s="245">
        <v>363.76134237397571</v>
      </c>
      <c r="N87" s="286">
        <v>2.1656279953270463E-2</v>
      </c>
      <c r="O87" s="286">
        <v>2.2923110977063788E-2</v>
      </c>
      <c r="P87" s="286">
        <v>2.1198444527844806E-2</v>
      </c>
      <c r="Q87" s="286">
        <v>2.2018159484891831E-2</v>
      </c>
      <c r="R87" s="286">
        <v>7.4361587673710261E-3</v>
      </c>
      <c r="S87" s="286">
        <v>6.0547490260516312E-3</v>
      </c>
      <c r="T87" s="286">
        <v>7.9418758171321269E-3</v>
      </c>
      <c r="U87" s="286">
        <v>5.2927808758669315E-3</v>
      </c>
      <c r="V87" s="285">
        <v>0.19265232974910385</v>
      </c>
      <c r="W87" s="285">
        <v>0.21027758161768717</v>
      </c>
    </row>
    <row r="88" spans="1:23" x14ac:dyDescent="0.2">
      <c r="A88" s="243">
        <f t="shared" si="1"/>
        <v>0.508656102724242</v>
      </c>
      <c r="B88" s="244">
        <v>38930</v>
      </c>
      <c r="C88" s="243">
        <v>61.119608647242202</v>
      </c>
      <c r="D88" s="243" t="s">
        <v>1031</v>
      </c>
      <c r="E88" s="243" t="s">
        <v>1651</v>
      </c>
      <c r="F88" s="243">
        <v>212.46</v>
      </c>
      <c r="G88" s="243">
        <v>178.64</v>
      </c>
      <c r="H88" s="243">
        <v>222.07</v>
      </c>
      <c r="I88" s="243">
        <v>183.97</v>
      </c>
      <c r="J88" s="245">
        <v>417.68888422278707</v>
      </c>
      <c r="K88" s="245">
        <v>351.19995423872103</v>
      </c>
      <c r="L88" s="245">
        <v>436.58180607810561</v>
      </c>
      <c r="M88" s="245">
        <v>361.67854669333587</v>
      </c>
      <c r="N88" s="286">
        <v>1.4641387221003832E-2</v>
      </c>
      <c r="O88" s="286">
        <v>1.6700088038777983E-2</v>
      </c>
      <c r="P88" s="286">
        <v>1.79814698218832E-2</v>
      </c>
      <c r="Q88" s="286">
        <v>1.971363965064743E-2</v>
      </c>
      <c r="R88" s="286">
        <v>-7.413113015074857E-3</v>
      </c>
      <c r="S88" s="286">
        <v>-4.6314207974729182E-3</v>
      </c>
      <c r="T88" s="286">
        <v>-8.3370206330865004E-3</v>
      </c>
      <c r="U88" s="286">
        <v>-5.725720240218779E-3</v>
      </c>
      <c r="V88" s="285">
        <v>0.18931930138826703</v>
      </c>
      <c r="W88" s="285">
        <v>0.20709898352992329</v>
      </c>
    </row>
    <row r="89" spans="1:23" x14ac:dyDescent="0.2">
      <c r="A89" s="243">
        <f t="shared" si="1"/>
        <v>0.51379099468251155</v>
      </c>
      <c r="B89" s="244">
        <v>38961</v>
      </c>
      <c r="C89" s="243">
        <v>61.736612130055903</v>
      </c>
      <c r="D89" s="243" t="s">
        <v>1032</v>
      </c>
      <c r="E89" s="243" t="s">
        <v>70</v>
      </c>
      <c r="F89" s="243">
        <v>210.43</v>
      </c>
      <c r="G89" s="243">
        <v>177.77</v>
      </c>
      <c r="H89" s="243">
        <v>220.28</v>
      </c>
      <c r="I89" s="243">
        <v>183.01</v>
      </c>
      <c r="J89" s="245">
        <v>409.56342594138238</v>
      </c>
      <c r="K89" s="245">
        <v>345.99672209095445</v>
      </c>
      <c r="L89" s="245">
        <v>428.73464556559287</v>
      </c>
      <c r="M89" s="245">
        <v>356.19542166769179</v>
      </c>
      <c r="N89" s="286">
        <v>7.4025832375648193E-3</v>
      </c>
      <c r="O89" s="286">
        <v>8.9190769028868466E-3</v>
      </c>
      <c r="P89" s="286">
        <v>1.2091228202003146E-2</v>
      </c>
      <c r="Q89" s="286">
        <v>1.3919751948279213E-2</v>
      </c>
      <c r="R89" s="286">
        <v>-1.9453374481162244E-2</v>
      </c>
      <c r="S89" s="286">
        <v>-1.4815583216818418E-2</v>
      </c>
      <c r="T89" s="286">
        <v>-1.7974089628253642E-2</v>
      </c>
      <c r="U89" s="286">
        <v>-1.5160216373832025E-2</v>
      </c>
      <c r="V89" s="285">
        <v>0.18372053777352759</v>
      </c>
      <c r="W89" s="285">
        <v>0.20365007376646083</v>
      </c>
    </row>
    <row r="90" spans="1:23" x14ac:dyDescent="0.2">
      <c r="A90" s="243">
        <f t="shared" si="1"/>
        <v>0.51603724045099242</v>
      </c>
      <c r="B90" s="244">
        <v>38991</v>
      </c>
      <c r="C90" s="243">
        <v>62.006518775350798</v>
      </c>
      <c r="D90" s="243" t="s">
        <v>1033</v>
      </c>
      <c r="E90" s="243" t="s">
        <v>71</v>
      </c>
      <c r="F90" s="243">
        <v>209.71</v>
      </c>
      <c r="G90" s="243">
        <v>177.12</v>
      </c>
      <c r="H90" s="243">
        <v>219.23</v>
      </c>
      <c r="I90" s="243">
        <v>182.01</v>
      </c>
      <c r="J90" s="245">
        <v>406.38539927219841</v>
      </c>
      <c r="K90" s="245">
        <v>343.23104248291344</v>
      </c>
      <c r="L90" s="245">
        <v>424.83368023672716</v>
      </c>
      <c r="M90" s="245">
        <v>352.70710276826486</v>
      </c>
      <c r="N90" s="286">
        <v>6.1001708138526123E-3</v>
      </c>
      <c r="O90" s="286">
        <v>8.6740714946211828E-3</v>
      </c>
      <c r="P90" s="286">
        <v>9.690067924709167E-3</v>
      </c>
      <c r="Q90" s="286">
        <v>1.0767987326424588E-2</v>
      </c>
      <c r="R90" s="286">
        <v>-7.7595470393364563E-3</v>
      </c>
      <c r="S90" s="286">
        <v>-7.9933693918463611E-3</v>
      </c>
      <c r="T90" s="286">
        <v>-9.0987872550386539E-3</v>
      </c>
      <c r="U90" s="286">
        <v>-9.7932727015265231E-3</v>
      </c>
      <c r="V90" s="285">
        <v>0.18399954832881682</v>
      </c>
      <c r="W90" s="285">
        <v>0.20449425855722225</v>
      </c>
    </row>
    <row r="91" spans="1:23" x14ac:dyDescent="0.2">
      <c r="A91" s="243">
        <f t="shared" si="1"/>
        <v>0.51874480732738948</v>
      </c>
      <c r="B91" s="244">
        <v>39022</v>
      </c>
      <c r="C91" s="243">
        <v>62.331857303651802</v>
      </c>
      <c r="D91" s="243" t="s">
        <v>1034</v>
      </c>
      <c r="E91" s="243" t="s">
        <v>72</v>
      </c>
      <c r="F91" s="243">
        <v>211.22</v>
      </c>
      <c r="G91" s="243">
        <v>178.43</v>
      </c>
      <c r="H91" s="243">
        <v>221.12</v>
      </c>
      <c r="I91" s="243">
        <v>183.46</v>
      </c>
      <c r="J91" s="245">
        <v>407.17516014901548</v>
      </c>
      <c r="K91" s="245">
        <v>343.96488886179736</v>
      </c>
      <c r="L91" s="245">
        <v>426.25968853399445</v>
      </c>
      <c r="M91" s="245">
        <v>353.66137146547857</v>
      </c>
      <c r="N91" s="286">
        <v>1.0759096318146089E-2</v>
      </c>
      <c r="O91" s="286">
        <v>1.0603094637280597E-2</v>
      </c>
      <c r="P91" s="286">
        <v>1.152788123036097E-2</v>
      </c>
      <c r="Q91" s="286">
        <v>1.0496734029385557E-2</v>
      </c>
      <c r="R91" s="286">
        <v>1.9433790638923032E-3</v>
      </c>
      <c r="S91" s="286">
        <v>2.1380536375013026E-3</v>
      </c>
      <c r="T91" s="286">
        <v>3.3566272252065765E-3</v>
      </c>
      <c r="U91" s="286">
        <v>2.7055556571558004E-3</v>
      </c>
      <c r="V91" s="285">
        <v>0.18376954548002011</v>
      </c>
      <c r="W91" s="285">
        <v>0.20527635451869619</v>
      </c>
    </row>
    <row r="92" spans="1:23" x14ac:dyDescent="0.2">
      <c r="A92" s="243">
        <f t="shared" si="1"/>
        <v>0.52174555023499114</v>
      </c>
      <c r="B92" s="244">
        <v>39052</v>
      </c>
      <c r="C92" s="243">
        <v>62.692423570686302</v>
      </c>
      <c r="D92" s="243" t="s">
        <v>1035</v>
      </c>
      <c r="E92" s="243" t="s">
        <v>1648</v>
      </c>
      <c r="F92" s="243">
        <v>211.68</v>
      </c>
      <c r="G92" s="243">
        <v>179.78</v>
      </c>
      <c r="H92" s="243">
        <v>222.42</v>
      </c>
      <c r="I92" s="243">
        <v>184.95</v>
      </c>
      <c r="J92" s="245">
        <v>405.71500783219057</v>
      </c>
      <c r="K92" s="245">
        <v>344.57409348106205</v>
      </c>
      <c r="L92" s="245">
        <v>426.29975454476482</v>
      </c>
      <c r="M92" s="245">
        <v>354.48313822072771</v>
      </c>
      <c r="N92" s="286">
        <v>1.2261776921618672E-2</v>
      </c>
      <c r="O92" s="286">
        <v>1.4365508608900956E-2</v>
      </c>
      <c r="P92" s="286">
        <v>1.2341392246923766E-2</v>
      </c>
      <c r="Q92" s="286">
        <v>1.0951459922611262E-2</v>
      </c>
      <c r="R92" s="286">
        <v>-3.5860545036453528E-3</v>
      </c>
      <c r="S92" s="286">
        <v>1.7711244344751353E-3</v>
      </c>
      <c r="T92" s="286">
        <v>9.3994369742445016E-5</v>
      </c>
      <c r="U92" s="286">
        <v>2.323597716776149E-3</v>
      </c>
      <c r="V92" s="285">
        <v>0.17743909222382914</v>
      </c>
      <c r="W92" s="285">
        <v>0.20259529602595294</v>
      </c>
    </row>
    <row r="93" spans="1:23" x14ac:dyDescent="0.2">
      <c r="A93" s="243">
        <f t="shared" si="1"/>
        <v>0.52444018287472016</v>
      </c>
      <c r="B93" s="244">
        <v>39083</v>
      </c>
      <c r="C93" s="243">
        <v>63.0162079340435</v>
      </c>
      <c r="D93" s="243" t="s">
        <v>1238</v>
      </c>
      <c r="E93" s="243" t="s">
        <v>1649</v>
      </c>
      <c r="F93" s="243">
        <v>218.45</v>
      </c>
      <c r="G93" s="243">
        <v>184.33</v>
      </c>
      <c r="H93" s="243">
        <v>231.27</v>
      </c>
      <c r="I93" s="243">
        <v>192.59</v>
      </c>
      <c r="J93" s="245">
        <v>416.53940169604431</v>
      </c>
      <c r="K93" s="245">
        <v>351.47955099396592</v>
      </c>
      <c r="L93" s="245">
        <v>440.98451558820864</v>
      </c>
      <c r="M93" s="245">
        <v>367.22967897752886</v>
      </c>
      <c r="N93" s="286">
        <v>1.0614869742161082E-2</v>
      </c>
      <c r="O93" s="286">
        <v>1.7581693681752997E-2</v>
      </c>
      <c r="P93" s="286">
        <v>1.2776303875275286E-2</v>
      </c>
      <c r="Q93" s="286">
        <v>1.244491035690154E-2</v>
      </c>
      <c r="R93" s="286">
        <v>2.6679796544107237E-2</v>
      </c>
      <c r="S93" s="286">
        <v>2.004055918174652E-2</v>
      </c>
      <c r="T93" s="286">
        <v>3.4447031430091535E-2</v>
      </c>
      <c r="U93" s="286">
        <v>3.5958101761286665E-2</v>
      </c>
      <c r="V93" s="285">
        <v>0.1851028047523462</v>
      </c>
      <c r="W93" s="285">
        <v>0.20084116516953121</v>
      </c>
    </row>
    <row r="94" spans="1:23" x14ac:dyDescent="0.2">
      <c r="A94" s="243">
        <f t="shared" si="1"/>
        <v>0.52590606303073839</v>
      </c>
      <c r="B94" s="244">
        <v>39114</v>
      </c>
      <c r="C94" s="243">
        <v>63.192346627710499</v>
      </c>
      <c r="D94" s="243" t="s">
        <v>1036</v>
      </c>
      <c r="E94" s="243" t="s">
        <v>63</v>
      </c>
      <c r="F94" s="243">
        <v>218.47</v>
      </c>
      <c r="G94" s="243">
        <v>184.45</v>
      </c>
      <c r="H94" s="243">
        <v>230.57</v>
      </c>
      <c r="I94" s="243">
        <v>192.33</v>
      </c>
      <c r="J94" s="245">
        <v>415.4163934543397</v>
      </c>
      <c r="K94" s="245">
        <v>350.72803484530118</v>
      </c>
      <c r="L94" s="245">
        <v>438.42430465861264</v>
      </c>
      <c r="M94" s="245">
        <v>365.7116993320509</v>
      </c>
      <c r="N94" s="286">
        <v>1.0891276214354484E-2</v>
      </c>
      <c r="O94" s="286">
        <v>1.6842923422820455E-2</v>
      </c>
      <c r="P94" s="286">
        <v>1.1061367548664602E-2</v>
      </c>
      <c r="Q94" s="286">
        <v>1.0963148438222658E-2</v>
      </c>
      <c r="R94" s="286">
        <v>-2.6960432485666486E-3</v>
      </c>
      <c r="S94" s="286">
        <v>-2.138150417398399E-3</v>
      </c>
      <c r="T94" s="286">
        <v>-5.8056708095091114E-3</v>
      </c>
      <c r="U94" s="286">
        <v>-4.1335973979674812E-3</v>
      </c>
      <c r="V94" s="285">
        <v>0.18444022770398494</v>
      </c>
      <c r="W94" s="285">
        <v>0.19882493630738818</v>
      </c>
    </row>
    <row r="95" spans="1:23" x14ac:dyDescent="0.2">
      <c r="A95" s="243">
        <f t="shared" si="1"/>
        <v>0.52704427585775926</v>
      </c>
      <c r="B95" s="244">
        <v>39142</v>
      </c>
      <c r="C95" s="243">
        <v>63.329113142792501</v>
      </c>
      <c r="D95" s="243" t="s">
        <v>1037</v>
      </c>
      <c r="E95" s="243" t="s">
        <v>64</v>
      </c>
      <c r="F95" s="243">
        <v>216.97</v>
      </c>
      <c r="G95" s="243">
        <v>184.88</v>
      </c>
      <c r="H95" s="243">
        <v>228.76</v>
      </c>
      <c r="I95" s="243">
        <v>191.87</v>
      </c>
      <c r="J95" s="245">
        <v>411.6731931997241</v>
      </c>
      <c r="K95" s="245">
        <v>350.78646798527438</v>
      </c>
      <c r="L95" s="245">
        <v>434.04323029160196</v>
      </c>
      <c r="M95" s="245">
        <v>364.04911084127326</v>
      </c>
      <c r="N95" s="286">
        <v>6.4332165895257809E-3</v>
      </c>
      <c r="O95" s="286">
        <v>9.883764228237224E-3</v>
      </c>
      <c r="P95" s="286">
        <v>1.0471533305323577E-2</v>
      </c>
      <c r="Q95" s="286">
        <v>1.2116275526715681E-2</v>
      </c>
      <c r="R95" s="286">
        <v>-9.0107186755186142E-3</v>
      </c>
      <c r="S95" s="286">
        <v>1.6660527294032335E-4</v>
      </c>
      <c r="T95" s="286">
        <v>-9.9927725731858708E-3</v>
      </c>
      <c r="U95" s="286">
        <v>-4.5461725556339427E-3</v>
      </c>
      <c r="V95" s="285">
        <v>0.17357204673301618</v>
      </c>
      <c r="W95" s="285">
        <v>0.19226559649762853</v>
      </c>
    </row>
    <row r="96" spans="1:23" x14ac:dyDescent="0.2">
      <c r="A96" s="243">
        <f t="shared" si="1"/>
        <v>0.5267295427654366</v>
      </c>
      <c r="B96" s="244">
        <v>39173</v>
      </c>
      <c r="C96" s="243">
        <v>63.291295129152097</v>
      </c>
      <c r="D96" s="243" t="s">
        <v>1038</v>
      </c>
      <c r="E96" s="243" t="s">
        <v>1650</v>
      </c>
      <c r="F96" s="243">
        <v>217.67</v>
      </c>
      <c r="G96" s="243">
        <v>185.78</v>
      </c>
      <c r="H96" s="243">
        <v>228.8</v>
      </c>
      <c r="I96" s="243">
        <v>191.93</v>
      </c>
      <c r="J96" s="245">
        <v>413.2481327270699</v>
      </c>
      <c r="K96" s="245">
        <v>352.70472778993457</v>
      </c>
      <c r="L96" s="245">
        <v>434.37852146806455</v>
      </c>
      <c r="M96" s="245">
        <v>364.38054906191269</v>
      </c>
      <c r="N96" s="286">
        <v>3.9036282576527803E-3</v>
      </c>
      <c r="O96" s="286">
        <v>1.0510355923076142E-2</v>
      </c>
      <c r="P96" s="286">
        <v>1.045576822468286E-2</v>
      </c>
      <c r="Q96" s="286">
        <v>1.3909985207003484E-2</v>
      </c>
      <c r="R96" s="286">
        <v>3.8257033816182506E-3</v>
      </c>
      <c r="S96" s="286">
        <v>5.468454400985312E-3</v>
      </c>
      <c r="T96" s="286">
        <v>7.7248336815971541E-4</v>
      </c>
      <c r="U96" s="286">
        <v>9.1042172819344458E-4</v>
      </c>
      <c r="V96" s="285">
        <v>0.17165464527936258</v>
      </c>
      <c r="W96" s="285">
        <v>0.19210128692752582</v>
      </c>
    </row>
    <row r="97" spans="1:23" x14ac:dyDescent="0.2">
      <c r="A97" s="243">
        <f t="shared" si="1"/>
        <v>0.52415994108018948</v>
      </c>
      <c r="B97" s="244">
        <v>39203</v>
      </c>
      <c r="C97" s="243">
        <v>62.982534360254498</v>
      </c>
      <c r="D97" s="243" t="s">
        <v>1039</v>
      </c>
      <c r="E97" s="243" t="s">
        <v>66</v>
      </c>
      <c r="F97" s="243">
        <v>220.91</v>
      </c>
      <c r="G97" s="243">
        <v>186.13</v>
      </c>
      <c r="H97" s="243">
        <v>232.06</v>
      </c>
      <c r="I97" s="243">
        <v>193.01</v>
      </c>
      <c r="J97" s="245">
        <v>421.45532820525807</v>
      </c>
      <c r="K97" s="245">
        <v>355.10153564277164</v>
      </c>
      <c r="L97" s="245">
        <v>442.72746124354802</v>
      </c>
      <c r="M97" s="245">
        <v>368.22730024397657</v>
      </c>
      <c r="N97" s="286">
        <v>5.9670483897267257E-3</v>
      </c>
      <c r="O97" s="286">
        <v>1.1703617825523427E-2</v>
      </c>
      <c r="P97" s="286">
        <v>1.0076735248740976E-2</v>
      </c>
      <c r="Q97" s="286">
        <v>1.370390676474309E-2</v>
      </c>
      <c r="R97" s="286">
        <v>1.9860211887777979E-2</v>
      </c>
      <c r="S97" s="286">
        <v>6.7955081516928306E-3</v>
      </c>
      <c r="T97" s="286">
        <v>1.9220424958551474E-2</v>
      </c>
      <c r="U97" s="286">
        <v>1.0556960825618189E-2</v>
      </c>
      <c r="V97" s="285">
        <v>0.18685864718207701</v>
      </c>
      <c r="W97" s="285">
        <v>0.20232112325786233</v>
      </c>
    </row>
    <row r="98" spans="1:23" x14ac:dyDescent="0.2">
      <c r="A98" s="243">
        <f t="shared" si="1"/>
        <v>0.52478940726482914</v>
      </c>
      <c r="B98" s="244">
        <v>39234</v>
      </c>
      <c r="C98" s="243">
        <v>63.058170387534602</v>
      </c>
      <c r="D98" s="243" t="s">
        <v>1040</v>
      </c>
      <c r="E98" s="243" t="s">
        <v>67</v>
      </c>
      <c r="F98" s="243">
        <v>221.21</v>
      </c>
      <c r="G98" s="243">
        <v>186.61</v>
      </c>
      <c r="H98" s="243">
        <v>231.88</v>
      </c>
      <c r="I98" s="243">
        <v>192.7</v>
      </c>
      <c r="J98" s="245">
        <v>421.52146544445941</v>
      </c>
      <c r="K98" s="245">
        <v>355.59025661855509</v>
      </c>
      <c r="L98" s="245">
        <v>441.85343070955764</v>
      </c>
      <c r="M98" s="245">
        <v>367.19491158242084</v>
      </c>
      <c r="N98" s="286">
        <v>9.1433103404301441E-3</v>
      </c>
      <c r="O98" s="286">
        <v>1.3913591037617357E-2</v>
      </c>
      <c r="P98" s="286">
        <v>1.1607842226675658E-2</v>
      </c>
      <c r="Q98" s="286">
        <v>1.4781811005788903E-2</v>
      </c>
      <c r="R98" s="286">
        <v>1.5692585850790586E-4</v>
      </c>
      <c r="S98" s="286">
        <v>1.3762851655902963E-3</v>
      </c>
      <c r="T98" s="286">
        <v>-1.9741954373811987E-3</v>
      </c>
      <c r="U98" s="286">
        <v>-2.8036722450283103E-3</v>
      </c>
      <c r="V98" s="285">
        <v>0.18541342907668401</v>
      </c>
      <c r="W98" s="285">
        <v>0.20332122470160896</v>
      </c>
    </row>
    <row r="99" spans="1:23" x14ac:dyDescent="0.2">
      <c r="A99" s="243">
        <f t="shared" si="1"/>
        <v>0.5270184073844173</v>
      </c>
      <c r="B99" s="244">
        <v>39264</v>
      </c>
      <c r="C99" s="243">
        <v>63.326004812904202</v>
      </c>
      <c r="D99" s="243" t="s">
        <v>1041</v>
      </c>
      <c r="E99" s="243" t="s">
        <v>68</v>
      </c>
      <c r="F99" s="243">
        <v>223.99</v>
      </c>
      <c r="G99" s="243">
        <v>189.37</v>
      </c>
      <c r="H99" s="243">
        <v>233.86</v>
      </c>
      <c r="I99" s="243">
        <v>193.82</v>
      </c>
      <c r="J99" s="245">
        <v>425.01361785759678</v>
      </c>
      <c r="K99" s="245">
        <v>359.32331270901875</v>
      </c>
      <c r="L99" s="245">
        <v>443.74161646581359</v>
      </c>
      <c r="M99" s="245">
        <v>367.76704055162912</v>
      </c>
      <c r="N99" s="286">
        <v>9.9932265625224392E-3</v>
      </c>
      <c r="O99" s="286">
        <v>1.8391747859994867E-2</v>
      </c>
      <c r="P99" s="286">
        <v>7.9259541449014925E-3</v>
      </c>
      <c r="Q99" s="286">
        <v>1.101188529685837E-2</v>
      </c>
      <c r="R99" s="286">
        <v>8.2846371998046564E-3</v>
      </c>
      <c r="S99" s="286">
        <v>1.0498195664759624E-2</v>
      </c>
      <c r="T99" s="286">
        <v>4.2733305323074955E-3</v>
      </c>
      <c r="U99" s="286">
        <v>1.55810701935577E-3</v>
      </c>
      <c r="V99" s="285">
        <v>0.1828167080318952</v>
      </c>
      <c r="W99" s="285">
        <v>0.20658342792281514</v>
      </c>
    </row>
    <row r="100" spans="1:23" x14ac:dyDescent="0.2">
      <c r="A100" s="243">
        <f t="shared" si="1"/>
        <v>0.52916549067175322</v>
      </c>
      <c r="B100" s="244">
        <v>39295</v>
      </c>
      <c r="C100" s="243">
        <v>63.5839961936272</v>
      </c>
      <c r="D100" s="243" t="s">
        <v>1042</v>
      </c>
      <c r="E100" s="243" t="s">
        <v>1651</v>
      </c>
      <c r="F100" s="243">
        <v>223.64</v>
      </c>
      <c r="G100" s="243">
        <v>189.28</v>
      </c>
      <c r="H100" s="243">
        <v>233.12</v>
      </c>
      <c r="I100" s="243">
        <v>193.69</v>
      </c>
      <c r="J100" s="245">
        <v>422.62771088133218</v>
      </c>
      <c r="K100" s="245">
        <v>357.69528311401609</v>
      </c>
      <c r="L100" s="245">
        <v>440.54271132470114</v>
      </c>
      <c r="M100" s="245">
        <v>366.0291599025453</v>
      </c>
      <c r="N100" s="286">
        <v>1.1824175469105525E-2</v>
      </c>
      <c r="O100" s="286">
        <v>1.8494674606022166E-2</v>
      </c>
      <c r="P100" s="286">
        <v>9.0725385058463281E-3</v>
      </c>
      <c r="Q100" s="286">
        <v>1.2028950151965478E-2</v>
      </c>
      <c r="R100" s="286">
        <v>-5.6137188928002679E-3</v>
      </c>
      <c r="S100" s="286">
        <v>-4.5308209554469903E-3</v>
      </c>
      <c r="T100" s="286">
        <v>-7.2089365126267735E-3</v>
      </c>
      <c r="U100" s="286">
        <v>-4.7254931993826466E-3</v>
      </c>
      <c r="V100" s="285">
        <v>0.18153000845308531</v>
      </c>
      <c r="W100" s="285">
        <v>0.2035727192937169</v>
      </c>
    </row>
    <row r="101" spans="1:23" x14ac:dyDescent="0.2">
      <c r="A101" s="243">
        <f t="shared" si="1"/>
        <v>0.53327426652081489</v>
      </c>
      <c r="B101" s="244">
        <v>39326</v>
      </c>
      <c r="C101" s="243">
        <v>64.077702590874594</v>
      </c>
      <c r="D101" s="243" t="s">
        <v>1043</v>
      </c>
      <c r="E101" s="243" t="s">
        <v>70</v>
      </c>
      <c r="F101" s="243">
        <v>221.12</v>
      </c>
      <c r="G101" s="243">
        <v>187.63</v>
      </c>
      <c r="H101" s="243">
        <v>231.38</v>
      </c>
      <c r="I101" s="243">
        <v>192.4</v>
      </c>
      <c r="J101" s="245">
        <v>414.64592214927211</v>
      </c>
      <c r="K101" s="245">
        <v>351.84521695399746</v>
      </c>
      <c r="L101" s="245">
        <v>433.88555294364409</v>
      </c>
      <c r="M101" s="245">
        <v>360.78995758646869</v>
      </c>
      <c r="N101" s="286">
        <v>1.240954608241096E-2</v>
      </c>
      <c r="O101" s="286">
        <v>1.6903324481512216E-2</v>
      </c>
      <c r="P101" s="286">
        <v>1.2014208395162651E-2</v>
      </c>
      <c r="Q101" s="286">
        <v>1.2898919074437964E-2</v>
      </c>
      <c r="R101" s="286">
        <v>-1.888609886799697E-2</v>
      </c>
      <c r="S101" s="286">
        <v>-1.6354887626946701E-2</v>
      </c>
      <c r="T101" s="286">
        <v>-1.5111266648900279E-2</v>
      </c>
      <c r="U101" s="286">
        <v>-1.4313620033637564E-2</v>
      </c>
      <c r="V101" s="285">
        <v>0.17848958055748021</v>
      </c>
      <c r="W101" s="285">
        <v>0.20259875259875249</v>
      </c>
    </row>
    <row r="102" spans="1:23" x14ac:dyDescent="0.2">
      <c r="A102" s="243">
        <f t="shared" si="1"/>
        <v>0.53535236721257251</v>
      </c>
      <c r="B102" s="244">
        <v>39356</v>
      </c>
      <c r="C102" s="243">
        <v>64.3274050918955</v>
      </c>
      <c r="D102" s="243" t="s">
        <v>1044</v>
      </c>
      <c r="E102" s="243" t="s">
        <v>71</v>
      </c>
      <c r="F102" s="243">
        <v>220.17</v>
      </c>
      <c r="G102" s="243">
        <v>187.02</v>
      </c>
      <c r="H102" s="243">
        <v>230.2</v>
      </c>
      <c r="I102" s="243">
        <v>191.81</v>
      </c>
      <c r="J102" s="245">
        <v>411.26184076921624</v>
      </c>
      <c r="K102" s="245">
        <v>349.34000754262087</v>
      </c>
      <c r="L102" s="245">
        <v>429.99716466854517</v>
      </c>
      <c r="M102" s="245">
        <v>358.28738555635817</v>
      </c>
      <c r="N102" s="286">
        <v>1.1999548964483298E-2</v>
      </c>
      <c r="O102" s="286">
        <v>1.7798404874790785E-2</v>
      </c>
      <c r="P102" s="286">
        <v>1.215413153905498E-2</v>
      </c>
      <c r="Q102" s="286">
        <v>1.5821294054743307E-2</v>
      </c>
      <c r="R102" s="286">
        <v>-8.161376247268648E-3</v>
      </c>
      <c r="S102" s="286">
        <v>-7.1202031196124782E-3</v>
      </c>
      <c r="T102" s="286">
        <v>-8.9617832368895645E-3</v>
      </c>
      <c r="U102" s="286">
        <v>-6.9363683148269129E-3</v>
      </c>
      <c r="V102" s="285">
        <v>0.17725376965030448</v>
      </c>
      <c r="W102" s="285">
        <v>0.2001459777905219</v>
      </c>
    </row>
    <row r="103" spans="1:23" x14ac:dyDescent="0.2">
      <c r="A103" s="243">
        <f t="shared" si="1"/>
        <v>0.53912916432041957</v>
      </c>
      <c r="B103" s="244">
        <v>39387</v>
      </c>
      <c r="C103" s="243">
        <v>64.781221255577293</v>
      </c>
      <c r="D103" s="243" t="s">
        <v>1045</v>
      </c>
      <c r="E103" s="243" t="s">
        <v>72</v>
      </c>
      <c r="F103" s="243">
        <v>222.12</v>
      </c>
      <c r="G103" s="243">
        <v>188.68</v>
      </c>
      <c r="H103" s="243">
        <v>232.14</v>
      </c>
      <c r="I103" s="243">
        <v>193.42</v>
      </c>
      <c r="J103" s="245">
        <v>411.99774506724305</v>
      </c>
      <c r="K103" s="245">
        <v>349.97179245132099</v>
      </c>
      <c r="L103" s="245">
        <v>430.58327273505216</v>
      </c>
      <c r="M103" s="245">
        <v>358.76374865345821</v>
      </c>
      <c r="N103" s="286">
        <v>1.1844005701287408E-2</v>
      </c>
      <c r="O103" s="286">
        <v>1.7463711512535118E-2</v>
      </c>
      <c r="P103" s="286">
        <v>1.0143075494489118E-2</v>
      </c>
      <c r="Q103" s="286">
        <v>1.4427295711818111E-2</v>
      </c>
      <c r="R103" s="286">
        <v>1.7893814234026806E-3</v>
      </c>
      <c r="S103" s="286">
        <v>1.8085100333748994E-3</v>
      </c>
      <c r="T103" s="286">
        <v>1.3630510028102005E-3</v>
      </c>
      <c r="U103" s="286">
        <v>1.3295558713581901E-3</v>
      </c>
      <c r="V103" s="285">
        <v>0.17723129107483571</v>
      </c>
      <c r="W103" s="285">
        <v>0.20018612346189646</v>
      </c>
    </row>
    <row r="104" spans="1:23" x14ac:dyDescent="0.2">
      <c r="A104" s="243">
        <f t="shared" si="1"/>
        <v>0.54135816444000107</v>
      </c>
      <c r="B104" s="244">
        <v>39417</v>
      </c>
      <c r="C104" s="243">
        <v>65.049055680946097</v>
      </c>
      <c r="D104" s="243" t="s">
        <v>1046</v>
      </c>
      <c r="E104" s="243" t="s">
        <v>1648</v>
      </c>
      <c r="F104" s="243">
        <v>222.56</v>
      </c>
      <c r="G104" s="243">
        <v>189.4</v>
      </c>
      <c r="H104" s="243">
        <v>233.11</v>
      </c>
      <c r="I104" s="243">
        <v>194.29</v>
      </c>
      <c r="J104" s="245">
        <v>411.11414700879868</v>
      </c>
      <c r="K104" s="245">
        <v>349.860799080996</v>
      </c>
      <c r="L104" s="245">
        <v>430.60216934409175</v>
      </c>
      <c r="M104" s="245">
        <v>358.89363597384744</v>
      </c>
      <c r="N104" s="286">
        <v>1.330771372115791E-2</v>
      </c>
      <c r="O104" s="286">
        <v>1.5342725120524703E-2</v>
      </c>
      <c r="P104" s="286">
        <v>1.0092463702967347E-2</v>
      </c>
      <c r="Q104" s="286">
        <v>1.2442052322312325E-2</v>
      </c>
      <c r="R104" s="286">
        <v>-2.1446672197201755E-3</v>
      </c>
      <c r="S104" s="286">
        <v>-3.1714947524075221E-4</v>
      </c>
      <c r="T104" s="286">
        <v>4.3886073231691469E-5</v>
      </c>
      <c r="U104" s="286">
        <v>3.6204137368045508E-4</v>
      </c>
      <c r="V104" s="285">
        <v>0.17507919746568112</v>
      </c>
      <c r="W104" s="285">
        <v>0.1998044160790573</v>
      </c>
    </row>
    <row r="105" spans="1:23" x14ac:dyDescent="0.2">
      <c r="A105" s="243">
        <f t="shared" si="1"/>
        <v>0.54386740635411412</v>
      </c>
      <c r="B105" s="244">
        <v>39448</v>
      </c>
      <c r="C105" s="243">
        <v>65.350563680104003</v>
      </c>
      <c r="D105" s="243" t="s">
        <v>1239</v>
      </c>
      <c r="E105" s="243" t="s">
        <v>1649</v>
      </c>
      <c r="F105" s="243">
        <v>229.58</v>
      </c>
      <c r="G105" s="243">
        <v>194.56</v>
      </c>
      <c r="H105" s="243">
        <v>241.89</v>
      </c>
      <c r="I105" s="243">
        <v>202.54</v>
      </c>
      <c r="J105" s="245">
        <v>422.12494684875378</v>
      </c>
      <c r="K105" s="245">
        <v>357.73425236908065</v>
      </c>
      <c r="L105" s="245">
        <v>444.75914013958118</v>
      </c>
      <c r="M105" s="245">
        <v>372.40694631390619</v>
      </c>
      <c r="N105" s="286">
        <v>1.340940408030189E-2</v>
      </c>
      <c r="O105" s="286">
        <v>1.7795349281136685E-2</v>
      </c>
      <c r="P105" s="286">
        <v>8.5595398884645846E-3</v>
      </c>
      <c r="Q105" s="286">
        <v>1.409817243201128E-2</v>
      </c>
      <c r="R105" s="286">
        <v>2.678282885682215E-2</v>
      </c>
      <c r="S105" s="286">
        <v>2.250453125576346E-2</v>
      </c>
      <c r="T105" s="286">
        <v>3.2877146942974722E-2</v>
      </c>
      <c r="U105" s="286">
        <v>3.7652688667467737E-2</v>
      </c>
      <c r="V105" s="285">
        <v>0.17999588815789469</v>
      </c>
      <c r="W105" s="285">
        <v>0.19428261084230281</v>
      </c>
    </row>
    <row r="106" spans="1:23" x14ac:dyDescent="0.2">
      <c r="A106" s="243">
        <f t="shared" si="1"/>
        <v>0.54548418593795633</v>
      </c>
      <c r="B106" s="244">
        <v>39479</v>
      </c>
      <c r="C106" s="243">
        <v>65.5448342981189</v>
      </c>
      <c r="D106" s="243" t="s">
        <v>1047</v>
      </c>
      <c r="E106" s="243" t="s">
        <v>63</v>
      </c>
      <c r="F106" s="243">
        <v>229.46</v>
      </c>
      <c r="G106" s="243">
        <v>194.69</v>
      </c>
      <c r="H106" s="243">
        <v>241.32</v>
      </c>
      <c r="I106" s="243">
        <v>202.46</v>
      </c>
      <c r="J106" s="245">
        <v>420.65380796593598</v>
      </c>
      <c r="K106" s="245">
        <v>356.91227173750576</v>
      </c>
      <c r="L106" s="245">
        <v>442.39595981146897</v>
      </c>
      <c r="M106" s="245">
        <v>371.15649769364336</v>
      </c>
      <c r="N106" s="286">
        <v>1.2607625972690384E-2</v>
      </c>
      <c r="O106" s="286">
        <v>1.7632570760795607E-2</v>
      </c>
      <c r="P106" s="286">
        <v>9.0589301520336285E-3</v>
      </c>
      <c r="Q106" s="286">
        <v>1.4888225811580558E-2</v>
      </c>
      <c r="R106" s="286">
        <v>-3.4850792254761398E-3</v>
      </c>
      <c r="S106" s="286">
        <v>-2.297740923971836E-3</v>
      </c>
      <c r="T106" s="286">
        <v>-5.3133935086090434E-3</v>
      </c>
      <c r="U106" s="286">
        <v>-3.3577478418160833E-3</v>
      </c>
      <c r="V106" s="285">
        <v>0.17859160717037348</v>
      </c>
      <c r="W106" s="285">
        <v>0.19193914847377247</v>
      </c>
    </row>
    <row r="107" spans="1:23" x14ac:dyDescent="0.2">
      <c r="A107" s="243">
        <f t="shared" si="1"/>
        <v>0.54943775094696279</v>
      </c>
      <c r="B107" s="244">
        <v>39508</v>
      </c>
      <c r="C107" s="243">
        <v>66.019890716036102</v>
      </c>
      <c r="D107" s="243" t="s">
        <v>1048</v>
      </c>
      <c r="E107" s="243" t="s">
        <v>64</v>
      </c>
      <c r="F107" s="243">
        <v>231.11</v>
      </c>
      <c r="G107" s="243">
        <v>196.75</v>
      </c>
      <c r="H107" s="243">
        <v>241.16</v>
      </c>
      <c r="I107" s="243">
        <v>202.6</v>
      </c>
      <c r="J107" s="245">
        <v>420.62999785085583</v>
      </c>
      <c r="K107" s="245">
        <v>358.09334116721857</v>
      </c>
      <c r="L107" s="245">
        <v>438.92142391810125</v>
      </c>
      <c r="M107" s="245">
        <v>368.7405891765107</v>
      </c>
      <c r="N107" s="286">
        <v>2.1757075270107062E-2</v>
      </c>
      <c r="O107" s="286">
        <v>2.0829974496766823E-2</v>
      </c>
      <c r="P107" s="286">
        <v>1.1238957979420539E-2</v>
      </c>
      <c r="Q107" s="286">
        <v>1.2886938040848284E-2</v>
      </c>
      <c r="R107" s="286">
        <v>-5.660263767792717E-5</v>
      </c>
      <c r="S107" s="286">
        <v>3.3091309076125341E-3</v>
      </c>
      <c r="T107" s="286">
        <v>-7.8539051189536746E-3</v>
      </c>
      <c r="U107" s="286">
        <v>-6.5091370679081217E-3</v>
      </c>
      <c r="V107" s="285">
        <v>0.17463786531130876</v>
      </c>
      <c r="W107" s="285">
        <v>0.19032576505429422</v>
      </c>
    </row>
    <row r="108" spans="1:23" x14ac:dyDescent="0.2">
      <c r="A108" s="243">
        <f t="shared" si="1"/>
        <v>0.55068806049179753</v>
      </c>
      <c r="B108" s="244">
        <v>39539</v>
      </c>
      <c r="C108" s="243">
        <v>66.170126660633898</v>
      </c>
      <c r="D108" s="243" t="s">
        <v>1049</v>
      </c>
      <c r="E108" s="243" t="s">
        <v>1650</v>
      </c>
      <c r="F108" s="243">
        <v>230.41</v>
      </c>
      <c r="G108" s="243">
        <v>196.59</v>
      </c>
      <c r="H108" s="243">
        <v>240.49</v>
      </c>
      <c r="I108" s="243">
        <v>202.4</v>
      </c>
      <c r="J108" s="245">
        <v>418.40384154003635</v>
      </c>
      <c r="K108" s="245">
        <v>356.9897626333742</v>
      </c>
      <c r="L108" s="245">
        <v>436.70821514675293</v>
      </c>
      <c r="M108" s="245">
        <v>367.54020019835667</v>
      </c>
      <c r="N108" s="286">
        <v>1.2476060760258978E-2</v>
      </c>
      <c r="O108" s="286">
        <v>1.2149071179992088E-2</v>
      </c>
      <c r="P108" s="286">
        <v>5.3632800968490546E-3</v>
      </c>
      <c r="Q108" s="286">
        <v>8.6712947345253255E-3</v>
      </c>
      <c r="R108" s="286">
        <v>-5.2924335453811144E-3</v>
      </c>
      <c r="S108" s="286">
        <v>-3.081818081976051E-3</v>
      </c>
      <c r="T108" s="286">
        <v>-5.0423803686585611E-3</v>
      </c>
      <c r="U108" s="286">
        <v>-3.2553752241780698E-3</v>
      </c>
      <c r="V108" s="285">
        <v>0.17203316547128544</v>
      </c>
      <c r="W108" s="285">
        <v>0.18819169960474302</v>
      </c>
    </row>
    <row r="109" spans="1:23" x14ac:dyDescent="0.2">
      <c r="A109" s="243">
        <f t="shared" si="1"/>
        <v>0.55009308560495096</v>
      </c>
      <c r="B109" s="244">
        <v>39569</v>
      </c>
      <c r="C109" s="243">
        <v>66.098635073205301</v>
      </c>
      <c r="D109" s="243" t="s">
        <v>1050</v>
      </c>
      <c r="E109" s="243" t="s">
        <v>66</v>
      </c>
      <c r="F109" s="243">
        <v>234.18</v>
      </c>
      <c r="G109" s="243">
        <v>197.56</v>
      </c>
      <c r="H109" s="243">
        <v>244.34</v>
      </c>
      <c r="I109" s="243">
        <v>203.6</v>
      </c>
      <c r="J109" s="245">
        <v>425.70976827034008</v>
      </c>
      <c r="K109" s="245">
        <v>359.1392169249653</v>
      </c>
      <c r="L109" s="245">
        <v>444.17936962667557</v>
      </c>
      <c r="M109" s="245">
        <v>370.1191767864089</v>
      </c>
      <c r="N109" s="286">
        <v>1.0094640595005089E-2</v>
      </c>
      <c r="O109" s="286">
        <v>1.137049794753775E-2</v>
      </c>
      <c r="P109" s="286">
        <v>3.2794631239936312E-3</v>
      </c>
      <c r="Q109" s="286">
        <v>5.1377954355336097E-3</v>
      </c>
      <c r="R109" s="286">
        <v>1.7461423641361717E-2</v>
      </c>
      <c r="S109" s="286">
        <v>6.0210530289031006E-3</v>
      </c>
      <c r="T109" s="286">
        <v>1.7107886274619233E-2</v>
      </c>
      <c r="U109" s="286">
        <v>7.0168558069576559E-3</v>
      </c>
      <c r="V109" s="285">
        <v>0.18536140919214428</v>
      </c>
      <c r="W109" s="285">
        <v>0.20009823182711184</v>
      </c>
    </row>
    <row r="110" spans="1:23" x14ac:dyDescent="0.2">
      <c r="A110" s="243">
        <f t="shared" si="1"/>
        <v>0.5523695112589927</v>
      </c>
      <c r="B110" s="244">
        <v>39600</v>
      </c>
      <c r="C110" s="243">
        <v>66.372168103369305</v>
      </c>
      <c r="D110" s="243" t="s">
        <v>1051</v>
      </c>
      <c r="E110" s="243" t="s">
        <v>67</v>
      </c>
      <c r="F110" s="243">
        <v>234.13</v>
      </c>
      <c r="G110" s="243">
        <v>197.98</v>
      </c>
      <c r="H110" s="243">
        <v>244.15</v>
      </c>
      <c r="I110" s="243">
        <v>203.36</v>
      </c>
      <c r="J110" s="245">
        <v>423.86481373013743</v>
      </c>
      <c r="K110" s="245">
        <v>358.41949268480164</v>
      </c>
      <c r="L110" s="245">
        <v>442.00484462569113</v>
      </c>
      <c r="M110" s="245">
        <v>368.15934959279355</v>
      </c>
      <c r="N110" s="286">
        <v>5.5592620489852695E-3</v>
      </c>
      <c r="O110" s="286">
        <v>7.9564499127473542E-3</v>
      </c>
      <c r="P110" s="286">
        <v>3.4267905511198293E-4</v>
      </c>
      <c r="Q110" s="286">
        <v>2.626501566202144E-3</v>
      </c>
      <c r="R110" s="286">
        <v>-4.3338318209109605E-3</v>
      </c>
      <c r="S110" s="286">
        <v>-2.0040257544862161E-3</v>
      </c>
      <c r="T110" s="286">
        <v>-4.8956010784834136E-3</v>
      </c>
      <c r="U110" s="286">
        <v>-5.2951246964064724E-3</v>
      </c>
      <c r="V110" s="285">
        <v>0.18259420143448835</v>
      </c>
      <c r="W110" s="285">
        <v>0.20058025177025973</v>
      </c>
    </row>
    <row r="111" spans="1:23" x14ac:dyDescent="0.2">
      <c r="A111" s="243">
        <f t="shared" si="1"/>
        <v>0.55544785958661602</v>
      </c>
      <c r="B111" s="244">
        <v>39630</v>
      </c>
      <c r="C111" s="243">
        <v>66.742059360068197</v>
      </c>
      <c r="D111" s="243" t="s">
        <v>1052</v>
      </c>
      <c r="E111" s="243" t="s">
        <v>68</v>
      </c>
      <c r="F111" s="243">
        <v>235.99</v>
      </c>
      <c r="G111" s="243">
        <v>199.58</v>
      </c>
      <c r="H111" s="243">
        <v>246.51</v>
      </c>
      <c r="I111" s="243">
        <v>206.49</v>
      </c>
      <c r="J111" s="245">
        <v>424.86436112227011</v>
      </c>
      <c r="K111" s="245">
        <v>359.31365393780527</v>
      </c>
      <c r="L111" s="245">
        <v>443.80403262956395</v>
      </c>
      <c r="M111" s="245">
        <v>371.75406554573311</v>
      </c>
      <c r="N111" s="286">
        <v>-3.511810658657355E-4</v>
      </c>
      <c r="O111" s="286">
        <v>-2.6880446861832219E-5</v>
      </c>
      <c r="P111" s="286">
        <v>1.4065880105507134E-4</v>
      </c>
      <c r="Q111" s="286">
        <v>1.084116996488782E-2</v>
      </c>
      <c r="R111" s="286">
        <v>2.3581749646457428E-3</v>
      </c>
      <c r="S111" s="286">
        <v>2.4947338837677524E-3</v>
      </c>
      <c r="T111" s="286">
        <v>4.0705164790590942E-3</v>
      </c>
      <c r="U111" s="286">
        <v>9.7640219022430141E-3</v>
      </c>
      <c r="V111" s="285">
        <v>0.18243310953001313</v>
      </c>
      <c r="W111" s="285">
        <v>0.19381083829725387</v>
      </c>
    </row>
    <row r="112" spans="1:23" x14ac:dyDescent="0.2">
      <c r="A112" s="243">
        <f t="shared" si="1"/>
        <v>0.55865555028095193</v>
      </c>
      <c r="B112" s="244">
        <v>39661</v>
      </c>
      <c r="C112" s="243">
        <v>67.127492266208904</v>
      </c>
      <c r="D112" s="243" t="s">
        <v>1053</v>
      </c>
      <c r="E112" s="243" t="s">
        <v>1651</v>
      </c>
      <c r="F112" s="243">
        <v>235.46</v>
      </c>
      <c r="G112" s="243">
        <v>199.85</v>
      </c>
      <c r="H112" s="243">
        <v>246.09</v>
      </c>
      <c r="I112" s="243">
        <v>206.54</v>
      </c>
      <c r="J112" s="245">
        <v>421.47616698981233</v>
      </c>
      <c r="K112" s="245">
        <v>357.73384852167669</v>
      </c>
      <c r="L112" s="245">
        <v>440.50399190742769</v>
      </c>
      <c r="M112" s="245">
        <v>369.70902713868952</v>
      </c>
      <c r="N112" s="286">
        <v>-2.7247240582460863E-3</v>
      </c>
      <c r="O112" s="286">
        <v>1.078163718706282E-4</v>
      </c>
      <c r="P112" s="286">
        <v>-8.7890268702928154E-5</v>
      </c>
      <c r="Q112" s="286">
        <v>1.0053481086381044E-2</v>
      </c>
      <c r="R112" s="286">
        <v>-7.9747666373050086E-3</v>
      </c>
      <c r="S112" s="286">
        <v>-4.3967308194807764E-3</v>
      </c>
      <c r="T112" s="286">
        <v>-7.4358060754503574E-3</v>
      </c>
      <c r="U112" s="286">
        <v>-5.5010518958050758E-3</v>
      </c>
      <c r="V112" s="285">
        <v>0.17818363772829615</v>
      </c>
      <c r="W112" s="285">
        <v>0.19148833155805178</v>
      </c>
    </row>
    <row r="113" spans="1:23" x14ac:dyDescent="0.2">
      <c r="A113" s="243">
        <f t="shared" si="1"/>
        <v>0.56246252727435897</v>
      </c>
      <c r="B113" s="244">
        <v>39692</v>
      </c>
      <c r="C113" s="243">
        <v>67.584934814759706</v>
      </c>
      <c r="D113" s="243" t="s">
        <v>1054</v>
      </c>
      <c r="E113" s="243" t="s">
        <v>70</v>
      </c>
      <c r="F113" s="243">
        <v>233.93</v>
      </c>
      <c r="G113" s="243">
        <v>198.51</v>
      </c>
      <c r="H113" s="243">
        <v>244.21</v>
      </c>
      <c r="I113" s="243">
        <v>204.38</v>
      </c>
      <c r="J113" s="245">
        <v>415.90326227349402</v>
      </c>
      <c r="K113" s="245">
        <v>352.93017823242548</v>
      </c>
      <c r="L113" s="245">
        <v>434.18003539439138</v>
      </c>
      <c r="M113" s="245">
        <v>363.36642903200402</v>
      </c>
      <c r="N113" s="286">
        <v>3.0323224154831241E-3</v>
      </c>
      <c r="O113" s="286">
        <v>3.0836323080380978E-3</v>
      </c>
      <c r="P113" s="286">
        <v>6.787099702891819E-4</v>
      </c>
      <c r="Q113" s="286">
        <v>7.1411950121085255E-3</v>
      </c>
      <c r="R113" s="286">
        <v>-1.3222348385959926E-2</v>
      </c>
      <c r="S113" s="286">
        <v>-1.342805638633926E-2</v>
      </c>
      <c r="T113" s="286">
        <v>-1.4356184346146161E-2</v>
      </c>
      <c r="U113" s="286">
        <v>-1.7155648472457208E-2</v>
      </c>
      <c r="V113" s="285">
        <v>0.17842929827212739</v>
      </c>
      <c r="W113" s="285">
        <v>0.19488208239553795</v>
      </c>
    </row>
    <row r="114" spans="1:23" x14ac:dyDescent="0.2">
      <c r="A114" s="243">
        <f t="shared" si="1"/>
        <v>0.56629537274111541</v>
      </c>
      <c r="B114" s="244">
        <v>39722</v>
      </c>
      <c r="C114" s="243">
        <v>68.045485693199694</v>
      </c>
      <c r="D114" s="243" t="s">
        <v>1055</v>
      </c>
      <c r="E114" s="243" t="s">
        <v>71</v>
      </c>
      <c r="F114" s="243">
        <v>233.68</v>
      </c>
      <c r="G114" s="243">
        <v>198.34</v>
      </c>
      <c r="H114" s="243">
        <v>243.64</v>
      </c>
      <c r="I114" s="243">
        <v>204.18</v>
      </c>
      <c r="J114" s="245">
        <v>412.64684694294317</v>
      </c>
      <c r="K114" s="245">
        <v>350.24125138079148</v>
      </c>
      <c r="L114" s="245">
        <v>430.23484161750542</v>
      </c>
      <c r="M114" s="245">
        <v>360.55389082852679</v>
      </c>
      <c r="N114" s="286">
        <v>3.3676992038367271E-3</v>
      </c>
      <c r="O114" s="286">
        <v>2.5798471938851542E-3</v>
      </c>
      <c r="P114" s="286">
        <v>5.5274073526390133E-4</v>
      </c>
      <c r="Q114" s="286">
        <v>6.325942144597585E-3</v>
      </c>
      <c r="R114" s="286">
        <v>-7.8297422163750019E-3</v>
      </c>
      <c r="S114" s="286">
        <v>-7.6188634961762425E-3</v>
      </c>
      <c r="T114" s="286">
        <v>-9.0865388900305266E-3</v>
      </c>
      <c r="U114" s="286">
        <v>-7.7402257852211553E-3</v>
      </c>
      <c r="V114" s="285">
        <v>0.17817888474336985</v>
      </c>
      <c r="W114" s="285">
        <v>0.1932608482711331</v>
      </c>
    </row>
    <row r="115" spans="1:23" x14ac:dyDescent="0.2">
      <c r="A115" s="243">
        <f t="shared" si="1"/>
        <v>0.57273231119089874</v>
      </c>
      <c r="B115" s="244">
        <v>39753</v>
      </c>
      <c r="C115" s="243">
        <v>68.818941780387206</v>
      </c>
      <c r="D115" s="243" t="s">
        <v>1056</v>
      </c>
      <c r="E115" s="243" t="s">
        <v>72</v>
      </c>
      <c r="F115" s="243">
        <v>235.88</v>
      </c>
      <c r="G115" s="243">
        <v>200.39</v>
      </c>
      <c r="H115" s="243">
        <v>245.1</v>
      </c>
      <c r="I115" s="243">
        <v>205.36</v>
      </c>
      <c r="J115" s="245">
        <v>411.85034507574392</v>
      </c>
      <c r="K115" s="245">
        <v>349.88422354471902</v>
      </c>
      <c r="L115" s="245">
        <v>427.9486161525557</v>
      </c>
      <c r="M115" s="245">
        <v>358.56192498200261</v>
      </c>
      <c r="N115" s="286">
        <v>-3.5776892777672487E-4</v>
      </c>
      <c r="O115" s="286">
        <v>-2.5021704174676973E-4</v>
      </c>
      <c r="P115" s="286">
        <v>-6.118808484503413E-3</v>
      </c>
      <c r="Q115" s="286">
        <v>-5.6255313479436353E-4</v>
      </c>
      <c r="R115" s="286">
        <v>-1.9302264711340555E-3</v>
      </c>
      <c r="S115" s="286">
        <v>-1.0193768856893159E-3</v>
      </c>
      <c r="T115" s="286">
        <v>-5.3139012553108378E-3</v>
      </c>
      <c r="U115" s="286">
        <v>-5.5247381797677297E-3</v>
      </c>
      <c r="V115" s="285">
        <v>0.17710464594041619</v>
      </c>
      <c r="W115" s="285">
        <v>0.1935138293728087</v>
      </c>
    </row>
    <row r="116" spans="1:23" x14ac:dyDescent="0.2">
      <c r="A116" s="243">
        <f t="shared" si="1"/>
        <v>0.57669881043657989</v>
      </c>
      <c r="B116" s="244">
        <v>39783</v>
      </c>
      <c r="C116" s="243">
        <v>69.295552363249001</v>
      </c>
      <c r="D116" s="243" t="s">
        <v>1057</v>
      </c>
      <c r="E116" s="243" t="s">
        <v>1648</v>
      </c>
      <c r="F116" s="243">
        <v>235.98</v>
      </c>
      <c r="G116" s="243">
        <v>201.4</v>
      </c>
      <c r="H116" s="243">
        <v>246.32</v>
      </c>
      <c r="I116" s="243">
        <v>206.8</v>
      </c>
      <c r="J116" s="245">
        <v>409.19106425996512</v>
      </c>
      <c r="K116" s="245">
        <v>349.22908865987364</v>
      </c>
      <c r="L116" s="245">
        <v>427.12070068867956</v>
      </c>
      <c r="M116" s="245">
        <v>358.59272857428931</v>
      </c>
      <c r="N116" s="286">
        <v>-4.6777343052425424E-3</v>
      </c>
      <c r="O116" s="286">
        <v>-1.8056050371511034E-3</v>
      </c>
      <c r="P116" s="286">
        <v>-8.0851163864670283E-3</v>
      </c>
      <c r="Q116" s="286">
        <v>-8.3843058053012509E-4</v>
      </c>
      <c r="R116" s="286">
        <v>-6.4569104957037382E-3</v>
      </c>
      <c r="S116" s="286">
        <v>-1.8724333386859193E-3</v>
      </c>
      <c r="T116" s="286">
        <v>-1.9346141864401423E-3</v>
      </c>
      <c r="U116" s="286">
        <v>8.5908709599458177E-5</v>
      </c>
      <c r="V116" s="285">
        <v>0.17169811320754702</v>
      </c>
      <c r="W116" s="285">
        <v>0.19110251450676974</v>
      </c>
    </row>
    <row r="117" spans="1:23" x14ac:dyDescent="0.2">
      <c r="A117" s="243">
        <f t="shared" si="1"/>
        <v>0.57803534822588565</v>
      </c>
      <c r="B117" s="244">
        <v>39814</v>
      </c>
      <c r="C117" s="243">
        <v>69.4561494074742</v>
      </c>
      <c r="D117" s="243" t="s">
        <v>1240</v>
      </c>
      <c r="E117" s="243" t="s">
        <v>1649</v>
      </c>
      <c r="F117" s="243">
        <v>242.03</v>
      </c>
      <c r="G117" s="243">
        <v>205.03</v>
      </c>
      <c r="H117" s="243">
        <v>255.76</v>
      </c>
      <c r="I117" s="243">
        <v>215.07</v>
      </c>
      <c r="J117" s="245">
        <v>418.71141746407369</v>
      </c>
      <c r="K117" s="245">
        <v>354.70149123108303</v>
      </c>
      <c r="L117" s="245">
        <v>442.46429009053207</v>
      </c>
      <c r="M117" s="245">
        <v>372.07067121430532</v>
      </c>
      <c r="N117" s="286">
        <v>-8.0865379081780375E-3</v>
      </c>
      <c r="O117" s="286">
        <v>-8.4776929184535721E-3</v>
      </c>
      <c r="P117" s="286">
        <v>-5.1597591638676832E-3</v>
      </c>
      <c r="Q117" s="286">
        <v>-9.029775167442855E-4</v>
      </c>
      <c r="R117" s="286">
        <v>2.326627836149453E-2</v>
      </c>
      <c r="S117" s="286">
        <v>1.5669950610955885E-2</v>
      </c>
      <c r="T117" s="286">
        <v>3.5923310148894272E-2</v>
      </c>
      <c r="U117" s="286">
        <v>3.7585655162619469E-2</v>
      </c>
      <c r="V117" s="285">
        <v>0.18046139589328392</v>
      </c>
      <c r="W117" s="285">
        <v>0.18919421583670437</v>
      </c>
    </row>
    <row r="118" spans="1:23" x14ac:dyDescent="0.2">
      <c r="A118" s="243">
        <f t="shared" si="1"/>
        <v>0.57931152624406246</v>
      </c>
      <c r="B118" s="244">
        <v>39845</v>
      </c>
      <c r="C118" s="243">
        <v>69.609493681960302</v>
      </c>
      <c r="D118" s="243" t="s">
        <v>1058</v>
      </c>
      <c r="E118" s="243" t="s">
        <v>63</v>
      </c>
      <c r="F118" s="243">
        <v>242.67</v>
      </c>
      <c r="G118" s="243">
        <v>205.81</v>
      </c>
      <c r="H118" s="243">
        <v>255.92</v>
      </c>
      <c r="I118" s="243">
        <v>215.74</v>
      </c>
      <c r="J118" s="245">
        <v>418.89378858614964</v>
      </c>
      <c r="K118" s="245">
        <v>355.26653739199514</v>
      </c>
      <c r="L118" s="245">
        <v>441.76576575170981</v>
      </c>
      <c r="M118" s="245">
        <v>372.40757386399611</v>
      </c>
      <c r="N118" s="286">
        <v>-4.1840091458981155E-3</v>
      </c>
      <c r="O118" s="286">
        <v>-4.6110332309363677E-3</v>
      </c>
      <c r="P118" s="286">
        <v>-1.4245022943422114E-3</v>
      </c>
      <c r="Q118" s="286">
        <v>3.3707510932097229E-3</v>
      </c>
      <c r="R118" s="286">
        <v>4.3555325808997125E-4</v>
      </c>
      <c r="S118" s="286">
        <v>1.5930188479078566E-3</v>
      </c>
      <c r="T118" s="286">
        <v>-1.5787134791812596E-3</v>
      </c>
      <c r="U118" s="286">
        <v>9.0548026424985828E-4</v>
      </c>
      <c r="V118" s="285">
        <v>0.17909722559642383</v>
      </c>
      <c r="W118" s="285">
        <v>0.18624269954574935</v>
      </c>
    </row>
    <row r="119" spans="1:23" x14ac:dyDescent="0.2">
      <c r="A119" s="243">
        <f t="shared" si="1"/>
        <v>0.58264424789287939</v>
      </c>
      <c r="B119" s="244">
        <v>39873</v>
      </c>
      <c r="C119" s="243">
        <v>70.009950182560502</v>
      </c>
      <c r="D119" s="243" t="s">
        <v>1059</v>
      </c>
      <c r="E119" s="243" t="s">
        <v>64</v>
      </c>
      <c r="F119" s="243">
        <v>240.7</v>
      </c>
      <c r="G119" s="243">
        <v>205.97</v>
      </c>
      <c r="H119" s="243">
        <v>251.83</v>
      </c>
      <c r="I119" s="243">
        <v>213.58</v>
      </c>
      <c r="J119" s="245">
        <v>413.1165816370563</v>
      </c>
      <c r="K119" s="245">
        <v>353.50902500949104</v>
      </c>
      <c r="L119" s="245">
        <v>432.21914729397548</v>
      </c>
      <c r="M119" s="245">
        <v>366.57016828434774</v>
      </c>
      <c r="N119" s="286">
        <v>-1.7862292875420627E-2</v>
      </c>
      <c r="O119" s="286">
        <v>-1.2802014532816486E-2</v>
      </c>
      <c r="P119" s="286">
        <v>-1.5269878066777487E-2</v>
      </c>
      <c r="Q119" s="286">
        <v>-5.8860373820251999E-3</v>
      </c>
      <c r="R119" s="286">
        <v>-1.3791579408691135E-2</v>
      </c>
      <c r="S119" s="286">
        <v>-4.9470248321329402E-3</v>
      </c>
      <c r="T119" s="286">
        <v>-2.1610136406767011E-2</v>
      </c>
      <c r="U119" s="286">
        <v>-1.5674776748176966E-2</v>
      </c>
      <c r="V119" s="285">
        <v>0.16861678885274545</v>
      </c>
      <c r="W119" s="285">
        <v>0.1790898024159564</v>
      </c>
    </row>
    <row r="120" spans="1:23" x14ac:dyDescent="0.2">
      <c r="A120" s="243">
        <f t="shared" si="1"/>
        <v>0.5846835458746269</v>
      </c>
      <c r="B120" s="244">
        <v>39904</v>
      </c>
      <c r="C120" s="243">
        <v>70.254990188749304</v>
      </c>
      <c r="D120" s="243" t="s">
        <v>1060</v>
      </c>
      <c r="E120" s="243" t="s">
        <v>1650</v>
      </c>
      <c r="F120" s="243">
        <v>241.54</v>
      </c>
      <c r="G120" s="243">
        <v>206.18</v>
      </c>
      <c r="H120" s="243">
        <v>251.93</v>
      </c>
      <c r="I120" s="243">
        <v>213.84</v>
      </c>
      <c r="J120" s="245">
        <v>413.11236087323238</v>
      </c>
      <c r="K120" s="245">
        <v>352.63520147736631</v>
      </c>
      <c r="L120" s="245">
        <v>430.88265742648605</v>
      </c>
      <c r="M120" s="245">
        <v>365.73630557726267</v>
      </c>
      <c r="N120" s="286">
        <v>-1.2646826203429162E-2</v>
      </c>
      <c r="O120" s="286">
        <v>-1.2198000087974448E-2</v>
      </c>
      <c r="P120" s="286">
        <v>-1.3339702616561144E-2</v>
      </c>
      <c r="Q120" s="286">
        <v>-4.908019912163275E-3</v>
      </c>
      <c r="R120" s="286">
        <v>-1.0216883106428654E-5</v>
      </c>
      <c r="S120" s="286">
        <v>-2.4718563609550381E-3</v>
      </c>
      <c r="T120" s="286">
        <v>-3.0921579385293496E-3</v>
      </c>
      <c r="U120" s="286">
        <v>-2.2747696873092194E-3</v>
      </c>
      <c r="V120" s="285">
        <v>0.17150063051702391</v>
      </c>
      <c r="W120" s="285">
        <v>0.17812383090160866</v>
      </c>
    </row>
    <row r="121" spans="1:23" x14ac:dyDescent="0.2">
      <c r="A121" s="243">
        <f t="shared" si="1"/>
        <v>0.58298053804632022</v>
      </c>
      <c r="B121" s="244">
        <v>39934</v>
      </c>
      <c r="C121" s="243">
        <v>70.050358471107799</v>
      </c>
      <c r="D121" s="243" t="s">
        <v>1061</v>
      </c>
      <c r="E121" s="243" t="s">
        <v>66</v>
      </c>
      <c r="F121" s="243">
        <v>244.54</v>
      </c>
      <c r="G121" s="243">
        <v>207.7</v>
      </c>
      <c r="H121" s="243">
        <v>255.81</v>
      </c>
      <c r="I121" s="243">
        <v>215.67</v>
      </c>
      <c r="J121" s="245">
        <v>419.46511768557576</v>
      </c>
      <c r="K121" s="245">
        <v>356.27261365541051</v>
      </c>
      <c r="L121" s="245">
        <v>438.79680933649769</v>
      </c>
      <c r="M121" s="245">
        <v>369.94373898441205</v>
      </c>
      <c r="N121" s="286">
        <v>-1.4668797970355141E-2</v>
      </c>
      <c r="O121" s="286">
        <v>-7.981872027508774E-3</v>
      </c>
      <c r="P121" s="286">
        <v>-1.2117988043212846E-2</v>
      </c>
      <c r="Q121" s="286">
        <v>-4.7400354534476996E-4</v>
      </c>
      <c r="R121" s="286">
        <v>1.5377794067732653E-2</v>
      </c>
      <c r="S121" s="286">
        <v>1.031494349629658E-2</v>
      </c>
      <c r="T121" s="286">
        <v>1.8367302033644561E-2</v>
      </c>
      <c r="U121" s="286">
        <v>1.150400805987406E-2</v>
      </c>
      <c r="V121" s="285">
        <v>0.1773712084737602</v>
      </c>
      <c r="W121" s="285">
        <v>0.18611767978856597</v>
      </c>
    </row>
    <row r="122" spans="1:23" x14ac:dyDescent="0.2">
      <c r="A122" s="243">
        <f t="shared" si="1"/>
        <v>0.58405407968998824</v>
      </c>
      <c r="B122" s="244">
        <v>39965</v>
      </c>
      <c r="C122" s="243">
        <v>70.179354161469305</v>
      </c>
      <c r="D122" s="243" t="s">
        <v>1062</v>
      </c>
      <c r="E122" s="243" t="s">
        <v>67</v>
      </c>
      <c r="F122" s="243">
        <v>243.87</v>
      </c>
      <c r="G122" s="243">
        <v>207.8</v>
      </c>
      <c r="H122" s="243">
        <v>255.16</v>
      </c>
      <c r="I122" s="243">
        <v>215.6</v>
      </c>
      <c r="J122" s="245">
        <v>417.54695066841151</v>
      </c>
      <c r="K122" s="245">
        <v>355.7889709636114</v>
      </c>
      <c r="L122" s="245">
        <v>436.87735241133339</v>
      </c>
      <c r="M122" s="245">
        <v>369.14389865136968</v>
      </c>
      <c r="N122" s="286">
        <v>-1.49053727912134E-2</v>
      </c>
      <c r="O122" s="286">
        <v>-7.3392261717850626E-3</v>
      </c>
      <c r="P122" s="286">
        <v>-1.1600533968581073E-2</v>
      </c>
      <c r="Q122" s="286">
        <v>2.6742470608585034E-3</v>
      </c>
      <c r="R122" s="286">
        <v>-4.5728880335695887E-3</v>
      </c>
      <c r="S122" s="286">
        <v>-1.3575073504439317E-3</v>
      </c>
      <c r="T122" s="286">
        <v>-4.3743639067629347E-3</v>
      </c>
      <c r="U122" s="286">
        <v>-2.1620593856733761E-3</v>
      </c>
      <c r="V122" s="285">
        <v>0.17358036573628488</v>
      </c>
      <c r="W122" s="285">
        <v>0.18348794063079765</v>
      </c>
    </row>
    <row r="123" spans="1:23" x14ac:dyDescent="0.2">
      <c r="A123" s="243">
        <f t="shared" si="1"/>
        <v>0.58564499080048182</v>
      </c>
      <c r="B123" s="244">
        <v>39995</v>
      </c>
      <c r="C123" s="243">
        <v>70.370516449595101</v>
      </c>
      <c r="D123" s="243" t="s">
        <v>1063</v>
      </c>
      <c r="E123" s="243" t="s">
        <v>68</v>
      </c>
      <c r="F123" s="243">
        <v>244.83</v>
      </c>
      <c r="G123" s="243">
        <v>208.84</v>
      </c>
      <c r="H123" s="243">
        <v>256.70999999999998</v>
      </c>
      <c r="I123" s="243">
        <v>216.94</v>
      </c>
      <c r="J123" s="245">
        <v>418.05189807114556</v>
      </c>
      <c r="K123" s="245">
        <v>356.59828612987803</v>
      </c>
      <c r="L123" s="245">
        <v>438.33722482475093</v>
      </c>
      <c r="M123" s="245">
        <v>370.42919073460899</v>
      </c>
      <c r="N123" s="286">
        <v>-1.6034442223229917E-2</v>
      </c>
      <c r="O123" s="286">
        <v>-7.5570960862991754E-3</v>
      </c>
      <c r="P123" s="286">
        <v>-1.2318066991013787E-2</v>
      </c>
      <c r="Q123" s="286">
        <v>-3.56384753769734E-3</v>
      </c>
      <c r="R123" s="286">
        <v>1.2093188608508498E-3</v>
      </c>
      <c r="S123" s="286">
        <v>2.2747056044898351E-3</v>
      </c>
      <c r="T123" s="286">
        <v>3.3416069873153376E-3</v>
      </c>
      <c r="U123" s="286">
        <v>3.4818185751817055E-3</v>
      </c>
      <c r="V123" s="285">
        <v>0.17233288642022604</v>
      </c>
      <c r="W123" s="285">
        <v>0.18332257767124549</v>
      </c>
    </row>
    <row r="124" spans="1:23" x14ac:dyDescent="0.2">
      <c r="A124" s="243">
        <f t="shared" si="1"/>
        <v>0.58704619977314054</v>
      </c>
      <c r="B124" s="244">
        <v>40026</v>
      </c>
      <c r="C124" s="243">
        <v>70.538884318540795</v>
      </c>
      <c r="D124" s="243" t="s">
        <v>1064</v>
      </c>
      <c r="E124" s="243" t="s">
        <v>1651</v>
      </c>
      <c r="F124" s="243">
        <v>244.71</v>
      </c>
      <c r="G124" s="243">
        <v>208.85</v>
      </c>
      <c r="H124" s="243">
        <v>255.88</v>
      </c>
      <c r="I124" s="243">
        <v>216.45</v>
      </c>
      <c r="J124" s="245">
        <v>416.8496450442338</v>
      </c>
      <c r="K124" s="245">
        <v>355.76416316247077</v>
      </c>
      <c r="L124" s="245">
        <v>435.87710830746005</v>
      </c>
      <c r="M124" s="245">
        <v>368.71033333261573</v>
      </c>
      <c r="N124" s="286">
        <v>-1.0976947946122806E-2</v>
      </c>
      <c r="O124" s="286">
        <v>-5.5060077969852905E-3</v>
      </c>
      <c r="P124" s="286">
        <v>-1.0503613326936612E-2</v>
      </c>
      <c r="Q124" s="286">
        <v>-2.701296784130558E-3</v>
      </c>
      <c r="R124" s="286">
        <v>-2.875846354146061E-3</v>
      </c>
      <c r="S124" s="286">
        <v>-2.3391109824444367E-3</v>
      </c>
      <c r="T124" s="286">
        <v>-5.6123832929645401E-3</v>
      </c>
      <c r="U124" s="286">
        <v>-4.6401780555807015E-3</v>
      </c>
      <c r="V124" s="285">
        <v>0.17170217859707937</v>
      </c>
      <c r="W124" s="285">
        <v>0.18216678216678228</v>
      </c>
    </row>
    <row r="125" spans="1:23" x14ac:dyDescent="0.2">
      <c r="A125" s="243">
        <f t="shared" si="1"/>
        <v>0.58999089432183849</v>
      </c>
      <c r="B125" s="244">
        <v>40057</v>
      </c>
      <c r="C125" s="243">
        <v>70.892715870817796</v>
      </c>
      <c r="D125" s="243" t="s">
        <v>1065</v>
      </c>
      <c r="E125" s="243" t="s">
        <v>70</v>
      </c>
      <c r="F125" s="243">
        <v>244.29</v>
      </c>
      <c r="G125" s="243">
        <v>208.75</v>
      </c>
      <c r="H125" s="243">
        <v>253.79</v>
      </c>
      <c r="I125" s="243">
        <v>215</v>
      </c>
      <c r="J125" s="245">
        <v>414.05723774906335</v>
      </c>
      <c r="K125" s="245">
        <v>353.81901993580163</v>
      </c>
      <c r="L125" s="245">
        <v>430.15918117129144</v>
      </c>
      <c r="M125" s="245">
        <v>364.41240376621482</v>
      </c>
      <c r="N125" s="286">
        <v>-4.4385911145288226E-3</v>
      </c>
      <c r="O125" s="286">
        <v>2.5184633057668826E-3</v>
      </c>
      <c r="P125" s="286">
        <v>-9.2607994272412286E-3</v>
      </c>
      <c r="Q125" s="286">
        <v>2.878567337652127E-3</v>
      </c>
      <c r="R125" s="286">
        <v>-6.6988357273859434E-3</v>
      </c>
      <c r="S125" s="286">
        <v>-5.4675074897322373E-3</v>
      </c>
      <c r="T125" s="286">
        <v>-1.3118209300717165E-2</v>
      </c>
      <c r="U125" s="286">
        <v>-1.1656656127735143E-2</v>
      </c>
      <c r="V125" s="285">
        <v>0.17025149700598785</v>
      </c>
      <c r="W125" s="285">
        <v>0.18041860465116288</v>
      </c>
    </row>
    <row r="126" spans="1:23" x14ac:dyDescent="0.2">
      <c r="A126" s="243">
        <f t="shared" si="1"/>
        <v>0.59177581898239828</v>
      </c>
      <c r="B126" s="244">
        <v>40087</v>
      </c>
      <c r="C126" s="243">
        <v>71.107190633106001</v>
      </c>
      <c r="D126" s="243" t="s">
        <v>1066</v>
      </c>
      <c r="E126" s="243" t="s">
        <v>71</v>
      </c>
      <c r="F126" s="243">
        <v>242.87</v>
      </c>
      <c r="G126" s="243">
        <v>207.34</v>
      </c>
      <c r="H126" s="243">
        <v>251.38</v>
      </c>
      <c r="I126" s="243">
        <v>214.29</v>
      </c>
      <c r="J126" s="245">
        <v>410.408793684123</v>
      </c>
      <c r="K126" s="245">
        <v>350.36916573667418</v>
      </c>
      <c r="L126" s="245">
        <v>424.78923933097883</v>
      </c>
      <c r="M126" s="245">
        <v>362.11347798645659</v>
      </c>
      <c r="N126" s="286">
        <v>-5.4236528775164494E-3</v>
      </c>
      <c r="O126" s="286">
        <v>3.6521784735055185E-4</v>
      </c>
      <c r="P126" s="286">
        <v>-1.2657278676114103E-2</v>
      </c>
      <c r="Q126" s="286">
        <v>4.3255313494079406E-3</v>
      </c>
      <c r="R126" s="286">
        <v>-8.8114485928910691E-3</v>
      </c>
      <c r="S126" s="286">
        <v>-9.7503356369971206E-3</v>
      </c>
      <c r="T126" s="286">
        <v>-1.2483615543647519E-2</v>
      </c>
      <c r="U126" s="286">
        <v>-6.3085826826934088E-3</v>
      </c>
      <c r="V126" s="285">
        <v>0.17136104948393949</v>
      </c>
      <c r="W126" s="285">
        <v>0.17308320500256658</v>
      </c>
    </row>
    <row r="127" spans="1:23" x14ac:dyDescent="0.2">
      <c r="A127" s="243">
        <f t="shared" si="1"/>
        <v>0.59484554448557736</v>
      </c>
      <c r="B127" s="244">
        <v>40118</v>
      </c>
      <c r="C127" s="243">
        <v>71.476045779842494</v>
      </c>
      <c r="D127" s="243" t="s">
        <v>1067</v>
      </c>
      <c r="E127" s="243" t="s">
        <v>72</v>
      </c>
      <c r="F127" s="243">
        <v>244.38</v>
      </c>
      <c r="G127" s="243">
        <v>209.4</v>
      </c>
      <c r="H127" s="243">
        <v>252.14</v>
      </c>
      <c r="I127" s="243">
        <v>214.72</v>
      </c>
      <c r="J127" s="245">
        <v>410.82933589313495</v>
      </c>
      <c r="K127" s="245">
        <v>352.02415474270583</v>
      </c>
      <c r="L127" s="245">
        <v>423.87473914434503</v>
      </c>
      <c r="M127" s="245">
        <v>360.9676528479169</v>
      </c>
      <c r="N127" s="286">
        <v>-2.4790781282972851E-3</v>
      </c>
      <c r="O127" s="286">
        <v>6.1161122851065564E-3</v>
      </c>
      <c r="P127" s="286">
        <v>-9.5195471008566734E-3</v>
      </c>
      <c r="Q127" s="286">
        <v>6.7093790452932289E-3</v>
      </c>
      <c r="R127" s="286">
        <v>1.0246910287590172E-3</v>
      </c>
      <c r="S127" s="286">
        <v>4.7235578009610091E-3</v>
      </c>
      <c r="T127" s="286">
        <v>-2.1528327508344436E-3</v>
      </c>
      <c r="U127" s="286">
        <v>-3.1642708935085695E-3</v>
      </c>
      <c r="V127" s="285">
        <v>0.16704871060171933</v>
      </c>
      <c r="W127" s="285">
        <v>0.1742734724292101</v>
      </c>
    </row>
    <row r="128" spans="1:23" x14ac:dyDescent="0.2">
      <c r="A128" s="243">
        <f t="shared" si="1"/>
        <v>0.59730736086523017</v>
      </c>
      <c r="B128" s="244">
        <v>40148</v>
      </c>
      <c r="C128" s="243">
        <v>71.7718551742052</v>
      </c>
      <c r="D128" s="243" t="s">
        <v>1068</v>
      </c>
      <c r="E128" s="243" t="s">
        <v>1648</v>
      </c>
      <c r="F128" s="243">
        <v>243.78</v>
      </c>
      <c r="G128" s="243">
        <v>209.5</v>
      </c>
      <c r="H128" s="243">
        <v>252.66</v>
      </c>
      <c r="I128" s="243">
        <v>215.26</v>
      </c>
      <c r="J128" s="245">
        <v>408.13158513042976</v>
      </c>
      <c r="K128" s="245">
        <v>350.74069687761516</v>
      </c>
      <c r="L128" s="245">
        <v>422.99830297421602</v>
      </c>
      <c r="M128" s="245">
        <v>360.38397331682785</v>
      </c>
      <c r="N128" s="286">
        <v>-2.5892039735800898E-3</v>
      </c>
      <c r="O128" s="286">
        <v>4.3284144042585737E-3</v>
      </c>
      <c r="P128" s="286">
        <v>-9.6515989691361437E-3</v>
      </c>
      <c r="Q128" s="286">
        <v>4.9952065387948164E-3</v>
      </c>
      <c r="R128" s="286">
        <v>-6.5665971901455178E-3</v>
      </c>
      <c r="S128" s="286">
        <v>-3.6459369273359465E-3</v>
      </c>
      <c r="T128" s="286">
        <v>-2.0676772857429748E-3</v>
      </c>
      <c r="U128" s="286">
        <v>-1.6169856952111816E-3</v>
      </c>
      <c r="V128" s="285">
        <v>0.16362768496420066</v>
      </c>
      <c r="W128" s="285">
        <v>0.17374338009848578</v>
      </c>
    </row>
    <row r="129" spans="1:23" x14ac:dyDescent="0.2">
      <c r="A129" s="243">
        <f t="shared" si="1"/>
        <v>0.60380034767392277</v>
      </c>
      <c r="B129" s="244">
        <v>40179</v>
      </c>
      <c r="C129" s="243">
        <v>72.552045976150893</v>
      </c>
      <c r="D129" s="243" t="s">
        <v>1241</v>
      </c>
      <c r="E129" s="243" t="s">
        <v>1649</v>
      </c>
      <c r="F129" s="243">
        <v>252.72</v>
      </c>
      <c r="G129" s="243">
        <v>215.44</v>
      </c>
      <c r="H129" s="243">
        <v>263.64</v>
      </c>
      <c r="I129" s="243">
        <v>224.43</v>
      </c>
      <c r="J129" s="245">
        <v>418.54894746844246</v>
      </c>
      <c r="K129" s="245">
        <v>356.80668424581057</v>
      </c>
      <c r="L129" s="245">
        <v>436.6343958158443</v>
      </c>
      <c r="M129" s="245">
        <v>371.6957117772339</v>
      </c>
      <c r="N129" s="286">
        <v>-3.8802380077240795E-4</v>
      </c>
      <c r="O129" s="286">
        <v>5.9351118243706757E-3</v>
      </c>
      <c r="P129" s="286">
        <v>-1.3175965620852548E-2</v>
      </c>
      <c r="Q129" s="286">
        <v>-1.0077640246346498E-3</v>
      </c>
      <c r="R129" s="286">
        <v>2.552451885017315E-2</v>
      </c>
      <c r="S129" s="286">
        <v>1.7294791913788243E-2</v>
      </c>
      <c r="T129" s="286">
        <v>3.2236755433175945E-2</v>
      </c>
      <c r="U129" s="286">
        <v>3.1388017497829823E-2</v>
      </c>
      <c r="V129" s="285">
        <v>0.17304121797252137</v>
      </c>
      <c r="W129" s="285">
        <v>0.17470926346745075</v>
      </c>
    </row>
    <row r="130" spans="1:23" x14ac:dyDescent="0.2">
      <c r="A130" s="243">
        <f t="shared" si="1"/>
        <v>0.60729259157501392</v>
      </c>
      <c r="B130" s="244">
        <v>40210</v>
      </c>
      <c r="C130" s="243">
        <v>72.971670511062101</v>
      </c>
      <c r="D130" s="243" t="s">
        <v>1069</v>
      </c>
      <c r="E130" s="243" t="s">
        <v>63</v>
      </c>
      <c r="F130" s="243">
        <v>252.71</v>
      </c>
      <c r="G130" s="243">
        <v>215.78</v>
      </c>
      <c r="H130" s="243">
        <v>262.81</v>
      </c>
      <c r="I130" s="243">
        <v>224.12</v>
      </c>
      <c r="J130" s="245">
        <v>416.12560980629843</v>
      </c>
      <c r="K130" s="245">
        <v>355.31472472004697</v>
      </c>
      <c r="L130" s="245">
        <v>432.75680231567128</v>
      </c>
      <c r="M130" s="245">
        <v>369.04780843570734</v>
      </c>
      <c r="N130" s="286">
        <v>-6.6083070584416204E-3</v>
      </c>
      <c r="O130" s="286">
        <v>1.3563711461705985E-4</v>
      </c>
      <c r="P130" s="286">
        <v>-2.0393077360145506E-2</v>
      </c>
      <c r="Q130" s="286">
        <v>-9.0217430151293687E-3</v>
      </c>
      <c r="R130" s="286">
        <v>-5.7898548707417952E-3</v>
      </c>
      <c r="S130" s="286">
        <v>-4.1814225787759618E-3</v>
      </c>
      <c r="T130" s="286">
        <v>-8.8806414183834059E-3</v>
      </c>
      <c r="U130" s="286">
        <v>-7.1238468931099641E-3</v>
      </c>
      <c r="V130" s="285">
        <v>0.17114653814069891</v>
      </c>
      <c r="W130" s="285">
        <v>0.17263073353560587</v>
      </c>
    </row>
    <row r="131" spans="1:23" x14ac:dyDescent="0.2">
      <c r="A131" s="243">
        <f t="shared" si="1"/>
        <v>0.61160400379858526</v>
      </c>
      <c r="B131" s="244">
        <v>40238</v>
      </c>
      <c r="C131" s="243">
        <v>73.489725492434204</v>
      </c>
      <c r="D131" s="243" t="s">
        <v>1070</v>
      </c>
      <c r="E131" s="243" t="s">
        <v>64</v>
      </c>
      <c r="F131" s="243">
        <v>249.66</v>
      </c>
      <c r="G131" s="243">
        <v>215.05</v>
      </c>
      <c r="H131" s="243">
        <v>258.92</v>
      </c>
      <c r="I131" s="243">
        <v>221.61</v>
      </c>
      <c r="J131" s="245">
        <v>408.20530678248889</v>
      </c>
      <c r="K131" s="245">
        <v>351.61640320265258</v>
      </c>
      <c r="L131" s="245">
        <v>423.34582244701608</v>
      </c>
      <c r="M131" s="245">
        <v>362.34229766909948</v>
      </c>
      <c r="N131" s="286">
        <v>-1.1888350826068317E-2</v>
      </c>
      <c r="O131" s="286">
        <v>-5.3538146778222551E-3</v>
      </c>
      <c r="P131" s="286">
        <v>-2.0529689400650697E-2</v>
      </c>
      <c r="Q131" s="286">
        <v>-1.1533591604128368E-2</v>
      </c>
      <c r="R131" s="286">
        <v>-1.9033442876770668E-2</v>
      </c>
      <c r="S131" s="286">
        <v>-1.0408579380740024E-2</v>
      </c>
      <c r="T131" s="286">
        <v>-2.1746578721113741E-2</v>
      </c>
      <c r="U131" s="286">
        <v>-1.8169761785148286E-2</v>
      </c>
      <c r="V131" s="285">
        <v>0.16093931643803749</v>
      </c>
      <c r="W131" s="285">
        <v>0.16835882857271778</v>
      </c>
    </row>
    <row r="132" spans="1:23" x14ac:dyDescent="0.2">
      <c r="A132" s="243">
        <f t="shared" si="1"/>
        <v>0.60965524547352756</v>
      </c>
      <c r="B132" s="244">
        <v>40269</v>
      </c>
      <c r="C132" s="243">
        <v>73.255564640853606</v>
      </c>
      <c r="D132" s="243" t="s">
        <v>1071</v>
      </c>
      <c r="E132" s="243" t="s">
        <v>1650</v>
      </c>
      <c r="F132" s="243">
        <v>249.3</v>
      </c>
      <c r="G132" s="243">
        <v>215.35</v>
      </c>
      <c r="H132" s="243">
        <v>258.72000000000003</v>
      </c>
      <c r="I132" s="243">
        <v>221.53</v>
      </c>
      <c r="J132" s="245">
        <v>408.91963425388934</v>
      </c>
      <c r="K132" s="245">
        <v>353.23242373275195</v>
      </c>
      <c r="L132" s="245">
        <v>424.37098986829625</v>
      </c>
      <c r="M132" s="245">
        <v>363.36930034602528</v>
      </c>
      <c r="N132" s="286">
        <v>-1.0149119262567008E-2</v>
      </c>
      <c r="O132" s="286">
        <v>1.6935979530221523E-3</v>
      </c>
      <c r="P132" s="286">
        <v>-1.511239184487434E-2</v>
      </c>
      <c r="Q132" s="286">
        <v>-6.471890253009982E-3</v>
      </c>
      <c r="R132" s="286">
        <v>1.7499220601291388E-3</v>
      </c>
      <c r="S132" s="286">
        <v>4.5959759424760716E-3</v>
      </c>
      <c r="T132" s="286">
        <v>2.4215838846701754E-3</v>
      </c>
      <c r="U132" s="286">
        <v>2.8343438884512739E-3</v>
      </c>
      <c r="V132" s="285">
        <v>0.15765033666124917</v>
      </c>
      <c r="W132" s="285">
        <v>0.16787793978242238</v>
      </c>
    </row>
    <row r="133" spans="1:23" x14ac:dyDescent="0.2">
      <c r="A133" s="243">
        <f t="shared" si="1"/>
        <v>0.6058137771823342</v>
      </c>
      <c r="B133" s="244">
        <v>40299</v>
      </c>
      <c r="C133" s="243">
        <v>72.793977652452099</v>
      </c>
      <c r="D133" s="243" t="s">
        <v>1072</v>
      </c>
      <c r="E133" s="243" t="s">
        <v>66</v>
      </c>
      <c r="F133" s="243">
        <v>254.68</v>
      </c>
      <c r="G133" s="243">
        <v>217.97</v>
      </c>
      <c r="H133" s="243">
        <v>263.74</v>
      </c>
      <c r="I133" s="243">
        <v>224.3</v>
      </c>
      <c r="J133" s="245">
        <v>420.39321255539545</v>
      </c>
      <c r="K133" s="245">
        <v>359.79703369208238</v>
      </c>
      <c r="L133" s="245">
        <v>435.34830328003767</v>
      </c>
      <c r="M133" s="245">
        <v>370.24578913214702</v>
      </c>
      <c r="N133" s="286">
        <v>2.2125674595792066E-3</v>
      </c>
      <c r="O133" s="286">
        <v>9.8924809305738215E-3</v>
      </c>
      <c r="P133" s="286">
        <v>-7.8590044026858319E-3</v>
      </c>
      <c r="Q133" s="286">
        <v>8.1647590134692472E-4</v>
      </c>
      <c r="R133" s="286">
        <v>2.8058271944903623E-2</v>
      </c>
      <c r="S133" s="286">
        <v>1.858439236681475E-2</v>
      </c>
      <c r="T133" s="286">
        <v>2.5867256890364398E-2</v>
      </c>
      <c r="U133" s="286">
        <v>1.8924242580684369E-2</v>
      </c>
      <c r="V133" s="285">
        <v>0.16841767215671899</v>
      </c>
      <c r="W133" s="285">
        <v>0.17583593401694153</v>
      </c>
    </row>
    <row r="134" spans="1:23" x14ac:dyDescent="0.2">
      <c r="A134" s="243">
        <f t="shared" si="1"/>
        <v>0.60562407504449267</v>
      </c>
      <c r="B134" s="244">
        <v>40330</v>
      </c>
      <c r="C134" s="243">
        <v>72.771183233271202</v>
      </c>
      <c r="D134" s="243" t="s">
        <v>1073</v>
      </c>
      <c r="E134" s="243" t="s">
        <v>67</v>
      </c>
      <c r="F134" s="243">
        <v>253.51</v>
      </c>
      <c r="G134" s="243">
        <v>217.64</v>
      </c>
      <c r="H134" s="243">
        <v>262.83999999999997</v>
      </c>
      <c r="I134" s="243">
        <v>223.8</v>
      </c>
      <c r="J134" s="245">
        <v>418.59300256743535</v>
      </c>
      <c r="K134" s="245">
        <v>359.36484193434825</v>
      </c>
      <c r="L134" s="245">
        <v>433.99859885142484</v>
      </c>
      <c r="M134" s="245">
        <v>369.53616809826849</v>
      </c>
      <c r="N134" s="286">
        <v>2.5052318005180929E-3</v>
      </c>
      <c r="O134" s="286">
        <v>1.0050539118882762E-2</v>
      </c>
      <c r="P134" s="286">
        <v>-6.5893861149344257E-3</v>
      </c>
      <c r="Q134" s="286">
        <v>1.062646432277381E-3</v>
      </c>
      <c r="R134" s="286">
        <v>-4.2822051693398588E-3</v>
      </c>
      <c r="S134" s="286">
        <v>-1.2012098968664509E-3</v>
      </c>
      <c r="T134" s="286">
        <v>-3.1002864107744221E-3</v>
      </c>
      <c r="U134" s="286">
        <v>-1.916621484181813E-3</v>
      </c>
      <c r="V134" s="285">
        <v>0.16481345340929976</v>
      </c>
      <c r="W134" s="285">
        <v>0.17444146559428053</v>
      </c>
    </row>
    <row r="135" spans="1:23" x14ac:dyDescent="0.2">
      <c r="A135" s="243">
        <f t="shared" si="1"/>
        <v>0.60693905577268126</v>
      </c>
      <c r="B135" s="244">
        <v>40360</v>
      </c>
      <c r="C135" s="243">
        <v>72.929190002589607</v>
      </c>
      <c r="D135" s="243" t="s">
        <v>1074</v>
      </c>
      <c r="E135" s="243" t="s">
        <v>68</v>
      </c>
      <c r="F135" s="243">
        <v>260.60000000000002</v>
      </c>
      <c r="G135" s="243">
        <v>230.13</v>
      </c>
      <c r="H135" s="243">
        <v>266.13</v>
      </c>
      <c r="I135" s="243">
        <v>226.69</v>
      </c>
      <c r="J135" s="245">
        <v>429.36765647456264</v>
      </c>
      <c r="K135" s="245">
        <v>379.16492242705715</v>
      </c>
      <c r="L135" s="245">
        <v>438.47895018256082</v>
      </c>
      <c r="M135" s="245">
        <v>373.49713755264236</v>
      </c>
      <c r="N135" s="286">
        <v>2.7067831663071029E-2</v>
      </c>
      <c r="O135" s="286">
        <v>6.3283075592124538E-2</v>
      </c>
      <c r="P135" s="286">
        <v>3.2332494203868301E-4</v>
      </c>
      <c r="Q135" s="286">
        <v>8.2821410805915541E-3</v>
      </c>
      <c r="R135" s="286">
        <v>2.57401672771429E-2</v>
      </c>
      <c r="S135" s="286">
        <v>5.5097433533373152E-2</v>
      </c>
      <c r="T135" s="286">
        <v>1.032342349259463E-2</v>
      </c>
      <c r="U135" s="286">
        <v>1.0718759884203122E-2</v>
      </c>
      <c r="V135" s="285">
        <v>0.13240342415156658</v>
      </c>
      <c r="W135" s="285">
        <v>0.17398209007896259</v>
      </c>
    </row>
    <row r="136" spans="1:23" x14ac:dyDescent="0.2">
      <c r="A136" s="243">
        <f t="shared" si="1"/>
        <v>0.60862481795209511</v>
      </c>
      <c r="B136" s="244">
        <v>40391</v>
      </c>
      <c r="C136" s="243">
        <v>73.131749500305801</v>
      </c>
      <c r="D136" s="243" t="s">
        <v>1075</v>
      </c>
      <c r="E136" s="243" t="s">
        <v>1651</v>
      </c>
      <c r="F136" s="243">
        <v>262.43</v>
      </c>
      <c r="G136" s="243">
        <v>241.78</v>
      </c>
      <c r="H136" s="243">
        <v>265.42</v>
      </c>
      <c r="I136" s="243">
        <v>227.47</v>
      </c>
      <c r="J136" s="245">
        <v>431.18517723780349</v>
      </c>
      <c r="K136" s="245">
        <v>397.25622890887524</v>
      </c>
      <c r="L136" s="245">
        <v>436.09789179003087</v>
      </c>
      <c r="M136" s="245">
        <v>373.74420708868331</v>
      </c>
      <c r="N136" s="286">
        <v>3.4390174884396219E-2</v>
      </c>
      <c r="O136" s="286">
        <v>0.11662800822199682</v>
      </c>
      <c r="P136" s="286">
        <v>5.0652690486119312E-4</v>
      </c>
      <c r="Q136" s="286">
        <v>1.3652651691555606E-2</v>
      </c>
      <c r="R136" s="286">
        <v>4.2330174055589254E-3</v>
      </c>
      <c r="S136" s="286">
        <v>4.771355526775678E-2</v>
      </c>
      <c r="T136" s="286">
        <v>-5.4302684120608458E-3</v>
      </c>
      <c r="U136" s="286">
        <v>6.6150315812296689E-4</v>
      </c>
      <c r="V136" s="285">
        <v>8.54082223508974E-2</v>
      </c>
      <c r="W136" s="285">
        <v>0.16683518705763389</v>
      </c>
    </row>
    <row r="137" spans="1:23" x14ac:dyDescent="0.2">
      <c r="A137" s="243">
        <f t="shared" ref="A137:A200" si="2">C137/$C$275</f>
        <v>0.61181526299753741</v>
      </c>
      <c r="B137" s="244">
        <v>40422</v>
      </c>
      <c r="C137" s="243">
        <v>73.515110186521099</v>
      </c>
      <c r="D137" s="243" t="s">
        <v>1076</v>
      </c>
      <c r="E137" s="243" t="s">
        <v>70</v>
      </c>
      <c r="F137" s="243">
        <v>259.25</v>
      </c>
      <c r="G137" s="243">
        <v>239.38</v>
      </c>
      <c r="H137" s="243">
        <v>262.10000000000002</v>
      </c>
      <c r="I137" s="243">
        <v>225.08</v>
      </c>
      <c r="J137" s="245">
        <v>423.73902005946439</v>
      </c>
      <c r="K137" s="245">
        <v>391.26189632337355</v>
      </c>
      <c r="L137" s="245">
        <v>428.39728893957812</v>
      </c>
      <c r="M137" s="245">
        <v>367.88882790736454</v>
      </c>
      <c r="N137" s="286">
        <v>2.3382714822313133E-2</v>
      </c>
      <c r="O137" s="286">
        <v>0.10582493952520045</v>
      </c>
      <c r="P137" s="286">
        <v>-4.0959075357076546E-3</v>
      </c>
      <c r="Q137" s="286">
        <v>9.5398073864136901E-3</v>
      </c>
      <c r="R137" s="286">
        <v>-1.7269047201574961E-2</v>
      </c>
      <c r="S137" s="286">
        <v>-1.5089335671251924E-2</v>
      </c>
      <c r="T137" s="286">
        <v>-1.7657968532809099E-2</v>
      </c>
      <c r="U137" s="286">
        <v>-1.5666809198006892E-2</v>
      </c>
      <c r="V137" s="285">
        <v>8.3006099089314E-2</v>
      </c>
      <c r="W137" s="285">
        <v>0.16447485338546297</v>
      </c>
    </row>
    <row r="138" spans="1:23" x14ac:dyDescent="0.2">
      <c r="A138" s="243">
        <f t="shared" si="2"/>
        <v>0.6155920601053837</v>
      </c>
      <c r="B138" s="244">
        <v>40452</v>
      </c>
      <c r="C138" s="243">
        <v>73.968926350202807</v>
      </c>
      <c r="D138" s="243" t="s">
        <v>1077</v>
      </c>
      <c r="E138" s="243" t="s">
        <v>71</v>
      </c>
      <c r="F138" s="243">
        <v>257.61</v>
      </c>
      <c r="G138" s="243">
        <v>233.56</v>
      </c>
      <c r="H138" s="243">
        <v>261.45</v>
      </c>
      <c r="I138" s="243">
        <v>224.73</v>
      </c>
      <c r="J138" s="245">
        <v>418.47518299033868</v>
      </c>
      <c r="K138" s="245">
        <v>379.40710274920809</v>
      </c>
      <c r="L138" s="245">
        <v>424.71308020971253</v>
      </c>
      <c r="M138" s="245">
        <v>365.06318804944993</v>
      </c>
      <c r="N138" s="286">
        <v>1.9654523563703341E-2</v>
      </c>
      <c r="O138" s="286">
        <v>8.2878117860285316E-2</v>
      </c>
      <c r="P138" s="286">
        <v>-1.7928684207313417E-4</v>
      </c>
      <c r="Q138" s="286">
        <v>8.1458168290098332E-3</v>
      </c>
      <c r="R138" s="286">
        <v>-1.2422356261613587E-2</v>
      </c>
      <c r="S138" s="286">
        <v>-3.0298870617259444E-2</v>
      </c>
      <c r="T138" s="286">
        <v>-8.5999814307536893E-3</v>
      </c>
      <c r="U138" s="286">
        <v>-7.6806895006502618E-3</v>
      </c>
      <c r="V138" s="285">
        <v>0.10297139921219389</v>
      </c>
      <c r="W138" s="285">
        <v>0.1633960752903485</v>
      </c>
    </row>
    <row r="139" spans="1:23" x14ac:dyDescent="0.2">
      <c r="A139" s="243">
        <f t="shared" si="2"/>
        <v>0.62052431568914435</v>
      </c>
      <c r="B139" s="244">
        <v>40483</v>
      </c>
      <c r="C139" s="243">
        <v>74.561581248891898</v>
      </c>
      <c r="D139" s="243" t="s">
        <v>1078</v>
      </c>
      <c r="E139" s="243" t="s">
        <v>72</v>
      </c>
      <c r="F139" s="243">
        <v>258.37</v>
      </c>
      <c r="G139" s="243">
        <v>232.8</v>
      </c>
      <c r="H139" s="243">
        <v>262.02999999999997</v>
      </c>
      <c r="I139" s="243">
        <v>224.72</v>
      </c>
      <c r="J139" s="245">
        <v>416.37369151772629</v>
      </c>
      <c r="K139" s="245">
        <v>375.16660365106895</v>
      </c>
      <c r="L139" s="245">
        <v>422.27192935863224</v>
      </c>
      <c r="M139" s="245">
        <v>362.14535727005244</v>
      </c>
      <c r="N139" s="286">
        <v>1.3495520256697313E-2</v>
      </c>
      <c r="O139" s="286">
        <v>6.5741082242716908E-2</v>
      </c>
      <c r="P139" s="286">
        <v>-3.7813288636834308E-3</v>
      </c>
      <c r="Q139" s="286">
        <v>3.2626314652957067E-3</v>
      </c>
      <c r="R139" s="286">
        <v>-5.0217827915040036E-3</v>
      </c>
      <c r="S139" s="286">
        <v>-1.1176646582028105E-2</v>
      </c>
      <c r="T139" s="286">
        <v>-5.7477647024077871E-3</v>
      </c>
      <c r="U139" s="286">
        <v>-7.9926732546976575E-3</v>
      </c>
      <c r="V139" s="285">
        <v>0.10983676975945</v>
      </c>
      <c r="W139" s="285">
        <v>0.16602883588465644</v>
      </c>
    </row>
    <row r="140" spans="1:23" x14ac:dyDescent="0.2">
      <c r="A140" s="243">
        <f t="shared" si="2"/>
        <v>0.62359835260454899</v>
      </c>
      <c r="B140" s="244">
        <v>40513</v>
      </c>
      <c r="C140" s="243">
        <v>74.930954450610002</v>
      </c>
      <c r="D140" s="243" t="s">
        <v>1079</v>
      </c>
      <c r="E140" s="243" t="s">
        <v>1648</v>
      </c>
      <c r="F140" s="243">
        <v>257.86</v>
      </c>
      <c r="G140" s="243">
        <v>233.34</v>
      </c>
      <c r="H140" s="243">
        <v>262.94</v>
      </c>
      <c r="I140" s="243">
        <v>225.65</v>
      </c>
      <c r="J140" s="245">
        <v>413.50333740140638</v>
      </c>
      <c r="K140" s="245">
        <v>374.1831565548909</v>
      </c>
      <c r="L140" s="245">
        <v>421.64960651642673</v>
      </c>
      <c r="M140" s="245">
        <v>361.85150114258647</v>
      </c>
      <c r="N140" s="286">
        <v>1.3161814636962976E-2</v>
      </c>
      <c r="O140" s="286">
        <v>6.6837010606315639E-2</v>
      </c>
      <c r="P140" s="286">
        <v>-3.1884204931940108E-3</v>
      </c>
      <c r="Q140" s="286">
        <v>4.0721228867424131E-3</v>
      </c>
      <c r="R140" s="286">
        <v>-6.8936971158219951E-3</v>
      </c>
      <c r="S140" s="286">
        <v>-2.6213609809809801E-3</v>
      </c>
      <c r="T140" s="286">
        <v>-1.4737490203308168E-3</v>
      </c>
      <c r="U140" s="286">
        <v>-8.1143143648487737E-4</v>
      </c>
      <c r="V140" s="285">
        <v>0.10508271192251639</v>
      </c>
      <c r="W140" s="285">
        <v>0.16525592732107253</v>
      </c>
    </row>
    <row r="141" spans="1:23" x14ac:dyDescent="0.2">
      <c r="A141" s="243">
        <f t="shared" si="2"/>
        <v>0.62663630144752946</v>
      </c>
      <c r="B141" s="244">
        <v>40544</v>
      </c>
      <c r="C141" s="243">
        <v>75.295991345633695</v>
      </c>
      <c r="D141" s="243" t="s">
        <v>1242</v>
      </c>
      <c r="E141" s="243" t="s">
        <v>1649</v>
      </c>
      <c r="F141" s="243">
        <v>267.67</v>
      </c>
      <c r="G141" s="243">
        <v>238.5</v>
      </c>
      <c r="H141" s="243">
        <v>274.64999999999998</v>
      </c>
      <c r="I141" s="243">
        <v>236.85</v>
      </c>
      <c r="J141" s="245">
        <v>427.15367651328609</v>
      </c>
      <c r="K141" s="245">
        <v>380.6035485800378</v>
      </c>
      <c r="L141" s="245">
        <v>438.29251411952777</v>
      </c>
      <c r="M141" s="245">
        <v>377.97044226910674</v>
      </c>
      <c r="N141" s="286">
        <v>2.0558477322398128E-2</v>
      </c>
      <c r="O141" s="286">
        <v>6.6693998136629906E-2</v>
      </c>
      <c r="P141" s="286">
        <v>3.7974981347617121E-3</v>
      </c>
      <c r="Q141" s="286">
        <v>1.6881363688245665E-2</v>
      </c>
      <c r="R141" s="286">
        <v>3.3011436371138014E-2</v>
      </c>
      <c r="S141" s="286">
        <v>1.715842071636664E-2</v>
      </c>
      <c r="T141" s="286">
        <v>3.947094304344545E-2</v>
      </c>
      <c r="U141" s="286">
        <v>4.4545735130634867E-2</v>
      </c>
      <c r="V141" s="285">
        <v>0.1223060796645703</v>
      </c>
      <c r="W141" s="285">
        <v>0.15959468017732736</v>
      </c>
    </row>
    <row r="142" spans="1:23" x14ac:dyDescent="0.2">
      <c r="A142" s="243">
        <f t="shared" si="2"/>
        <v>0.62898709413364784</v>
      </c>
      <c r="B142" s="244">
        <v>40575</v>
      </c>
      <c r="C142" s="243">
        <v>75.578460244005001</v>
      </c>
      <c r="D142" s="243" t="s">
        <v>1080</v>
      </c>
      <c r="E142" s="243" t="s">
        <v>63</v>
      </c>
      <c r="F142" s="243">
        <v>267.06</v>
      </c>
      <c r="G142" s="243">
        <v>237.3</v>
      </c>
      <c r="H142" s="243">
        <v>273.39999999999998</v>
      </c>
      <c r="I142" s="243">
        <v>235.15</v>
      </c>
      <c r="J142" s="245">
        <v>424.58740805777933</v>
      </c>
      <c r="K142" s="245">
        <v>377.27324171388841</v>
      </c>
      <c r="L142" s="245">
        <v>434.66710612969695</v>
      </c>
      <c r="M142" s="245">
        <v>373.85504757278068</v>
      </c>
      <c r="N142" s="286">
        <v>2.0334721180510273E-2</v>
      </c>
      <c r="O142" s="286">
        <v>6.1800188582509685E-2</v>
      </c>
      <c r="P142" s="286">
        <v>4.4142664050654812E-3</v>
      </c>
      <c r="Q142" s="286">
        <v>1.302606065444456E-2</v>
      </c>
      <c r="R142" s="286">
        <v>-6.0078341744693731E-3</v>
      </c>
      <c r="S142" s="286">
        <v>-8.750067829304653E-3</v>
      </c>
      <c r="T142" s="286">
        <v>-8.271663040181676E-3</v>
      </c>
      <c r="U142" s="286">
        <v>-1.088813895504559E-2</v>
      </c>
      <c r="V142" s="285">
        <v>0.12541087231352721</v>
      </c>
      <c r="W142" s="285">
        <v>0.16266213055496492</v>
      </c>
    </row>
    <row r="143" spans="1:23" x14ac:dyDescent="0.2">
      <c r="A143" s="243">
        <f t="shared" si="2"/>
        <v>0.63019375101774644</v>
      </c>
      <c r="B143" s="244">
        <v>40603</v>
      </c>
      <c r="C143" s="243">
        <v>75.723450928541396</v>
      </c>
      <c r="D143" s="243" t="s">
        <v>1081</v>
      </c>
      <c r="E143" s="243" t="s">
        <v>64</v>
      </c>
      <c r="F143" s="243">
        <v>269.05</v>
      </c>
      <c r="G143" s="243">
        <v>246.2</v>
      </c>
      <c r="H143" s="243">
        <v>271.24</v>
      </c>
      <c r="I143" s="243">
        <v>235.12</v>
      </c>
      <c r="J143" s="245">
        <v>426.93219278276132</v>
      </c>
      <c r="K143" s="245">
        <v>390.673502557576</v>
      </c>
      <c r="L143" s="245">
        <v>430.40731451550334</v>
      </c>
      <c r="M143" s="245">
        <v>373.09160812890855</v>
      </c>
      <c r="N143" s="286">
        <v>4.5876145383506817E-2</v>
      </c>
      <c r="O143" s="286">
        <v>0.11107871816893877</v>
      </c>
      <c r="P143" s="286">
        <v>1.6680197828977228E-2</v>
      </c>
      <c r="Q143" s="286">
        <v>2.9666176234345087E-2</v>
      </c>
      <c r="R143" s="286">
        <v>5.5225017993536518E-3</v>
      </c>
      <c r="S143" s="286">
        <v>3.5518715249490018E-2</v>
      </c>
      <c r="T143" s="286">
        <v>-9.8001241734693156E-3</v>
      </c>
      <c r="U143" s="286">
        <v>-2.0420733886801212E-3</v>
      </c>
      <c r="V143" s="285">
        <v>9.2810722989439709E-2</v>
      </c>
      <c r="W143" s="285">
        <v>0.15362368152432793</v>
      </c>
    </row>
    <row r="144" spans="1:23" x14ac:dyDescent="0.2">
      <c r="A144" s="243">
        <f t="shared" si="2"/>
        <v>0.63014373415208425</v>
      </c>
      <c r="B144" s="244">
        <v>40634</v>
      </c>
      <c r="C144" s="243">
        <v>75.717440951980294</v>
      </c>
      <c r="D144" s="243" t="s">
        <v>1082</v>
      </c>
      <c r="E144" s="243" t="s">
        <v>1650</v>
      </c>
      <c r="F144" s="243">
        <v>269.93</v>
      </c>
      <c r="G144" s="243">
        <v>245.96</v>
      </c>
      <c r="H144" s="243">
        <v>271.83999999999997</v>
      </c>
      <c r="I144" s="243">
        <v>235.31</v>
      </c>
      <c r="J144" s="245">
        <v>428.36258677270735</v>
      </c>
      <c r="K144" s="245">
        <v>390.3236462883529</v>
      </c>
      <c r="L144" s="245">
        <v>431.39364127104341</v>
      </c>
      <c r="M144" s="245">
        <v>373.42274031595508</v>
      </c>
      <c r="N144" s="286">
        <v>4.7547123909306599E-2</v>
      </c>
      <c r="O144" s="286">
        <v>0.10500514693312346</v>
      </c>
      <c r="P144" s="286">
        <v>1.6548377646941947E-2</v>
      </c>
      <c r="Q144" s="286">
        <v>2.7667279432676883E-2</v>
      </c>
      <c r="R144" s="286">
        <v>3.3504008695681708E-3</v>
      </c>
      <c r="S144" s="286">
        <v>-8.9552085547839333E-4</v>
      </c>
      <c r="T144" s="286">
        <v>2.2916124384417813E-3</v>
      </c>
      <c r="U144" s="286">
        <v>8.8753587545742363E-4</v>
      </c>
      <c r="V144" s="285">
        <v>9.7454870710684594E-2</v>
      </c>
      <c r="W144" s="285">
        <v>0.15524202116357144</v>
      </c>
    </row>
    <row r="145" spans="1:23" x14ac:dyDescent="0.2">
      <c r="A145" s="243">
        <f t="shared" si="2"/>
        <v>0.62549841775371706</v>
      </c>
      <c r="B145" s="244">
        <v>40664</v>
      </c>
      <c r="C145" s="243">
        <v>75.159264378868897</v>
      </c>
      <c r="D145" s="243" t="s">
        <v>1083</v>
      </c>
      <c r="E145" s="243" t="s">
        <v>66</v>
      </c>
      <c r="F145" s="243">
        <v>269.02</v>
      </c>
      <c r="G145" s="243">
        <v>236.81</v>
      </c>
      <c r="H145" s="243">
        <v>275</v>
      </c>
      <c r="I145" s="243">
        <v>235.83</v>
      </c>
      <c r="J145" s="245">
        <v>430.08901759672165</v>
      </c>
      <c r="K145" s="245">
        <v>378.59408317998538</v>
      </c>
      <c r="L145" s="245">
        <v>439.64939349899066</v>
      </c>
      <c r="M145" s="245">
        <v>377.02733261406172</v>
      </c>
      <c r="N145" s="286">
        <v>2.3063657432500939E-2</v>
      </c>
      <c r="O145" s="286">
        <v>5.2243480984308643E-2</v>
      </c>
      <c r="P145" s="286">
        <v>9.8796531111924324E-3</v>
      </c>
      <c r="Q145" s="286">
        <v>1.8316328452541164E-2</v>
      </c>
      <c r="R145" s="286">
        <v>4.0303025458439112E-3</v>
      </c>
      <c r="S145" s="286">
        <v>-3.005086476288521E-2</v>
      </c>
      <c r="T145" s="286">
        <v>1.9137398974224062E-2</v>
      </c>
      <c r="U145" s="286">
        <v>9.6528462488834066E-3</v>
      </c>
      <c r="V145" s="285">
        <v>0.13601621553143861</v>
      </c>
      <c r="W145" s="285">
        <v>0.16609422041300936</v>
      </c>
    </row>
    <row r="146" spans="1:23" x14ac:dyDescent="0.2">
      <c r="A146" s="243">
        <f t="shared" si="2"/>
        <v>0.6254671572126782</v>
      </c>
      <c r="B146" s="244">
        <v>40695</v>
      </c>
      <c r="C146" s="243">
        <v>75.155508143518205</v>
      </c>
      <c r="D146" s="243" t="s">
        <v>1084</v>
      </c>
      <c r="E146" s="243" t="s">
        <v>67</v>
      </c>
      <c r="F146" s="243">
        <v>269.07</v>
      </c>
      <c r="G146" s="243">
        <v>237.71</v>
      </c>
      <c r="H146" s="243">
        <v>274.08</v>
      </c>
      <c r="I146" s="243">
        <v>235.13</v>
      </c>
      <c r="J146" s="245">
        <v>430.19045348292821</v>
      </c>
      <c r="K146" s="245">
        <v>380.05192959983231</v>
      </c>
      <c r="L146" s="245">
        <v>438.20046638644578</v>
      </c>
      <c r="M146" s="245">
        <v>375.92701277526635</v>
      </c>
      <c r="N146" s="286">
        <v>2.770579260608752E-2</v>
      </c>
      <c r="O146" s="286">
        <v>5.7565697173190156E-2</v>
      </c>
      <c r="P146" s="286">
        <v>9.681753688010053E-3</v>
      </c>
      <c r="Q146" s="286">
        <v>1.7294233227255873E-2</v>
      </c>
      <c r="R146" s="286">
        <v>2.3584858495895311E-4</v>
      </c>
      <c r="S146" s="286">
        <v>3.8506846372288184E-3</v>
      </c>
      <c r="T146" s="286">
        <v>-3.2956422412264708E-3</v>
      </c>
      <c r="U146" s="286">
        <v>-2.9184086765446926E-3</v>
      </c>
      <c r="V146" s="285">
        <v>0.13192545538681566</v>
      </c>
      <c r="W146" s="285">
        <v>0.16565304299749073</v>
      </c>
    </row>
    <row r="147" spans="1:23" x14ac:dyDescent="0.2">
      <c r="A147" s="243">
        <f t="shared" si="2"/>
        <v>0.62846816915240389</v>
      </c>
      <c r="B147" s="244">
        <v>40725</v>
      </c>
      <c r="C147" s="243">
        <v>75.516106737183705</v>
      </c>
      <c r="D147" s="243" t="s">
        <v>1085</v>
      </c>
      <c r="E147" s="243" t="s">
        <v>68</v>
      </c>
      <c r="F147" s="243">
        <v>272.63</v>
      </c>
      <c r="G147" s="243">
        <v>242.97</v>
      </c>
      <c r="H147" s="243">
        <v>277.19</v>
      </c>
      <c r="I147" s="243">
        <v>237.49</v>
      </c>
      <c r="J147" s="245">
        <v>433.80080866734727</v>
      </c>
      <c r="K147" s="245">
        <v>386.60669215385457</v>
      </c>
      <c r="L147" s="245">
        <v>441.0565460679382</v>
      </c>
      <c r="M147" s="245">
        <v>377.88707790928476</v>
      </c>
      <c r="N147" s="286">
        <v>1.0324839623888415E-2</v>
      </c>
      <c r="O147" s="286">
        <v>1.9626735720071897E-2</v>
      </c>
      <c r="P147" s="286">
        <v>5.8784940173393085E-3</v>
      </c>
      <c r="Q147" s="286">
        <v>1.1753611782429507E-2</v>
      </c>
      <c r="R147" s="286">
        <v>8.3924577014407031E-3</v>
      </c>
      <c r="S147" s="286">
        <v>1.7247018219125998E-2</v>
      </c>
      <c r="T147" s="286">
        <v>6.5177467861790017E-3</v>
      </c>
      <c r="U147" s="286">
        <v>5.2139512921625109E-3</v>
      </c>
      <c r="V147" s="285">
        <v>0.12207268387043668</v>
      </c>
      <c r="W147" s="285">
        <v>0.16716493326034776</v>
      </c>
    </row>
    <row r="148" spans="1:23" x14ac:dyDescent="0.2">
      <c r="A148" s="243">
        <f t="shared" si="2"/>
        <v>0.62946225435743808</v>
      </c>
      <c r="B148" s="244">
        <v>40756</v>
      </c>
      <c r="C148" s="243">
        <v>75.635555021335406</v>
      </c>
      <c r="D148" s="243" t="s">
        <v>1086</v>
      </c>
      <c r="E148" s="243" t="s">
        <v>1651</v>
      </c>
      <c r="F148" s="243">
        <v>271.55</v>
      </c>
      <c r="G148" s="243">
        <v>242.63</v>
      </c>
      <c r="H148" s="243">
        <v>275.94</v>
      </c>
      <c r="I148" s="243">
        <v>237.17</v>
      </c>
      <c r="J148" s="245">
        <v>431.39997373980941</v>
      </c>
      <c r="K148" s="245">
        <v>385.45599568584038</v>
      </c>
      <c r="L148" s="245">
        <v>438.37418064357576</v>
      </c>
      <c r="M148" s="245">
        <v>376.78192514038147</v>
      </c>
      <c r="N148" s="286">
        <v>4.9815372453654305E-4</v>
      </c>
      <c r="O148" s="286">
        <v>-2.9704337816038762E-2</v>
      </c>
      <c r="P148" s="286">
        <v>5.2196740603387415E-3</v>
      </c>
      <c r="Q148" s="286">
        <v>8.1277996931665708E-3</v>
      </c>
      <c r="R148" s="286">
        <v>-5.5344178239623565E-3</v>
      </c>
      <c r="S148" s="286">
        <v>-2.9764008005227494E-3</v>
      </c>
      <c r="T148" s="286">
        <v>-6.0816814720833223E-3</v>
      </c>
      <c r="U148" s="286">
        <v>-2.9245582437422701E-3</v>
      </c>
      <c r="V148" s="285">
        <v>0.11919383423319463</v>
      </c>
      <c r="W148" s="285">
        <v>0.16346924147236153</v>
      </c>
    </row>
    <row r="149" spans="1:23" x14ac:dyDescent="0.2">
      <c r="A149" s="243">
        <f t="shared" si="2"/>
        <v>0.63100652508475519</v>
      </c>
      <c r="B149" s="244">
        <v>40787</v>
      </c>
      <c r="C149" s="243">
        <v>75.821113047659097</v>
      </c>
      <c r="D149" s="243" t="s">
        <v>1087</v>
      </c>
      <c r="E149" s="243" t="s">
        <v>70</v>
      </c>
      <c r="F149" s="243">
        <v>272.38</v>
      </c>
      <c r="G149" s="243">
        <v>252.82</v>
      </c>
      <c r="H149" s="243">
        <v>272.81</v>
      </c>
      <c r="I149" s="243">
        <v>236.18</v>
      </c>
      <c r="J149" s="245">
        <v>431.65956162404916</v>
      </c>
      <c r="K149" s="245">
        <v>400.66146695716316</v>
      </c>
      <c r="L149" s="245">
        <v>432.3410125804275</v>
      </c>
      <c r="M149" s="245">
        <v>374.29089971498615</v>
      </c>
      <c r="N149" s="286">
        <v>1.8692027851183735E-2</v>
      </c>
      <c r="O149" s="286">
        <v>2.4023731219717348E-2</v>
      </c>
      <c r="P149" s="286">
        <v>9.2057623674774991E-3</v>
      </c>
      <c r="Q149" s="286">
        <v>1.7402191428421698E-2</v>
      </c>
      <c r="R149" s="286">
        <v>6.0173365795401779E-4</v>
      </c>
      <c r="S149" s="286">
        <v>3.9448008181239391E-2</v>
      </c>
      <c r="T149" s="286">
        <v>-1.3762599006836962E-2</v>
      </c>
      <c r="U149" s="286">
        <v>-6.6113188005693102E-3</v>
      </c>
      <c r="V149" s="285">
        <v>7.7367296891068804E-2</v>
      </c>
      <c r="W149" s="285">
        <v>0.15509357269878898</v>
      </c>
    </row>
    <row r="150" spans="1:23" x14ac:dyDescent="0.2">
      <c r="A150" s="243">
        <f t="shared" si="2"/>
        <v>0.63526421077424078</v>
      </c>
      <c r="B150" s="244">
        <v>40817</v>
      </c>
      <c r="C150" s="243">
        <v>76.332712302421996</v>
      </c>
      <c r="D150" s="243" t="s">
        <v>1088</v>
      </c>
      <c r="E150" s="243" t="s">
        <v>71</v>
      </c>
      <c r="F150" s="243">
        <v>270.92</v>
      </c>
      <c r="G150" s="243">
        <v>251.95</v>
      </c>
      <c r="H150" s="243">
        <v>271.72000000000003</v>
      </c>
      <c r="I150" s="243">
        <v>235.67</v>
      </c>
      <c r="J150" s="245">
        <v>426.46822440982618</v>
      </c>
      <c r="K150" s="245">
        <v>396.60663347134096</v>
      </c>
      <c r="L150" s="245">
        <v>427.72754295230317</v>
      </c>
      <c r="M150" s="245">
        <v>370.97950113193457</v>
      </c>
      <c r="N150" s="286">
        <v>1.9100395302705575E-2</v>
      </c>
      <c r="O150" s="286">
        <v>4.5332653494106978E-2</v>
      </c>
      <c r="P150" s="286">
        <v>7.0976451704811705E-3</v>
      </c>
      <c r="Q150" s="286">
        <v>1.6206271341944412E-2</v>
      </c>
      <c r="R150" s="286">
        <v>-1.2026461766979968E-2</v>
      </c>
      <c r="S150" s="286">
        <v>-1.0120348025021597E-2</v>
      </c>
      <c r="T150" s="286">
        <v>-1.0670904433953243E-2</v>
      </c>
      <c r="U150" s="286">
        <v>-8.8471255528069781E-3</v>
      </c>
      <c r="V150" s="285">
        <v>7.5292716808890825E-2</v>
      </c>
      <c r="W150" s="285">
        <v>0.15296813340688287</v>
      </c>
    </row>
    <row r="151" spans="1:23" x14ac:dyDescent="0.2">
      <c r="A151" s="243">
        <f t="shared" si="2"/>
        <v>0.64213527769457046</v>
      </c>
      <c r="B151" s="244">
        <v>40848</v>
      </c>
      <c r="C151" s="243">
        <v>77.158332832501898</v>
      </c>
      <c r="D151" s="243" t="s">
        <v>1089</v>
      </c>
      <c r="E151" s="243" t="s">
        <v>72</v>
      </c>
      <c r="F151" s="243">
        <v>272.29000000000002</v>
      </c>
      <c r="G151" s="243">
        <v>252.12</v>
      </c>
      <c r="H151" s="243">
        <v>273.27999999999997</v>
      </c>
      <c r="I151" s="243">
        <v>236.52</v>
      </c>
      <c r="J151" s="245">
        <v>424.03837549245173</v>
      </c>
      <c r="K151" s="245">
        <v>392.62754867662022</v>
      </c>
      <c r="L151" s="245">
        <v>425.58010670453262</v>
      </c>
      <c r="M151" s="245">
        <v>368.33360230443526</v>
      </c>
      <c r="N151" s="286">
        <v>1.8408185077176453E-2</v>
      </c>
      <c r="O151" s="286">
        <v>4.6541842625712926E-2</v>
      </c>
      <c r="P151" s="286">
        <v>7.8342345675805891E-3</v>
      </c>
      <c r="Q151" s="286">
        <v>1.7087738142030684E-2</v>
      </c>
      <c r="R151" s="286">
        <v>-5.6976083522682908E-3</v>
      </c>
      <c r="S151" s="286">
        <v>-1.0032824614892077E-2</v>
      </c>
      <c r="T151" s="286">
        <v>-5.0205704148680308E-3</v>
      </c>
      <c r="U151" s="286">
        <v>-7.1321968449096218E-3</v>
      </c>
      <c r="V151" s="285">
        <v>8.0001586546089243E-2</v>
      </c>
      <c r="W151" s="285">
        <v>0.15542026044309143</v>
      </c>
    </row>
    <row r="152" spans="1:23" x14ac:dyDescent="0.2">
      <c r="A152" s="243">
        <f t="shared" si="2"/>
        <v>0.64741205702192184</v>
      </c>
      <c r="B152" s="244">
        <v>40878</v>
      </c>
      <c r="C152" s="243">
        <v>77.792385359697107</v>
      </c>
      <c r="D152" s="243" t="s">
        <v>1090</v>
      </c>
      <c r="E152" s="243" t="s">
        <v>1648</v>
      </c>
      <c r="F152" s="243">
        <v>272.67</v>
      </c>
      <c r="G152" s="243">
        <v>253.34</v>
      </c>
      <c r="H152" s="243">
        <v>273.92</v>
      </c>
      <c r="I152" s="243">
        <v>237.22</v>
      </c>
      <c r="J152" s="245">
        <v>421.16917200194683</v>
      </c>
      <c r="K152" s="245">
        <v>391.31183494690725</v>
      </c>
      <c r="L152" s="245">
        <v>423.09993616743054</v>
      </c>
      <c r="M152" s="245">
        <v>366.41270026882978</v>
      </c>
      <c r="N152" s="286">
        <v>1.85387490430311E-2</v>
      </c>
      <c r="O152" s="286">
        <v>4.5776187655586442E-2</v>
      </c>
      <c r="P152" s="286">
        <v>3.4396561234484313E-3</v>
      </c>
      <c r="Q152" s="286">
        <v>1.2605168451259141E-2</v>
      </c>
      <c r="R152" s="286">
        <v>-6.7663769515501349E-3</v>
      </c>
      <c r="S152" s="286">
        <v>-3.3510479184348796E-3</v>
      </c>
      <c r="T152" s="286">
        <v>-5.8277407661443403E-3</v>
      </c>
      <c r="U152" s="286">
        <v>-5.2151148404261383E-3</v>
      </c>
      <c r="V152" s="285">
        <v>7.6300623667798328E-2</v>
      </c>
      <c r="W152" s="285">
        <v>0.15470870921507474</v>
      </c>
    </row>
    <row r="153" spans="1:23" x14ac:dyDescent="0.2">
      <c r="A153" s="243">
        <f t="shared" si="2"/>
        <v>0.65199485233821108</v>
      </c>
      <c r="B153" s="244">
        <v>40909</v>
      </c>
      <c r="C153" s="243">
        <v>78.343049462107103</v>
      </c>
      <c r="D153" s="243" t="s">
        <v>1243</v>
      </c>
      <c r="E153" s="243" t="s">
        <v>1649</v>
      </c>
      <c r="F153" s="243">
        <v>280.33999999999997</v>
      </c>
      <c r="G153" s="243">
        <v>251.78</v>
      </c>
      <c r="H153" s="243">
        <v>285.08999999999997</v>
      </c>
      <c r="I153" s="243">
        <v>246.36</v>
      </c>
      <c r="J153" s="245">
        <v>429.97271986831339</v>
      </c>
      <c r="K153" s="245">
        <v>386.16869304574425</v>
      </c>
      <c r="L153" s="245">
        <v>437.25805346100259</v>
      </c>
      <c r="M153" s="245">
        <v>377.85574397787576</v>
      </c>
      <c r="N153" s="286">
        <v>6.5995998864816219E-3</v>
      </c>
      <c r="O153" s="286">
        <v>1.4621893270488462E-2</v>
      </c>
      <c r="P153" s="286">
        <v>-2.3602060842934369E-3</v>
      </c>
      <c r="Q153" s="286">
        <v>-3.03458361829545E-4</v>
      </c>
      <c r="R153" s="286">
        <v>2.090264067647829E-2</v>
      </c>
      <c r="S153" s="286">
        <v>-1.3143333377230504E-2</v>
      </c>
      <c r="T153" s="286">
        <v>3.3462820679720728E-2</v>
      </c>
      <c r="U153" s="286">
        <v>3.1229931988302928E-2</v>
      </c>
      <c r="V153" s="285">
        <v>0.11343236158551129</v>
      </c>
      <c r="W153" s="285">
        <v>0.15720896249391125</v>
      </c>
    </row>
    <row r="154" spans="1:23" x14ac:dyDescent="0.2">
      <c r="A154" s="243">
        <f t="shared" si="2"/>
        <v>0.6533202992782563</v>
      </c>
      <c r="B154" s="244">
        <v>40940</v>
      </c>
      <c r="C154" s="243">
        <v>78.502313840976001</v>
      </c>
      <c r="D154" s="243" t="s">
        <v>1091</v>
      </c>
      <c r="E154" s="243" t="s">
        <v>63</v>
      </c>
      <c r="F154" s="243">
        <v>279.18</v>
      </c>
      <c r="G154" s="243">
        <v>251.82</v>
      </c>
      <c r="H154" s="243">
        <v>284.33</v>
      </c>
      <c r="I154" s="243">
        <v>246.39</v>
      </c>
      <c r="J154" s="245">
        <v>427.32485169742779</v>
      </c>
      <c r="K154" s="245">
        <v>385.44646519967853</v>
      </c>
      <c r="L154" s="245">
        <v>435.2076620213827</v>
      </c>
      <c r="M154" s="245">
        <v>377.13507489694541</v>
      </c>
      <c r="N154" s="286">
        <v>6.447302929143639E-3</v>
      </c>
      <c r="O154" s="286">
        <v>2.1663936325461375E-2</v>
      </c>
      <c r="P154" s="286">
        <v>1.2436089229270753E-3</v>
      </c>
      <c r="Q154" s="286">
        <v>8.7735269202864341E-3</v>
      </c>
      <c r="R154" s="286">
        <v>-6.1582236465991258E-3</v>
      </c>
      <c r="S154" s="286">
        <v>-1.8702392479552632E-3</v>
      </c>
      <c r="T154" s="286">
        <v>-4.6892022305605741E-3</v>
      </c>
      <c r="U154" s="286">
        <v>-1.9072598271062668E-3</v>
      </c>
      <c r="V154" s="285">
        <v>0.10864903502501799</v>
      </c>
      <c r="W154" s="285">
        <v>0.15398352205852506</v>
      </c>
    </row>
    <row r="155" spans="1:23" x14ac:dyDescent="0.2">
      <c r="A155" s="243">
        <f t="shared" si="2"/>
        <v>0.65369542577072215</v>
      </c>
      <c r="B155" s="244">
        <v>40969</v>
      </c>
      <c r="C155" s="243">
        <v>78.547388665184201</v>
      </c>
      <c r="D155" s="243" t="s">
        <v>1092</v>
      </c>
      <c r="E155" s="243" t="s">
        <v>64</v>
      </c>
      <c r="F155" s="243">
        <v>279.64999999999998</v>
      </c>
      <c r="G155" s="243">
        <v>256.76</v>
      </c>
      <c r="H155" s="243">
        <v>281.63</v>
      </c>
      <c r="I155" s="243">
        <v>245.23</v>
      </c>
      <c r="J155" s="245">
        <v>427.7986184013543</v>
      </c>
      <c r="K155" s="245">
        <v>392.78231096274533</v>
      </c>
      <c r="L155" s="245">
        <v>430.8275519412602</v>
      </c>
      <c r="M155" s="245">
        <v>375.14412726824287</v>
      </c>
      <c r="N155" s="286">
        <v>2.029422079758314E-3</v>
      </c>
      <c r="O155" s="286">
        <v>5.3978792811999465E-3</v>
      </c>
      <c r="P155" s="286">
        <v>9.7637147786366896E-4</v>
      </c>
      <c r="Q155" s="286">
        <v>5.501381147723805E-3</v>
      </c>
      <c r="R155" s="286">
        <v>1.1086804384172755E-3</v>
      </c>
      <c r="S155" s="286">
        <v>1.9032074296664092E-2</v>
      </c>
      <c r="T155" s="286">
        <v>-1.0064413985219067E-2</v>
      </c>
      <c r="U155" s="286">
        <v>-5.2791367370075282E-3</v>
      </c>
      <c r="V155" s="285">
        <v>8.9149400218102581E-2</v>
      </c>
      <c r="W155" s="285">
        <v>0.14843208416588505</v>
      </c>
    </row>
    <row r="156" spans="1:23" x14ac:dyDescent="0.2">
      <c r="A156" s="243">
        <f t="shared" si="2"/>
        <v>0.65164473427857672</v>
      </c>
      <c r="B156" s="244">
        <v>41000</v>
      </c>
      <c r="C156" s="243">
        <v>78.300979626179497</v>
      </c>
      <c r="D156" s="243" t="s">
        <v>1093</v>
      </c>
      <c r="E156" s="243" t="s">
        <v>1650</v>
      </c>
      <c r="F156" s="243">
        <v>280.07</v>
      </c>
      <c r="G156" s="243">
        <v>256.95</v>
      </c>
      <c r="H156" s="243">
        <v>282.05</v>
      </c>
      <c r="I156" s="243">
        <v>245.43</v>
      </c>
      <c r="J156" s="245">
        <v>429.78940098405013</v>
      </c>
      <c r="K156" s="245">
        <v>394.30994602367861</v>
      </c>
      <c r="L156" s="245">
        <v>432.82786641750755</v>
      </c>
      <c r="M156" s="245">
        <v>376.63160168356279</v>
      </c>
      <c r="N156" s="286">
        <v>3.3308562778380235E-3</v>
      </c>
      <c r="O156" s="286">
        <v>1.0212806150055265E-2</v>
      </c>
      <c r="P156" s="286">
        <v>3.3246320975859334E-3</v>
      </c>
      <c r="Q156" s="286">
        <v>8.5931064746957997E-3</v>
      </c>
      <c r="R156" s="286">
        <v>4.6535507527705189E-3</v>
      </c>
      <c r="S156" s="286">
        <v>3.8892664417318201E-3</v>
      </c>
      <c r="T156" s="286">
        <v>4.6429585741074586E-3</v>
      </c>
      <c r="U156" s="286">
        <v>3.9650745065678006E-3</v>
      </c>
      <c r="V156" s="285">
        <v>8.9978595057404354E-2</v>
      </c>
      <c r="W156" s="285">
        <v>0.14920751334392701</v>
      </c>
    </row>
    <row r="157" spans="1:23" x14ac:dyDescent="0.2">
      <c r="A157" s="243">
        <f t="shared" si="2"/>
        <v>0.64958779067822292</v>
      </c>
      <c r="B157" s="244">
        <v>41030</v>
      </c>
      <c r="C157" s="243">
        <v>78.053819340104596</v>
      </c>
      <c r="D157" s="243" t="s">
        <v>1094</v>
      </c>
      <c r="E157" s="243" t="s">
        <v>66</v>
      </c>
      <c r="F157" s="243">
        <v>280.31</v>
      </c>
      <c r="G157" s="243">
        <v>250.33</v>
      </c>
      <c r="H157" s="243">
        <v>286</v>
      </c>
      <c r="I157" s="243">
        <v>246.11</v>
      </c>
      <c r="J157" s="245">
        <v>431.51980998185536</v>
      </c>
      <c r="K157" s="245">
        <v>385.36746470963527</v>
      </c>
      <c r="L157" s="245">
        <v>440.27921106921139</v>
      </c>
      <c r="M157" s="245">
        <v>378.87103718966301</v>
      </c>
      <c r="N157" s="286">
        <v>3.326735458461183E-3</v>
      </c>
      <c r="O157" s="286">
        <v>1.789088057783994E-2</v>
      </c>
      <c r="P157" s="286">
        <v>1.4325450678056573E-3</v>
      </c>
      <c r="Q157" s="286">
        <v>4.8901085309074332E-3</v>
      </c>
      <c r="R157" s="286">
        <v>4.0261788537439003E-3</v>
      </c>
      <c r="S157" s="286">
        <v>-2.2678812452542885E-2</v>
      </c>
      <c r="T157" s="286">
        <v>1.7215491953829654E-2</v>
      </c>
      <c r="U157" s="286">
        <v>5.9459575247797769E-3</v>
      </c>
      <c r="V157" s="285">
        <v>0.11976191427315941</v>
      </c>
      <c r="W157" s="285">
        <v>0.16208199585551175</v>
      </c>
    </row>
    <row r="158" spans="1:23" x14ac:dyDescent="0.2">
      <c r="A158" s="243">
        <f t="shared" si="2"/>
        <v>0.65258255050974034</v>
      </c>
      <c r="B158" s="244">
        <v>41061</v>
      </c>
      <c r="C158" s="243">
        <v>78.413666686699898</v>
      </c>
      <c r="D158" s="243" t="s">
        <v>1095</v>
      </c>
      <c r="E158" s="243" t="s">
        <v>67</v>
      </c>
      <c r="F158" s="243">
        <v>280.43</v>
      </c>
      <c r="G158" s="243">
        <v>249.75</v>
      </c>
      <c r="H158" s="243">
        <v>285.10000000000002</v>
      </c>
      <c r="I158" s="243">
        <v>245.06</v>
      </c>
      <c r="J158" s="245">
        <v>429.72341166792256</v>
      </c>
      <c r="K158" s="245">
        <v>382.71020241794264</v>
      </c>
      <c r="L158" s="245">
        <v>436.87959443185366</v>
      </c>
      <c r="M158" s="245">
        <v>375.52337219035445</v>
      </c>
      <c r="N158" s="286">
        <v>-1.0856628993608508E-3</v>
      </c>
      <c r="O158" s="286">
        <v>6.9944989383670109E-3</v>
      </c>
      <c r="P158" s="286">
        <v>-3.0143097872179503E-3</v>
      </c>
      <c r="Q158" s="286">
        <v>-1.0737206191490101E-3</v>
      </c>
      <c r="R158" s="286">
        <v>-4.162956769026005E-3</v>
      </c>
      <c r="S158" s="286">
        <v>-6.8953986390490885E-3</v>
      </c>
      <c r="T158" s="286">
        <v>-7.7215016105389722E-3</v>
      </c>
      <c r="U158" s="286">
        <v>-8.835895781689751E-3</v>
      </c>
      <c r="V158" s="285">
        <v>0.12284284284284297</v>
      </c>
      <c r="W158" s="285">
        <v>0.16338855790418672</v>
      </c>
    </row>
    <row r="159" spans="1:23" x14ac:dyDescent="0.2">
      <c r="A159" s="243">
        <f t="shared" si="2"/>
        <v>0.65624628591948919</v>
      </c>
      <c r="B159" s="244">
        <v>41091</v>
      </c>
      <c r="C159" s="243">
        <v>78.853897469799904</v>
      </c>
      <c r="D159" s="243" t="s">
        <v>1096</v>
      </c>
      <c r="E159" s="243" t="s">
        <v>68</v>
      </c>
      <c r="F159" s="243">
        <v>284.25</v>
      </c>
      <c r="G159" s="243">
        <v>253.56</v>
      </c>
      <c r="H159" s="243">
        <v>288.83999999999997</v>
      </c>
      <c r="I159" s="243">
        <v>248.2</v>
      </c>
      <c r="J159" s="245">
        <v>433.14530855093159</v>
      </c>
      <c r="K159" s="245">
        <v>386.37932959076238</v>
      </c>
      <c r="L159" s="245">
        <v>440.13963384995975</v>
      </c>
      <c r="M159" s="245">
        <v>378.21166431782308</v>
      </c>
      <c r="N159" s="286">
        <v>-1.5110624584343535E-3</v>
      </c>
      <c r="O159" s="286">
        <v>-5.8809784648450325E-4</v>
      </c>
      <c r="P159" s="286">
        <v>-2.0788994657324755E-3</v>
      </c>
      <c r="Q159" s="286">
        <v>8.5895080174247518E-4</v>
      </c>
      <c r="R159" s="286">
        <v>7.96302177190511E-3</v>
      </c>
      <c r="S159" s="286">
        <v>9.5872206950282646E-3</v>
      </c>
      <c r="T159" s="286">
        <v>7.4621004497719134E-3</v>
      </c>
      <c r="U159" s="286">
        <v>7.1587877787429033E-3</v>
      </c>
      <c r="V159" s="285">
        <v>0.12103644107903455</v>
      </c>
      <c r="W159" s="285">
        <v>0.16373892022562431</v>
      </c>
    </row>
    <row r="160" spans="1:23" x14ac:dyDescent="0.2">
      <c r="A160" s="243">
        <f t="shared" si="2"/>
        <v>0.65821570000493346</v>
      </c>
      <c r="B160" s="244">
        <v>41122</v>
      </c>
      <c r="C160" s="243">
        <v>79.090540296892797</v>
      </c>
      <c r="D160" s="243" t="s">
        <v>1097</v>
      </c>
      <c r="E160" s="243" t="s">
        <v>1651</v>
      </c>
      <c r="F160" s="243">
        <v>285.62</v>
      </c>
      <c r="G160" s="243">
        <v>260.5</v>
      </c>
      <c r="H160" s="243">
        <v>287.91000000000003</v>
      </c>
      <c r="I160" s="243">
        <v>248.46</v>
      </c>
      <c r="J160" s="245">
        <v>433.93070082931661</v>
      </c>
      <c r="K160" s="245">
        <v>395.76691956458575</v>
      </c>
      <c r="L160" s="245">
        <v>437.40980350034505</v>
      </c>
      <c r="M160" s="245">
        <v>377.47504351254116</v>
      </c>
      <c r="N160" s="286">
        <v>5.8663125719926601E-3</v>
      </c>
      <c r="O160" s="286">
        <v>2.6749937720904171E-2</v>
      </c>
      <c r="P160" s="286">
        <v>-2.1998949432079362E-3</v>
      </c>
      <c r="Q160" s="286">
        <v>1.8395743689176847E-3</v>
      </c>
      <c r="R160" s="286">
        <v>1.8132304861213644E-3</v>
      </c>
      <c r="S160" s="286">
        <v>2.4296304835370819E-2</v>
      </c>
      <c r="T160" s="286">
        <v>-6.2021916220916795E-3</v>
      </c>
      <c r="U160" s="286">
        <v>-1.9476416905611638E-3</v>
      </c>
      <c r="V160" s="285">
        <v>9.6429942418426062E-2</v>
      </c>
      <c r="W160" s="285">
        <v>0.15877807292924428</v>
      </c>
    </row>
    <row r="161" spans="1:23" x14ac:dyDescent="0.2">
      <c r="A161" s="243">
        <f t="shared" si="2"/>
        <v>0.66111667821333486</v>
      </c>
      <c r="B161" s="244">
        <v>41153</v>
      </c>
      <c r="C161" s="243">
        <v>79.439118937436106</v>
      </c>
      <c r="D161" s="243" t="s">
        <v>1098</v>
      </c>
      <c r="E161" s="243" t="s">
        <v>70</v>
      </c>
      <c r="F161" s="243">
        <v>280.62</v>
      </c>
      <c r="G161" s="243">
        <v>255.56</v>
      </c>
      <c r="H161" s="243">
        <v>284.02999999999997</v>
      </c>
      <c r="I161" s="243">
        <v>245.41</v>
      </c>
      <c r="J161" s="245">
        <v>424.46365255581571</v>
      </c>
      <c r="K161" s="245">
        <v>386.55808939906018</v>
      </c>
      <c r="L161" s="245">
        <v>429.62159231497515</v>
      </c>
      <c r="M161" s="245">
        <v>371.20527750596085</v>
      </c>
      <c r="N161" s="286">
        <v>-1.6670334003861753E-2</v>
      </c>
      <c r="O161" s="286">
        <v>-3.5200234415382003E-2</v>
      </c>
      <c r="P161" s="286">
        <v>-6.2899891204433178E-3</v>
      </c>
      <c r="Q161" s="286">
        <v>-8.2439145898950406E-3</v>
      </c>
      <c r="R161" s="286">
        <v>-2.181695891857327E-2</v>
      </c>
      <c r="S161" s="286">
        <v>-2.3268317058072752E-2</v>
      </c>
      <c r="T161" s="286">
        <v>-1.7805296367491619E-2</v>
      </c>
      <c r="U161" s="286">
        <v>-1.6609749741964053E-2</v>
      </c>
      <c r="V161" s="285">
        <v>9.8059164188448955E-2</v>
      </c>
      <c r="W161" s="285">
        <v>0.15736930035450869</v>
      </c>
    </row>
    <row r="162" spans="1:23" x14ac:dyDescent="0.2">
      <c r="A162" s="243">
        <f t="shared" si="2"/>
        <v>0.66446155610448732</v>
      </c>
      <c r="B162" s="244">
        <v>41183</v>
      </c>
      <c r="C162" s="243">
        <v>79.841036119959099</v>
      </c>
      <c r="D162" s="243" t="s">
        <v>1099</v>
      </c>
      <c r="E162" s="243" t="s">
        <v>71</v>
      </c>
      <c r="F162" s="243">
        <v>280.89</v>
      </c>
      <c r="G162" s="243">
        <v>261.02999999999997</v>
      </c>
      <c r="H162" s="243">
        <v>283.13</v>
      </c>
      <c r="I162" s="243">
        <v>245.66</v>
      </c>
      <c r="J162" s="245">
        <v>422.73326036612679</v>
      </c>
      <c r="K162" s="245">
        <v>392.84439799697412</v>
      </c>
      <c r="L162" s="245">
        <v>426.10441100595062</v>
      </c>
      <c r="M162" s="245">
        <v>369.71288668711134</v>
      </c>
      <c r="N162" s="286">
        <v>-8.7578952660964937E-3</v>
      </c>
      <c r="O162" s="286">
        <v>-9.4860629068088675E-3</v>
      </c>
      <c r="P162" s="286">
        <v>-3.7947800488815631E-3</v>
      </c>
      <c r="Q162" s="286">
        <v>-3.4142437545970905E-3</v>
      </c>
      <c r="R162" s="286">
        <v>-4.0766557496024758E-3</v>
      </c>
      <c r="S162" s="286">
        <v>1.6262261146019696E-2</v>
      </c>
      <c r="T162" s="286">
        <v>-8.1866958550023128E-3</v>
      </c>
      <c r="U162" s="286">
        <v>-4.0203922446268026E-3</v>
      </c>
      <c r="V162" s="285">
        <v>7.6083208826571713E-2</v>
      </c>
      <c r="W162" s="285">
        <v>0.15252788406741025</v>
      </c>
    </row>
    <row r="163" spans="1:23" x14ac:dyDescent="0.2">
      <c r="A163" s="243">
        <f t="shared" si="2"/>
        <v>0.66897557823049125</v>
      </c>
      <c r="B163" s="244">
        <v>41214</v>
      </c>
      <c r="C163" s="243">
        <v>80.383436504597597</v>
      </c>
      <c r="D163" s="243" t="s">
        <v>1100</v>
      </c>
      <c r="E163" s="243" t="s">
        <v>72</v>
      </c>
      <c r="F163" s="243">
        <v>281.83</v>
      </c>
      <c r="G163" s="243">
        <v>261.37</v>
      </c>
      <c r="H163" s="243">
        <v>283.95999999999998</v>
      </c>
      <c r="I163" s="243">
        <v>245.72</v>
      </c>
      <c r="J163" s="245">
        <v>421.28593205968616</v>
      </c>
      <c r="K163" s="245">
        <v>390.70185595018336</v>
      </c>
      <c r="L163" s="245">
        <v>424.46990479249359</v>
      </c>
      <c r="M163" s="245">
        <v>367.30787788988425</v>
      </c>
      <c r="N163" s="286">
        <v>-6.4910243785578636E-3</v>
      </c>
      <c r="O163" s="286">
        <v>-4.9046296749363227E-3</v>
      </c>
      <c r="P163" s="286">
        <v>-2.6086790584171071E-3</v>
      </c>
      <c r="Q163" s="286">
        <v>-2.7847701326561003E-3</v>
      </c>
      <c r="R163" s="286">
        <v>-3.4237388966912308E-3</v>
      </c>
      <c r="S163" s="286">
        <v>-5.4539203249813761E-3</v>
      </c>
      <c r="T163" s="286">
        <v>-3.8359288738604169E-3</v>
      </c>
      <c r="U163" s="286">
        <v>-6.5050715942785997E-3</v>
      </c>
      <c r="V163" s="285">
        <v>7.8279833186670089E-2</v>
      </c>
      <c r="W163" s="285">
        <v>0.15562428780726023</v>
      </c>
    </row>
    <row r="164" spans="1:23" x14ac:dyDescent="0.2">
      <c r="A164" s="243">
        <f t="shared" si="2"/>
        <v>0.67051359684960099</v>
      </c>
      <c r="B164" s="244">
        <v>41244</v>
      </c>
      <c r="C164" s="243">
        <v>80.568243283851203</v>
      </c>
      <c r="D164" s="243" t="s">
        <v>1101</v>
      </c>
      <c r="E164" s="243" t="s">
        <v>1648</v>
      </c>
      <c r="F164" s="243">
        <v>280.14999999999998</v>
      </c>
      <c r="G164" s="243">
        <v>255.4</v>
      </c>
      <c r="H164" s="243">
        <v>284.99</v>
      </c>
      <c r="I164" s="243">
        <v>246.13</v>
      </c>
      <c r="J164" s="245">
        <v>417.81404779303648</v>
      </c>
      <c r="K164" s="245">
        <v>380.90204464159029</v>
      </c>
      <c r="L164" s="245">
        <v>425.03239507598602</v>
      </c>
      <c r="M164" s="245">
        <v>367.07682164304862</v>
      </c>
      <c r="N164" s="286">
        <v>-7.9662150792338959E-3</v>
      </c>
      <c r="O164" s="286">
        <v>-2.6602288445299216E-2</v>
      </c>
      <c r="P164" s="286">
        <v>4.5673817066962386E-3</v>
      </c>
      <c r="Q164" s="286">
        <v>1.812495510476575E-3</v>
      </c>
      <c r="R164" s="286">
        <v>-8.2411588008065584E-3</v>
      </c>
      <c r="S164" s="286">
        <v>-2.5082581921091807E-2</v>
      </c>
      <c r="T164" s="286">
        <v>1.3251593979728415E-3</v>
      </c>
      <c r="U164" s="286">
        <v>-6.2905333847729228E-4</v>
      </c>
      <c r="V164" s="285">
        <v>9.6906812842599832E-2</v>
      </c>
      <c r="W164" s="285">
        <v>0.15788404501686104</v>
      </c>
    </row>
    <row r="165" spans="1:23" x14ac:dyDescent="0.2">
      <c r="A165" s="243">
        <f t="shared" si="2"/>
        <v>0.67321450759535362</v>
      </c>
      <c r="B165" s="244">
        <v>41275</v>
      </c>
      <c r="C165" s="243">
        <v>80.8927820181501</v>
      </c>
      <c r="D165" s="243" t="s">
        <v>1244</v>
      </c>
      <c r="E165" s="243" t="s">
        <v>1649</v>
      </c>
      <c r="F165" s="243">
        <v>290.27999999999997</v>
      </c>
      <c r="G165" s="243">
        <v>263.62</v>
      </c>
      <c r="H165" s="243">
        <v>297.17</v>
      </c>
      <c r="I165" s="243">
        <v>256.69</v>
      </c>
      <c r="J165" s="245">
        <v>431.18500377665276</v>
      </c>
      <c r="K165" s="245">
        <v>391.5839558205912</v>
      </c>
      <c r="L165" s="245">
        <v>441.41948316214661</v>
      </c>
      <c r="M165" s="245">
        <v>381.29006000905679</v>
      </c>
      <c r="N165" s="286">
        <v>2.8194437747368628E-3</v>
      </c>
      <c r="O165" s="286">
        <v>1.4023049699177559E-2</v>
      </c>
      <c r="P165" s="286">
        <v>9.5171024711959706E-3</v>
      </c>
      <c r="Q165" s="286">
        <v>9.0889607632433922E-3</v>
      </c>
      <c r="R165" s="286">
        <v>3.2002169515945811E-2</v>
      </c>
      <c r="S165" s="286">
        <v>2.8043722340876487E-2</v>
      </c>
      <c r="T165" s="286">
        <v>3.8554915521747279E-2</v>
      </c>
      <c r="U165" s="286">
        <v>3.8720064923710495E-2</v>
      </c>
      <c r="V165" s="285">
        <v>0.10113041499127529</v>
      </c>
      <c r="W165" s="285">
        <v>0.15769994935525355</v>
      </c>
    </row>
    <row r="166" spans="1:23" x14ac:dyDescent="0.2">
      <c r="A166" s="243">
        <f t="shared" si="2"/>
        <v>0.67652812494546721</v>
      </c>
      <c r="B166" s="244">
        <v>41306</v>
      </c>
      <c r="C166" s="243">
        <v>81.290942965322401</v>
      </c>
      <c r="D166" s="243" t="s">
        <v>1102</v>
      </c>
      <c r="E166" s="243" t="s">
        <v>63</v>
      </c>
      <c r="F166" s="243">
        <v>289.76</v>
      </c>
      <c r="G166" s="243">
        <v>264.44</v>
      </c>
      <c r="H166" s="243">
        <v>296.52999999999997</v>
      </c>
      <c r="I166" s="243">
        <v>257.08</v>
      </c>
      <c r="J166" s="245">
        <v>428.3044404448915</v>
      </c>
      <c r="K166" s="245">
        <v>390.8780585009909</v>
      </c>
      <c r="L166" s="245">
        <v>438.31141539592653</v>
      </c>
      <c r="M166" s="245">
        <v>379.9989838127164</v>
      </c>
      <c r="N166" s="286">
        <v>2.2923748608876249E-3</v>
      </c>
      <c r="O166" s="286">
        <v>1.4091693118780002E-2</v>
      </c>
      <c r="P166" s="286">
        <v>7.1316606884355149E-3</v>
      </c>
      <c r="Q166" s="286">
        <v>7.5938545799634216E-3</v>
      </c>
      <c r="R166" s="286">
        <v>-6.6805740147061199E-3</v>
      </c>
      <c r="S166" s="286">
        <v>-1.8026717109005386E-3</v>
      </c>
      <c r="T166" s="286">
        <v>-7.0410751785471293E-3</v>
      </c>
      <c r="U166" s="286">
        <v>-3.3860735743012071E-3</v>
      </c>
      <c r="V166" s="285">
        <v>9.5749508395098992E-2</v>
      </c>
      <c r="W166" s="285">
        <v>0.15345417768787928</v>
      </c>
    </row>
    <row r="167" spans="1:23" x14ac:dyDescent="0.2">
      <c r="A167" s="243">
        <f t="shared" si="2"/>
        <v>0.68149229886243057</v>
      </c>
      <c r="B167" s="244">
        <v>41334</v>
      </c>
      <c r="C167" s="243">
        <v>81.887433139010795</v>
      </c>
      <c r="D167" s="243" t="s">
        <v>1103</v>
      </c>
      <c r="E167" s="243" t="s">
        <v>64</v>
      </c>
      <c r="F167" s="243">
        <v>289.95</v>
      </c>
      <c r="G167" s="243">
        <v>267.83</v>
      </c>
      <c r="H167" s="243">
        <v>293.74</v>
      </c>
      <c r="I167" s="243">
        <v>255.93</v>
      </c>
      <c r="J167" s="245">
        <v>425.46335517509749</v>
      </c>
      <c r="K167" s="245">
        <v>393.00517474235681</v>
      </c>
      <c r="L167" s="245">
        <v>431.02467994182842</v>
      </c>
      <c r="M167" s="245">
        <v>375.54349539562929</v>
      </c>
      <c r="N167" s="286">
        <v>-5.4587909493104547E-3</v>
      </c>
      <c r="O167" s="286">
        <v>5.6739769941582807E-4</v>
      </c>
      <c r="P167" s="286">
        <v>4.5755662487234616E-4</v>
      </c>
      <c r="Q167" s="286">
        <v>1.0645725158875408E-3</v>
      </c>
      <c r="R167" s="286">
        <v>-6.6333313445054998E-3</v>
      </c>
      <c r="S167" s="286">
        <v>5.4418921581922408E-3</v>
      </c>
      <c r="T167" s="286">
        <v>-1.6624562350300631E-2</v>
      </c>
      <c r="U167" s="286">
        <v>-1.1725000873378688E-2</v>
      </c>
      <c r="V167" s="285">
        <v>8.2589702423178979E-2</v>
      </c>
      <c r="W167" s="285">
        <v>0.14773570898292498</v>
      </c>
    </row>
    <row r="168" spans="1:23" x14ac:dyDescent="0.2">
      <c r="A168" s="243">
        <f t="shared" si="2"/>
        <v>0.68194245065338932</v>
      </c>
      <c r="B168" s="244">
        <v>41365</v>
      </c>
      <c r="C168" s="243">
        <v>81.941522928060607</v>
      </c>
      <c r="D168" s="243" t="s">
        <v>1104</v>
      </c>
      <c r="E168" s="243" t="s">
        <v>1650</v>
      </c>
      <c r="F168" s="243">
        <v>289.88</v>
      </c>
      <c r="G168" s="243">
        <v>267.95</v>
      </c>
      <c r="H168" s="243">
        <v>293.48</v>
      </c>
      <c r="I168" s="243">
        <v>256.19</v>
      </c>
      <c r="J168" s="245">
        <v>425.07985787108186</v>
      </c>
      <c r="K168" s="245">
        <v>392.9217190442817</v>
      </c>
      <c r="L168" s="245">
        <v>430.35889570858672</v>
      </c>
      <c r="M168" s="245">
        <v>375.67686210843266</v>
      </c>
      <c r="N168" s="286">
        <v>-1.0957792589080251E-2</v>
      </c>
      <c r="O168" s="286">
        <v>-3.520649157841782E-3</v>
      </c>
      <c r="P168" s="286">
        <v>-5.7042785376929528E-3</v>
      </c>
      <c r="Q168" s="286">
        <v>-2.5349428217451564E-3</v>
      </c>
      <c r="R168" s="286">
        <v>-9.0136388798467415E-4</v>
      </c>
      <c r="S168" s="286">
        <v>-2.1235266973218536E-4</v>
      </c>
      <c r="T168" s="286">
        <v>-1.5446545504809173E-3</v>
      </c>
      <c r="U168" s="286">
        <v>3.5512987027730425E-4</v>
      </c>
      <c r="V168" s="285">
        <v>8.1843627542451891E-2</v>
      </c>
      <c r="W168" s="285">
        <v>0.1455560326320311</v>
      </c>
    </row>
    <row r="169" spans="1:23" x14ac:dyDescent="0.2">
      <c r="A169" s="243">
        <f t="shared" si="2"/>
        <v>0.67967293537397189</v>
      </c>
      <c r="B169" s="244">
        <v>41395</v>
      </c>
      <c r="C169" s="243">
        <v>81.668820241601097</v>
      </c>
      <c r="D169" s="243" t="s">
        <v>1105</v>
      </c>
      <c r="E169" s="243" t="s">
        <v>66</v>
      </c>
      <c r="F169" s="243">
        <v>290.47000000000003</v>
      </c>
      <c r="G169" s="243">
        <v>259.56</v>
      </c>
      <c r="H169" s="243">
        <v>296.76</v>
      </c>
      <c r="I169" s="243">
        <v>256.51</v>
      </c>
      <c r="J169" s="245">
        <v>427.36731872393398</v>
      </c>
      <c r="K169" s="245">
        <v>381.88956259849311</v>
      </c>
      <c r="L169" s="245">
        <v>436.6217699057205</v>
      </c>
      <c r="M169" s="245">
        <v>377.40211011765859</v>
      </c>
      <c r="N169" s="286">
        <v>-9.6229446756940229E-3</v>
      </c>
      <c r="O169" s="286">
        <v>-9.0248981287578411E-3</v>
      </c>
      <c r="P169" s="286">
        <v>-8.3070948424043278E-3</v>
      </c>
      <c r="Q169" s="286">
        <v>-3.8771162950338445E-3</v>
      </c>
      <c r="R169" s="286">
        <v>5.3812496887253314E-3</v>
      </c>
      <c r="S169" s="286">
        <v>-2.8077237554143153E-2</v>
      </c>
      <c r="T169" s="286">
        <v>1.4552677450345053E-2</v>
      </c>
      <c r="U169" s="286">
        <v>4.5923722838379089E-3</v>
      </c>
      <c r="V169" s="285">
        <v>0.11908614578517507</v>
      </c>
      <c r="W169" s="285">
        <v>0.15691396046937744</v>
      </c>
    </row>
    <row r="170" spans="1:23" x14ac:dyDescent="0.2">
      <c r="A170" s="243">
        <f t="shared" si="2"/>
        <v>0.67926029623225892</v>
      </c>
      <c r="B170" s="244">
        <v>41426</v>
      </c>
      <c r="C170" s="243">
        <v>81.619237934972006</v>
      </c>
      <c r="D170" s="243" t="s">
        <v>1106</v>
      </c>
      <c r="E170" s="243" t="s">
        <v>67</v>
      </c>
      <c r="F170" s="243">
        <v>290.93</v>
      </c>
      <c r="G170" s="243">
        <v>261.45999999999998</v>
      </c>
      <c r="H170" s="243">
        <v>296.42</v>
      </c>
      <c r="I170" s="243">
        <v>255.97</v>
      </c>
      <c r="J170" s="245">
        <v>428.30414439610138</v>
      </c>
      <c r="K170" s="245">
        <v>384.91871444610268</v>
      </c>
      <c r="L170" s="245">
        <v>436.3864657542789</v>
      </c>
      <c r="M170" s="245">
        <v>376.83639308792516</v>
      </c>
      <c r="N170" s="286">
        <v>-3.3027459833115946E-3</v>
      </c>
      <c r="O170" s="286">
        <v>5.7707163650375648E-3</v>
      </c>
      <c r="P170" s="286">
        <v>-1.1287519121053746E-3</v>
      </c>
      <c r="Q170" s="286">
        <v>3.4965091251502045E-3</v>
      </c>
      <c r="R170" s="286">
        <v>2.192085428910806E-3</v>
      </c>
      <c r="S170" s="286">
        <v>7.9320100476123478E-3</v>
      </c>
      <c r="T170" s="286">
        <v>-5.389198790807237E-4</v>
      </c>
      <c r="U170" s="286">
        <v>-1.4989768593426378E-3</v>
      </c>
      <c r="V170" s="285">
        <v>0.1127132257324257</v>
      </c>
      <c r="W170" s="285">
        <v>0.15802633121068865</v>
      </c>
    </row>
    <row r="171" spans="1:23" x14ac:dyDescent="0.2">
      <c r="A171" s="243">
        <f t="shared" si="2"/>
        <v>0.67903522033677954</v>
      </c>
      <c r="B171" s="244">
        <v>41456</v>
      </c>
      <c r="C171" s="243">
        <v>81.5921930404471</v>
      </c>
      <c r="D171" s="243" t="s">
        <v>1107</v>
      </c>
      <c r="E171" s="243" t="s">
        <v>68</v>
      </c>
      <c r="F171" s="243">
        <v>291.38</v>
      </c>
      <c r="G171" s="243">
        <v>261.85000000000002</v>
      </c>
      <c r="H171" s="243">
        <v>298.75</v>
      </c>
      <c r="I171" s="243">
        <v>258.38</v>
      </c>
      <c r="J171" s="245">
        <v>429.10881685265889</v>
      </c>
      <c r="K171" s="245">
        <v>385.62064552429382</v>
      </c>
      <c r="L171" s="245">
        <v>439.96245121398806</v>
      </c>
      <c r="M171" s="245">
        <v>380.51045404073716</v>
      </c>
      <c r="N171" s="286">
        <v>-9.3190243980169063E-3</v>
      </c>
      <c r="O171" s="286">
        <v>-1.9635731219683761E-3</v>
      </c>
      <c r="P171" s="286">
        <v>-4.0256005672978379E-4</v>
      </c>
      <c r="Q171" s="286">
        <v>6.0780508371163222E-3</v>
      </c>
      <c r="R171" s="286">
        <v>1.8787407665459277E-3</v>
      </c>
      <c r="S171" s="286">
        <v>1.8235826210768469E-3</v>
      </c>
      <c r="T171" s="286">
        <v>8.1945379619603465E-3</v>
      </c>
      <c r="U171" s="286">
        <v>9.7497508738619842E-3</v>
      </c>
      <c r="V171" s="285">
        <v>0.11277448921138045</v>
      </c>
      <c r="W171" s="285">
        <v>0.15624274324638132</v>
      </c>
    </row>
    <row r="172" spans="1:23" x14ac:dyDescent="0.2">
      <c r="A172" s="243">
        <f t="shared" si="2"/>
        <v>0.68096712177297825</v>
      </c>
      <c r="B172" s="244">
        <v>41487</v>
      </c>
      <c r="C172" s="243">
        <v>81.824328385119301</v>
      </c>
      <c r="D172" s="243" t="s">
        <v>1108</v>
      </c>
      <c r="E172" s="243" t="s">
        <v>1651</v>
      </c>
      <c r="F172" s="243">
        <v>291.29000000000002</v>
      </c>
      <c r="G172" s="243">
        <v>263.24</v>
      </c>
      <c r="H172" s="243">
        <v>298.14999999999998</v>
      </c>
      <c r="I172" s="243">
        <v>258.5</v>
      </c>
      <c r="J172" s="245">
        <v>427.75927161004796</v>
      </c>
      <c r="K172" s="245">
        <v>386.56785560310698</v>
      </c>
      <c r="L172" s="245">
        <v>437.83317941067594</v>
      </c>
      <c r="M172" s="245">
        <v>379.60716712278963</v>
      </c>
      <c r="N172" s="286">
        <v>-1.422215392336601E-2</v>
      </c>
      <c r="O172" s="286">
        <v>-2.3243640402283661E-2</v>
      </c>
      <c r="P172" s="286">
        <v>9.6791591533351706E-4</v>
      </c>
      <c r="Q172" s="286">
        <v>5.6483829776090566E-3</v>
      </c>
      <c r="R172" s="286">
        <v>-3.1449953708928557E-3</v>
      </c>
      <c r="S172" s="286">
        <v>2.4563261583812057E-3</v>
      </c>
      <c r="T172" s="286">
        <v>-4.8396671066742725E-3</v>
      </c>
      <c r="U172" s="286">
        <v>-2.3738820007579431E-3</v>
      </c>
      <c r="V172" s="285">
        <v>0.10655675429266065</v>
      </c>
      <c r="W172" s="285">
        <v>0.15338491295938095</v>
      </c>
    </row>
    <row r="173" spans="1:23" x14ac:dyDescent="0.2">
      <c r="A173" s="243">
        <f t="shared" si="2"/>
        <v>0.68353048613816025</v>
      </c>
      <c r="B173" s="244">
        <v>41518</v>
      </c>
      <c r="C173" s="243">
        <v>82.132339683875202</v>
      </c>
      <c r="D173" s="243" t="s">
        <v>1109</v>
      </c>
      <c r="E173" s="243" t="s">
        <v>70</v>
      </c>
      <c r="F173" s="243">
        <v>290.54000000000002</v>
      </c>
      <c r="G173" s="243">
        <v>270.68</v>
      </c>
      <c r="H173" s="243">
        <v>294.68</v>
      </c>
      <c r="I173" s="243">
        <v>256.33</v>
      </c>
      <c r="J173" s="245">
        <v>425.05785168633128</v>
      </c>
      <c r="K173" s="245">
        <v>396.00281990244417</v>
      </c>
      <c r="L173" s="245">
        <v>431.11464078931675</v>
      </c>
      <c r="M173" s="245">
        <v>375.00887699716827</v>
      </c>
      <c r="N173" s="286">
        <v>1.3998822441867453E-3</v>
      </c>
      <c r="O173" s="286">
        <v>2.4432887998972364E-2</v>
      </c>
      <c r="P173" s="286">
        <v>3.4752640487560882E-3</v>
      </c>
      <c r="Q173" s="286">
        <v>1.0246620190216271E-2</v>
      </c>
      <c r="R173" s="286">
        <v>-6.315280820328617E-3</v>
      </c>
      <c r="S173" s="286">
        <v>2.4407006849074708E-2</v>
      </c>
      <c r="T173" s="286">
        <v>-1.5344973696151509E-2</v>
      </c>
      <c r="U173" s="286">
        <v>-1.2113285848825872E-2</v>
      </c>
      <c r="V173" s="285">
        <v>7.3370769912812328E-2</v>
      </c>
      <c r="W173" s="285">
        <v>0.14961182850232135</v>
      </c>
    </row>
    <row r="174" spans="1:23" x14ac:dyDescent="0.2">
      <c r="A174" s="243">
        <f t="shared" si="2"/>
        <v>0.6867815824061968</v>
      </c>
      <c r="B174" s="244">
        <v>41548</v>
      </c>
      <c r="C174" s="243">
        <v>82.522988160346202</v>
      </c>
      <c r="D174" s="243" t="s">
        <v>1110</v>
      </c>
      <c r="E174" s="243" t="s">
        <v>71</v>
      </c>
      <c r="F174" s="243">
        <v>287.33</v>
      </c>
      <c r="G174" s="243">
        <v>264.52999999999997</v>
      </c>
      <c r="H174" s="243">
        <v>293.27</v>
      </c>
      <c r="I174" s="243">
        <v>255.66</v>
      </c>
      <c r="J174" s="245">
        <v>418.37173180054606</v>
      </c>
      <c r="K174" s="245">
        <v>385.17340414575034</v>
      </c>
      <c r="L174" s="245">
        <v>427.02076979482177</v>
      </c>
      <c r="M174" s="245">
        <v>372.25808983443289</v>
      </c>
      <c r="N174" s="286">
        <v>-1.0317448316707445E-2</v>
      </c>
      <c r="O174" s="286">
        <v>-1.9526799644684956E-2</v>
      </c>
      <c r="P174" s="286">
        <v>2.1505498774532228E-3</v>
      </c>
      <c r="Q174" s="286">
        <v>6.8842694938993088E-3</v>
      </c>
      <c r="R174" s="286">
        <v>-1.572990560992904E-2</v>
      </c>
      <c r="S174" s="286">
        <v>-2.7346814750868864E-2</v>
      </c>
      <c r="T174" s="286">
        <v>-9.4960147653524452E-3</v>
      </c>
      <c r="U174" s="286">
        <v>-7.3352587937702829E-3</v>
      </c>
      <c r="V174" s="285">
        <v>8.6190602200128641E-2</v>
      </c>
      <c r="W174" s="285">
        <v>0.14710944222795908</v>
      </c>
    </row>
    <row r="175" spans="1:23" x14ac:dyDescent="0.2">
      <c r="A175" s="243">
        <f t="shared" si="2"/>
        <v>0.69318374121094462</v>
      </c>
      <c r="B175" s="244">
        <v>41579</v>
      </c>
      <c r="C175" s="243">
        <v>83.292265160165897</v>
      </c>
      <c r="D175" s="243" t="s">
        <v>1111</v>
      </c>
      <c r="E175" s="243" t="s">
        <v>72</v>
      </c>
      <c r="F175" s="243">
        <v>289.89</v>
      </c>
      <c r="G175" s="243">
        <v>265.87</v>
      </c>
      <c r="H175" s="243">
        <v>294.45</v>
      </c>
      <c r="I175" s="243">
        <v>255.98</v>
      </c>
      <c r="J175" s="245">
        <v>418.20080703794633</v>
      </c>
      <c r="K175" s="245">
        <v>383.54909989023008</v>
      </c>
      <c r="L175" s="245">
        <v>424.77914944400737</v>
      </c>
      <c r="M175" s="245">
        <v>369.28159848761084</v>
      </c>
      <c r="N175" s="286">
        <v>-7.3231142721915665E-3</v>
      </c>
      <c r="O175" s="286">
        <v>-1.8307453499440962E-2</v>
      </c>
      <c r="P175" s="286">
        <v>7.2854317354953402E-4</v>
      </c>
      <c r="Q175" s="286">
        <v>5.3734774464007096E-3</v>
      </c>
      <c r="R175" s="286">
        <v>-4.085475896378199E-4</v>
      </c>
      <c r="S175" s="286">
        <v>-4.217072721110382E-3</v>
      </c>
      <c r="T175" s="286">
        <v>-5.2494410327897922E-3</v>
      </c>
      <c r="U175" s="286">
        <v>-7.9957734381163048E-3</v>
      </c>
      <c r="V175" s="285">
        <v>9.0344905404897036E-2</v>
      </c>
      <c r="W175" s="285">
        <v>0.15028517852957268</v>
      </c>
    </row>
    <row r="176" spans="1:23" x14ac:dyDescent="0.2">
      <c r="A176" s="243">
        <f t="shared" si="2"/>
        <v>0.69716008203108049</v>
      </c>
      <c r="B176" s="244">
        <v>41609</v>
      </c>
      <c r="C176" s="243">
        <v>83.770058296772604</v>
      </c>
      <c r="D176" s="243" t="s">
        <v>1112</v>
      </c>
      <c r="E176" s="243" t="s">
        <v>1648</v>
      </c>
      <c r="F176" s="243">
        <v>290.29000000000002</v>
      </c>
      <c r="G176" s="243">
        <v>267.99</v>
      </c>
      <c r="H176" s="243">
        <v>295.67</v>
      </c>
      <c r="I176" s="243">
        <v>257.14999999999998</v>
      </c>
      <c r="J176" s="245">
        <v>416.38930208723343</v>
      </c>
      <c r="K176" s="245">
        <v>384.40238749649552</v>
      </c>
      <c r="L176" s="245">
        <v>424.10632453109758</v>
      </c>
      <c r="M176" s="245">
        <v>368.85359134566147</v>
      </c>
      <c r="N176" s="286">
        <v>-3.4099995280886253E-3</v>
      </c>
      <c r="O176" s="286">
        <v>9.1896142437326578E-3</v>
      </c>
      <c r="P176" s="286">
        <v>-2.1788234393824712E-3</v>
      </c>
      <c r="Q176" s="286">
        <v>4.8403211476550911E-3</v>
      </c>
      <c r="R176" s="286">
        <v>-4.3316629720145938E-3</v>
      </c>
      <c r="S176" s="286">
        <v>2.2247154445405037E-3</v>
      </c>
      <c r="T176" s="286">
        <v>-1.5839405342528146E-3</v>
      </c>
      <c r="U176" s="286">
        <v>-1.1590264548849705E-3</v>
      </c>
      <c r="V176" s="285">
        <v>8.321206015149829E-2</v>
      </c>
      <c r="W176" s="285">
        <v>0.14979583900447224</v>
      </c>
    </row>
    <row r="177" spans="1:23" x14ac:dyDescent="0.2">
      <c r="A177" s="243">
        <f t="shared" si="2"/>
        <v>0.70339343391421938</v>
      </c>
      <c r="B177" s="244">
        <v>41640</v>
      </c>
      <c r="C177" s="243">
        <v>84.519051625698694</v>
      </c>
      <c r="D177" s="243" t="s">
        <v>1245</v>
      </c>
      <c r="E177" s="243" t="s">
        <v>1649</v>
      </c>
      <c r="F177" s="243">
        <v>299.79000000000002</v>
      </c>
      <c r="G177" s="243">
        <v>274.99</v>
      </c>
      <c r="H177" s="243">
        <v>308.41000000000003</v>
      </c>
      <c r="I177" s="243">
        <v>268.39</v>
      </c>
      <c r="J177" s="245">
        <v>426.20528646640759</v>
      </c>
      <c r="K177" s="245">
        <v>390.94763576302552</v>
      </c>
      <c r="L177" s="245">
        <v>438.46016344476055</v>
      </c>
      <c r="M177" s="245">
        <v>381.56455130164159</v>
      </c>
      <c r="N177" s="286">
        <v>-1.1548911178795529E-2</v>
      </c>
      <c r="O177" s="286">
        <v>-1.6249901154203883E-3</v>
      </c>
      <c r="P177" s="286">
        <v>-6.7040985508539652E-3</v>
      </c>
      <c r="Q177" s="286">
        <v>7.1990151691414539E-4</v>
      </c>
      <c r="R177" s="286">
        <v>2.3574055168971819E-2</v>
      </c>
      <c r="S177" s="286">
        <v>1.7027074959542698E-2</v>
      </c>
      <c r="T177" s="286">
        <v>3.3844906532655372E-2</v>
      </c>
      <c r="U177" s="286">
        <v>3.44607189796029E-2</v>
      </c>
      <c r="V177" s="285">
        <v>9.0185097639914114E-2</v>
      </c>
      <c r="W177" s="285">
        <v>0.14911136778568501</v>
      </c>
    </row>
    <row r="178" spans="1:23" x14ac:dyDescent="0.2">
      <c r="A178" s="243">
        <f t="shared" si="2"/>
        <v>0.70517528475343172</v>
      </c>
      <c r="B178" s="244">
        <v>41671</v>
      </c>
      <c r="C178" s="243">
        <v>84.733157040687601</v>
      </c>
      <c r="D178" s="243" t="s">
        <v>1113</v>
      </c>
      <c r="E178" s="243" t="s">
        <v>63</v>
      </c>
      <c r="F178" s="243">
        <v>299.77</v>
      </c>
      <c r="G178" s="243">
        <v>274.29000000000002</v>
      </c>
      <c r="H178" s="243">
        <v>308.19</v>
      </c>
      <c r="I178" s="243">
        <v>268.7</v>
      </c>
      <c r="J178" s="245">
        <v>425.09998078678575</v>
      </c>
      <c r="K178" s="245">
        <v>388.96712055912025</v>
      </c>
      <c r="L178" s="245">
        <v>437.04027447269408</v>
      </c>
      <c r="M178" s="245">
        <v>381.04001346835685</v>
      </c>
      <c r="N178" s="286">
        <v>-7.4817334482387698E-3</v>
      </c>
      <c r="O178" s="286">
        <v>-4.8888339990201812E-3</v>
      </c>
      <c r="P178" s="286">
        <v>-2.9000862824534179E-3</v>
      </c>
      <c r="Q178" s="286">
        <v>2.7395590514356361E-3</v>
      </c>
      <c r="R178" s="286">
        <v>-2.593364546896515E-3</v>
      </c>
      <c r="S178" s="286">
        <v>-5.0659347256054588E-3</v>
      </c>
      <c r="T178" s="286">
        <v>-3.2383534251119173E-3</v>
      </c>
      <c r="U178" s="286">
        <v>-1.3747027377029042E-3</v>
      </c>
      <c r="V178" s="285">
        <v>9.2894381858616759E-2</v>
      </c>
      <c r="W178" s="285">
        <v>0.14696687755861548</v>
      </c>
    </row>
    <row r="179" spans="1:23" x14ac:dyDescent="0.2">
      <c r="A179" s="243">
        <f t="shared" si="2"/>
        <v>0.70710718618962953</v>
      </c>
      <c r="B179" s="244">
        <v>41699</v>
      </c>
      <c r="C179" s="243">
        <v>84.965292385359703</v>
      </c>
      <c r="D179" s="243" t="s">
        <v>1114</v>
      </c>
      <c r="E179" s="243" t="s">
        <v>64</v>
      </c>
      <c r="F179" s="243">
        <v>299.70999999999998</v>
      </c>
      <c r="G179" s="243">
        <v>278.49</v>
      </c>
      <c r="H179" s="243">
        <v>305.56</v>
      </c>
      <c r="I179" s="243">
        <v>267.20999999999998</v>
      </c>
      <c r="J179" s="245">
        <v>423.85370401203193</v>
      </c>
      <c r="K179" s="245">
        <v>393.84410940679584</v>
      </c>
      <c r="L179" s="245">
        <v>432.12684861338118</v>
      </c>
      <c r="M179" s="245">
        <v>377.89178956009158</v>
      </c>
      <c r="N179" s="286">
        <v>-3.7832897792176023E-3</v>
      </c>
      <c r="O179" s="286">
        <v>2.1346656948957321E-3</v>
      </c>
      <c r="P179" s="286">
        <v>2.55708947269917E-3</v>
      </c>
      <c r="Q179" s="286">
        <v>6.2530550875030677E-3</v>
      </c>
      <c r="R179" s="286">
        <v>-2.9317262551910028E-3</v>
      </c>
      <c r="S179" s="286">
        <v>1.2538306170108093E-2</v>
      </c>
      <c r="T179" s="286">
        <v>-1.124250131235871E-2</v>
      </c>
      <c r="U179" s="286">
        <v>-8.2621871640435884E-3</v>
      </c>
      <c r="V179" s="285">
        <v>7.6196631835972584E-2</v>
      </c>
      <c r="W179" s="285">
        <v>0.14352007784139809</v>
      </c>
    </row>
    <row r="180" spans="1:23" x14ac:dyDescent="0.2">
      <c r="A180" s="243">
        <f t="shared" si="2"/>
        <v>0.7057879913577918</v>
      </c>
      <c r="B180" s="244">
        <v>41730</v>
      </c>
      <c r="C180" s="243">
        <v>84.806779253560904</v>
      </c>
      <c r="D180" s="243" t="s">
        <v>1115</v>
      </c>
      <c r="E180" s="243" t="s">
        <v>1650</v>
      </c>
      <c r="F180" s="243">
        <v>300.44</v>
      </c>
      <c r="G180" s="243">
        <v>279.45999999999998</v>
      </c>
      <c r="H180" s="243">
        <v>306.26</v>
      </c>
      <c r="I180" s="243">
        <v>267.92</v>
      </c>
      <c r="J180" s="245">
        <v>425.68023780344413</v>
      </c>
      <c r="K180" s="245">
        <v>395.95459744558144</v>
      </c>
      <c r="L180" s="245">
        <v>433.92634013341365</v>
      </c>
      <c r="M180" s="245">
        <v>379.60407839268663</v>
      </c>
      <c r="N180" s="286">
        <v>1.412393274452306E-3</v>
      </c>
      <c r="O180" s="286">
        <v>7.7187853312785659E-3</v>
      </c>
      <c r="P180" s="286">
        <v>8.2894636555685963E-3</v>
      </c>
      <c r="Q180" s="286">
        <v>1.0453708174128717E-2</v>
      </c>
      <c r="R180" s="286">
        <v>4.3093496037027723E-3</v>
      </c>
      <c r="S180" s="286">
        <v>5.3586888527148435E-3</v>
      </c>
      <c r="T180" s="286">
        <v>4.164266871652833E-3</v>
      </c>
      <c r="U180" s="286">
        <v>4.5311617767307411E-3</v>
      </c>
      <c r="V180" s="285">
        <v>7.5073355757532489E-2</v>
      </c>
      <c r="W180" s="285">
        <v>0.14310241863242745</v>
      </c>
    </row>
    <row r="181" spans="1:23" x14ac:dyDescent="0.2">
      <c r="A181" s="243">
        <f t="shared" si="2"/>
        <v>0.70353098029479022</v>
      </c>
      <c r="B181" s="244">
        <v>41760</v>
      </c>
      <c r="C181" s="243">
        <v>84.535579061241705</v>
      </c>
      <c r="D181" s="243" t="s">
        <v>1116</v>
      </c>
      <c r="E181" s="243" t="s">
        <v>66</v>
      </c>
      <c r="F181" s="243">
        <v>300.52</v>
      </c>
      <c r="G181" s="243">
        <v>271.08999999999997</v>
      </c>
      <c r="H181" s="243">
        <v>309.58999999999997</v>
      </c>
      <c r="I181" s="243">
        <v>268.37</v>
      </c>
      <c r="J181" s="245">
        <v>427.15958275792991</v>
      </c>
      <c r="K181" s="245">
        <v>385.32773622337021</v>
      </c>
      <c r="L181" s="245">
        <v>440.05169448298784</v>
      </c>
      <c r="M181" s="245">
        <v>381.46152410736607</v>
      </c>
      <c r="N181" s="286">
        <v>-4.8608294762531035E-4</v>
      </c>
      <c r="O181" s="286">
        <v>9.0030573275758918E-3</v>
      </c>
      <c r="P181" s="286">
        <v>7.8555967972187002E-3</v>
      </c>
      <c r="Q181" s="286">
        <v>1.0756203743646164E-2</v>
      </c>
      <c r="R181" s="286">
        <v>3.4752493141785301E-3</v>
      </c>
      <c r="S181" s="286">
        <v>-2.6838585258936787E-2</v>
      </c>
      <c r="T181" s="286">
        <v>1.4116115531707329E-2</v>
      </c>
      <c r="U181" s="286">
        <v>4.8931131681835272E-3</v>
      </c>
      <c r="V181" s="285">
        <v>0.10856173226603705</v>
      </c>
      <c r="W181" s="285">
        <v>0.15359391884338769</v>
      </c>
    </row>
    <row r="182" spans="1:23" x14ac:dyDescent="0.2">
      <c r="A182" s="243">
        <f t="shared" si="2"/>
        <v>0.70475014139530368</v>
      </c>
      <c r="B182" s="244">
        <v>41791</v>
      </c>
      <c r="C182" s="243">
        <v>84.682072239918298</v>
      </c>
      <c r="D182" s="243" t="s">
        <v>1117</v>
      </c>
      <c r="E182" s="243" t="s">
        <v>67</v>
      </c>
      <c r="F182" s="243">
        <v>301.27</v>
      </c>
      <c r="G182" s="243">
        <v>272.89999999999998</v>
      </c>
      <c r="H182" s="243">
        <v>309.14</v>
      </c>
      <c r="I182" s="243">
        <v>267.92</v>
      </c>
      <c r="J182" s="245">
        <v>427.48483796474142</v>
      </c>
      <c r="K182" s="245">
        <v>387.22943632149872</v>
      </c>
      <c r="L182" s="245">
        <v>438.6519162492786</v>
      </c>
      <c r="M182" s="245">
        <v>380.16310215923767</v>
      </c>
      <c r="N182" s="286">
        <v>-1.9129080166038204E-3</v>
      </c>
      <c r="O182" s="286">
        <v>6.003142452351673E-3</v>
      </c>
      <c r="P182" s="286">
        <v>5.1913857848087108E-3</v>
      </c>
      <c r="Q182" s="286">
        <v>8.8279930822294794E-3</v>
      </c>
      <c r="R182" s="286">
        <v>7.6143722379229395E-4</v>
      </c>
      <c r="S182" s="286">
        <v>4.9352795538863958E-3</v>
      </c>
      <c r="T182" s="286">
        <v>-3.1809404469032021E-3</v>
      </c>
      <c r="U182" s="286">
        <v>-3.4038084212208997E-3</v>
      </c>
      <c r="V182" s="285">
        <v>0.10395749358739481</v>
      </c>
      <c r="W182" s="285">
        <v>0.15385189608838457</v>
      </c>
    </row>
    <row r="183" spans="1:23" x14ac:dyDescent="0.2">
      <c r="A183" s="243">
        <f t="shared" si="2"/>
        <v>0.70668829493970986</v>
      </c>
      <c r="B183" s="244">
        <v>41821</v>
      </c>
      <c r="C183" s="243">
        <v>84.914958831660599</v>
      </c>
      <c r="D183" s="243" t="s">
        <v>1118</v>
      </c>
      <c r="E183" s="243" t="s">
        <v>68</v>
      </c>
      <c r="F183" s="243">
        <v>302.7</v>
      </c>
      <c r="G183" s="243">
        <v>273.27</v>
      </c>
      <c r="H183" s="243">
        <v>312.76</v>
      </c>
      <c r="I183" s="243">
        <v>271.25</v>
      </c>
      <c r="J183" s="245">
        <v>428.33594693375306</v>
      </c>
      <c r="K183" s="245">
        <v>386.69099510600165</v>
      </c>
      <c r="L183" s="245">
        <v>442.57136030062969</v>
      </c>
      <c r="M183" s="245">
        <v>383.83259202438228</v>
      </c>
      <c r="N183" s="286">
        <v>-1.801104728107239E-3</v>
      </c>
      <c r="O183" s="286">
        <v>2.7756542449965949E-3</v>
      </c>
      <c r="P183" s="286">
        <v>5.9298448752680422E-3</v>
      </c>
      <c r="Q183" s="286">
        <v>8.7307403735337186E-3</v>
      </c>
      <c r="R183" s="286">
        <v>1.9909687863171044E-3</v>
      </c>
      <c r="S183" s="286">
        <v>-1.3904966022522114E-3</v>
      </c>
      <c r="T183" s="286">
        <v>8.9352033039420409E-3</v>
      </c>
      <c r="U183" s="286">
        <v>9.6524093061709504E-3</v>
      </c>
      <c r="V183" s="285">
        <v>0.10769568558568454</v>
      </c>
      <c r="W183" s="285">
        <v>0.15303225806451626</v>
      </c>
    </row>
    <row r="184" spans="1:23" x14ac:dyDescent="0.2">
      <c r="A184" s="243">
        <f t="shared" si="2"/>
        <v>0.70922665087206038</v>
      </c>
      <c r="B184" s="244">
        <v>41852</v>
      </c>
      <c r="C184" s="243">
        <v>85.219965142135905</v>
      </c>
      <c r="D184" s="243" t="s">
        <v>1119</v>
      </c>
      <c r="E184" s="243" t="s">
        <v>1651</v>
      </c>
      <c r="F184" s="243">
        <v>303.16000000000003</v>
      </c>
      <c r="G184" s="243">
        <v>274.29000000000002</v>
      </c>
      <c r="H184" s="243">
        <v>311.69</v>
      </c>
      <c r="I184" s="243">
        <v>270.70999999999998</v>
      </c>
      <c r="J184" s="245">
        <v>427.45150598505643</v>
      </c>
      <c r="K184" s="245">
        <v>386.74519585908803</v>
      </c>
      <c r="L184" s="245">
        <v>439.47869079193237</v>
      </c>
      <c r="M184" s="245">
        <v>381.6974442050884</v>
      </c>
      <c r="N184" s="286">
        <v>-7.1948323605730558E-4</v>
      </c>
      <c r="O184" s="286">
        <v>4.5875582620391597E-4</v>
      </c>
      <c r="P184" s="286">
        <v>3.7583067219146837E-3</v>
      </c>
      <c r="Q184" s="286">
        <v>5.506421541357831E-3</v>
      </c>
      <c r="R184" s="286">
        <v>-2.0648300826207056E-3</v>
      </c>
      <c r="S184" s="286">
        <v>1.4016554244178359E-4</v>
      </c>
      <c r="T184" s="286">
        <v>-6.9879567141365451E-3</v>
      </c>
      <c r="U184" s="286">
        <v>-5.5627058870452162E-3</v>
      </c>
      <c r="V184" s="285">
        <v>0.10525356374639983</v>
      </c>
      <c r="W184" s="285">
        <v>0.15137970521960775</v>
      </c>
    </row>
    <row r="185" spans="1:23" x14ac:dyDescent="0.2">
      <c r="A185" s="243">
        <f t="shared" si="2"/>
        <v>0.71235895708414931</v>
      </c>
      <c r="B185" s="244">
        <v>41883</v>
      </c>
      <c r="C185" s="243">
        <v>85.596339924274304</v>
      </c>
      <c r="D185" s="243" t="s">
        <v>1120</v>
      </c>
      <c r="E185" s="243" t="s">
        <v>70</v>
      </c>
      <c r="F185" s="243">
        <v>302.62</v>
      </c>
      <c r="G185" s="243">
        <v>281.74</v>
      </c>
      <c r="H185" s="243">
        <v>307.62</v>
      </c>
      <c r="I185" s="243">
        <v>268.45</v>
      </c>
      <c r="J185" s="245">
        <v>424.81391858774958</v>
      </c>
      <c r="K185" s="245">
        <v>395.50285315878847</v>
      </c>
      <c r="L185" s="245">
        <v>431.8328518801253</v>
      </c>
      <c r="M185" s="245">
        <v>376.84652846765374</v>
      </c>
      <c r="N185" s="286">
        <v>-5.7388211419673318E-4</v>
      </c>
      <c r="O185" s="286">
        <v>-1.2625332915024989E-3</v>
      </c>
      <c r="P185" s="286">
        <v>1.6659399214409287E-3</v>
      </c>
      <c r="Q185" s="286">
        <v>4.900287921715929E-3</v>
      </c>
      <c r="R185" s="286">
        <v>-6.1704950394982916E-3</v>
      </c>
      <c r="S185" s="286">
        <v>2.2644514769593505E-2</v>
      </c>
      <c r="T185" s="286">
        <v>-1.7397519087966273E-2</v>
      </c>
      <c r="U185" s="286">
        <v>-1.2708798057416981E-2</v>
      </c>
      <c r="V185" s="285">
        <v>7.4110882373819909E-2</v>
      </c>
      <c r="W185" s="285">
        <v>0.14591171540324077</v>
      </c>
    </row>
    <row r="186" spans="1:23" x14ac:dyDescent="0.2">
      <c r="A186" s="243">
        <f t="shared" si="2"/>
        <v>0.71629778525503873</v>
      </c>
      <c r="B186" s="244">
        <v>41913</v>
      </c>
      <c r="C186" s="243">
        <v>86.069625578460204</v>
      </c>
      <c r="D186" s="243" t="s">
        <v>1121</v>
      </c>
      <c r="E186" s="243" t="s">
        <v>71</v>
      </c>
      <c r="F186" s="243">
        <v>299.67</v>
      </c>
      <c r="G186" s="243">
        <v>276.52999999999997</v>
      </c>
      <c r="H186" s="243">
        <v>305.89999999999998</v>
      </c>
      <c r="I186" s="243">
        <v>267.36</v>
      </c>
      <c r="J186" s="245">
        <v>418.35952332772064</v>
      </c>
      <c r="K186" s="245">
        <v>386.0545232616364</v>
      </c>
      <c r="L186" s="245">
        <v>427.0570233455125</v>
      </c>
      <c r="M186" s="245">
        <v>373.25258503320117</v>
      </c>
      <c r="N186" s="286">
        <v>-2.918092188708421E-5</v>
      </c>
      <c r="O186" s="286">
        <v>2.2875907484845026E-3</v>
      </c>
      <c r="P186" s="286">
        <v>8.4898799438182238E-5</v>
      </c>
      <c r="Q186" s="286">
        <v>2.6715207162069099E-3</v>
      </c>
      <c r="R186" s="286">
        <v>-1.5193464662094702E-2</v>
      </c>
      <c r="S186" s="286">
        <v>-2.38894102070073E-2</v>
      </c>
      <c r="T186" s="286">
        <v>-1.1059437728787147E-2</v>
      </c>
      <c r="U186" s="286">
        <v>-9.536888794136944E-3</v>
      </c>
      <c r="V186" s="285">
        <v>8.3679890066177265E-2</v>
      </c>
      <c r="W186" s="285">
        <v>0.14415020945541568</v>
      </c>
    </row>
    <row r="187" spans="1:23" x14ac:dyDescent="0.2">
      <c r="A187" s="243">
        <f t="shared" si="2"/>
        <v>0.72207473323901072</v>
      </c>
      <c r="B187" s="244">
        <v>41944</v>
      </c>
      <c r="C187" s="243">
        <v>86.763777871266299</v>
      </c>
      <c r="D187" s="243" t="s">
        <v>1122</v>
      </c>
      <c r="E187" s="243" t="s">
        <v>72</v>
      </c>
      <c r="F187" s="243">
        <v>300.81</v>
      </c>
      <c r="G187" s="243">
        <v>277.73</v>
      </c>
      <c r="H187" s="243">
        <v>308.45</v>
      </c>
      <c r="I187" s="243">
        <v>268.74</v>
      </c>
      <c r="J187" s="245">
        <v>416.59122823846297</v>
      </c>
      <c r="K187" s="245">
        <v>384.62777772902609</v>
      </c>
      <c r="L187" s="245">
        <v>427.17185050415179</v>
      </c>
      <c r="M187" s="245">
        <v>372.17754289021161</v>
      </c>
      <c r="N187" s="286">
        <v>-3.8488180137282724E-3</v>
      </c>
      <c r="O187" s="286">
        <v>2.8123591975701689E-3</v>
      </c>
      <c r="P187" s="286">
        <v>5.6328119289192902E-3</v>
      </c>
      <c r="Q187" s="286">
        <v>7.8421031929591933E-3</v>
      </c>
      <c r="R187" s="286">
        <v>-4.2267355961979058E-3</v>
      </c>
      <c r="S187" s="286">
        <v>-3.6957099234488089E-3</v>
      </c>
      <c r="T187" s="286">
        <v>2.688801550194686E-4</v>
      </c>
      <c r="U187" s="286">
        <v>-2.8802001274658151E-3</v>
      </c>
      <c r="V187" s="285">
        <v>8.3102293594498056E-2</v>
      </c>
      <c r="W187" s="285">
        <v>0.14776363771675216</v>
      </c>
    </row>
    <row r="188" spans="1:23" x14ac:dyDescent="0.2">
      <c r="A188" s="243">
        <f t="shared" si="2"/>
        <v>0.7256134264846037</v>
      </c>
      <c r="B188" s="244">
        <v>41974</v>
      </c>
      <c r="C188" s="243">
        <v>87.188983712963505</v>
      </c>
      <c r="D188" s="243" t="s">
        <v>1123</v>
      </c>
      <c r="E188" s="243" t="s">
        <v>1648</v>
      </c>
      <c r="F188" s="243">
        <v>300.98</v>
      </c>
      <c r="G188" s="243">
        <v>277.42</v>
      </c>
      <c r="H188" s="243">
        <v>309.20999999999998</v>
      </c>
      <c r="I188" s="243">
        <v>269.32</v>
      </c>
      <c r="J188" s="245">
        <v>414.79386821460133</v>
      </c>
      <c r="K188" s="245">
        <v>382.32478875704265</v>
      </c>
      <c r="L188" s="245">
        <v>426.13599571611689</v>
      </c>
      <c r="M188" s="245">
        <v>371.16182001314513</v>
      </c>
      <c r="N188" s="286">
        <v>-3.8315918892120049E-3</v>
      </c>
      <c r="O188" s="286">
        <v>-5.4047498325483501E-3</v>
      </c>
      <c r="P188" s="286">
        <v>4.785760238929182E-3</v>
      </c>
      <c r="Q188" s="286">
        <v>6.2578451766261978E-3</v>
      </c>
      <c r="R188" s="286">
        <v>-4.3144451971821596E-3</v>
      </c>
      <c r="S188" s="286">
        <v>-5.9875783948343253E-3</v>
      </c>
      <c r="T188" s="286">
        <v>-2.424913502171E-3</v>
      </c>
      <c r="U188" s="286">
        <v>-2.7291353185329159E-3</v>
      </c>
      <c r="V188" s="285">
        <v>8.4925383894456141E-2</v>
      </c>
      <c r="W188" s="285">
        <v>0.1481137680083171</v>
      </c>
    </row>
    <row r="189" spans="1:23" x14ac:dyDescent="0.2">
      <c r="A189" s="243">
        <f t="shared" si="2"/>
        <v>0.7249569551227889</v>
      </c>
      <c r="B189" s="244">
        <v>42005</v>
      </c>
      <c r="C189" s="243">
        <v>87.110102770599198</v>
      </c>
      <c r="D189" s="243" t="s">
        <v>1246</v>
      </c>
      <c r="E189" s="243" t="s">
        <v>1649</v>
      </c>
      <c r="F189" s="243">
        <v>309.92</v>
      </c>
      <c r="G189" s="243">
        <v>285.60000000000002</v>
      </c>
      <c r="H189" s="243">
        <v>321.05</v>
      </c>
      <c r="I189" s="243">
        <v>281.25</v>
      </c>
      <c r="J189" s="245">
        <v>427.50124377730481</v>
      </c>
      <c r="K189" s="245">
        <v>393.95442444114047</v>
      </c>
      <c r="L189" s="245">
        <v>442.85387943567281</v>
      </c>
      <c r="M189" s="245">
        <v>387.95406818652225</v>
      </c>
      <c r="N189" s="286">
        <v>3.040688025345295E-3</v>
      </c>
      <c r="O189" s="286">
        <v>7.6910266313454656E-3</v>
      </c>
      <c r="P189" s="286">
        <v>1.0020787193967706E-2</v>
      </c>
      <c r="Q189" s="286">
        <v>1.6745572572409939E-2</v>
      </c>
      <c r="R189" s="286">
        <v>3.06353987762642E-2</v>
      </c>
      <c r="S189" s="286">
        <v>3.0418209925404893E-2</v>
      </c>
      <c r="T189" s="286">
        <v>3.9231334333682977E-2</v>
      </c>
      <c r="U189" s="286">
        <v>4.5242390967859869E-2</v>
      </c>
      <c r="V189" s="285">
        <v>8.5154061624649779E-2</v>
      </c>
      <c r="W189" s="285">
        <v>0.14151111111111114</v>
      </c>
    </row>
    <row r="190" spans="1:23" x14ac:dyDescent="0.2">
      <c r="A190" s="243">
        <f t="shared" si="2"/>
        <v>0.72633241892849632</v>
      </c>
      <c r="B190" s="244">
        <v>42036</v>
      </c>
      <c r="C190" s="243">
        <v>87.275377126029198</v>
      </c>
      <c r="D190" s="243" t="s">
        <v>1124</v>
      </c>
      <c r="E190" s="243" t="s">
        <v>63</v>
      </c>
      <c r="F190" s="243">
        <v>309.82</v>
      </c>
      <c r="G190" s="243">
        <v>287.07</v>
      </c>
      <c r="H190" s="243">
        <v>320.36</v>
      </c>
      <c r="I190" s="243">
        <v>281.07</v>
      </c>
      <c r="J190" s="245">
        <v>426.55400189496453</v>
      </c>
      <c r="K190" s="245">
        <v>395.23225525785125</v>
      </c>
      <c r="L190" s="245">
        <v>441.06526385343375</v>
      </c>
      <c r="M190" s="245">
        <v>386.97157482608509</v>
      </c>
      <c r="N190" s="286">
        <v>3.4204214864645976E-3</v>
      </c>
      <c r="O190" s="286">
        <v>1.6107106147494443E-2</v>
      </c>
      <c r="P190" s="286">
        <v>9.2096532421319655E-3</v>
      </c>
      <c r="Q190" s="286">
        <v>1.5566767657121172E-2</v>
      </c>
      <c r="R190" s="286">
        <v>-2.2157640384169452E-3</v>
      </c>
      <c r="S190" s="286">
        <v>3.2436006234057846E-3</v>
      </c>
      <c r="T190" s="286">
        <v>-4.0388391415207003E-3</v>
      </c>
      <c r="U190" s="286">
        <v>-2.5324991822609499E-3</v>
      </c>
      <c r="V190" s="285">
        <v>7.9248963667398087E-2</v>
      </c>
      <c r="W190" s="285">
        <v>0.13978724161240974</v>
      </c>
    </row>
    <row r="191" spans="1:23" x14ac:dyDescent="0.2">
      <c r="A191" s="243">
        <f t="shared" si="2"/>
        <v>0.72928966611076729</v>
      </c>
      <c r="B191" s="244">
        <v>42064</v>
      </c>
      <c r="C191" s="243">
        <v>87.630716990203695</v>
      </c>
      <c r="D191" s="243" t="s">
        <v>1125</v>
      </c>
      <c r="E191" s="243" t="s">
        <v>64</v>
      </c>
      <c r="F191" s="243">
        <v>310.54000000000002</v>
      </c>
      <c r="G191" s="243">
        <v>289.63</v>
      </c>
      <c r="H191" s="243">
        <v>317.81</v>
      </c>
      <c r="I191" s="243">
        <v>279.07</v>
      </c>
      <c r="J191" s="245">
        <v>425.81160056206534</v>
      </c>
      <c r="K191" s="245">
        <v>397.1398656237231</v>
      </c>
      <c r="L191" s="245">
        <v>435.78020472283754</v>
      </c>
      <c r="M191" s="245">
        <v>382.6600224410883</v>
      </c>
      <c r="N191" s="286">
        <v>4.6192743663691083E-3</v>
      </c>
      <c r="O191" s="286">
        <v>8.3681744583949946E-3</v>
      </c>
      <c r="P191" s="286">
        <v>8.4543603832516467E-3</v>
      </c>
      <c r="Q191" s="286">
        <v>1.2617984864258247E-2</v>
      </c>
      <c r="R191" s="286">
        <v>-1.7404627071860856E-3</v>
      </c>
      <c r="S191" s="286">
        <v>4.8265553747057766E-3</v>
      </c>
      <c r="T191" s="286">
        <v>-1.1982487771588501E-2</v>
      </c>
      <c r="U191" s="286">
        <v>-1.1141780599607354E-2</v>
      </c>
      <c r="V191" s="285">
        <v>7.2195559852225477E-2</v>
      </c>
      <c r="W191" s="285">
        <v>0.13881821765148539</v>
      </c>
    </row>
    <row r="192" spans="1:23" x14ac:dyDescent="0.2">
      <c r="A192" s="243">
        <f t="shared" si="2"/>
        <v>0.7274015294320233</v>
      </c>
      <c r="B192" s="244">
        <v>42095</v>
      </c>
      <c r="C192" s="243">
        <v>87.403840375022497</v>
      </c>
      <c r="D192" s="243" t="s">
        <v>1126</v>
      </c>
      <c r="E192" s="243" t="s">
        <v>1650</v>
      </c>
      <c r="F192" s="243">
        <v>310.38</v>
      </c>
      <c r="G192" s="243">
        <v>289.26</v>
      </c>
      <c r="H192" s="243">
        <v>317.98</v>
      </c>
      <c r="I192" s="243">
        <v>279.48</v>
      </c>
      <c r="J192" s="245">
        <v>426.69693070669496</v>
      </c>
      <c r="K192" s="245">
        <v>397.66207286622392</v>
      </c>
      <c r="L192" s="245">
        <v>437.14508030837965</v>
      </c>
      <c r="M192" s="245">
        <v>384.2169540366877</v>
      </c>
      <c r="N192" s="286">
        <v>2.388395826165457E-3</v>
      </c>
      <c r="O192" s="286">
        <v>4.3123010356689306E-3</v>
      </c>
      <c r="P192" s="286">
        <v>7.4177109736559554E-3</v>
      </c>
      <c r="Q192" s="286">
        <v>1.2151807387140945E-2</v>
      </c>
      <c r="R192" s="286">
        <v>2.0791592888991239E-3</v>
      </c>
      <c r="S192" s="286">
        <v>1.3149202276148131E-3</v>
      </c>
      <c r="T192" s="286">
        <v>3.1320275009054654E-3</v>
      </c>
      <c r="U192" s="286">
        <v>4.0687072186620377E-3</v>
      </c>
      <c r="V192" s="285">
        <v>7.3013897531632566E-2</v>
      </c>
      <c r="W192" s="285">
        <v>0.13775583225991128</v>
      </c>
    </row>
    <row r="193" spans="1:23" x14ac:dyDescent="0.2">
      <c r="A193" s="243">
        <f t="shared" si="2"/>
        <v>0.72376905456331442</v>
      </c>
      <c r="B193" s="244">
        <v>42125</v>
      </c>
      <c r="C193" s="243">
        <v>86.967365827273298</v>
      </c>
      <c r="D193" s="243" t="s">
        <v>1127</v>
      </c>
      <c r="E193" s="243" t="s">
        <v>66</v>
      </c>
      <c r="F193" s="243">
        <v>311.18</v>
      </c>
      <c r="G193" s="243">
        <v>281.57</v>
      </c>
      <c r="H193" s="243">
        <v>322.64999999999998</v>
      </c>
      <c r="I193" s="243">
        <v>280.83</v>
      </c>
      <c r="J193" s="245">
        <v>429.94377562570736</v>
      </c>
      <c r="K193" s="245">
        <v>389.03293560939142</v>
      </c>
      <c r="L193" s="245">
        <v>445.79137221426333</v>
      </c>
      <c r="M193" s="245">
        <v>388.01051002303296</v>
      </c>
      <c r="N193" s="286">
        <v>6.5179220604194565E-3</v>
      </c>
      <c r="O193" s="286">
        <v>9.6157090126347544E-3</v>
      </c>
      <c r="P193" s="286">
        <v>1.3043189705288949E-2</v>
      </c>
      <c r="Q193" s="286">
        <v>1.7168142792360896E-2</v>
      </c>
      <c r="R193" s="286">
        <v>7.6092530443914175E-3</v>
      </c>
      <c r="S193" s="286">
        <v>-2.1699673782406226E-2</v>
      </c>
      <c r="T193" s="286">
        <v>1.9778998541592374E-2</v>
      </c>
      <c r="U193" s="286">
        <v>9.8734736884698027E-3</v>
      </c>
      <c r="V193" s="285">
        <v>0.10516035088965436</v>
      </c>
      <c r="W193" s="285">
        <v>0.14891571413310523</v>
      </c>
    </row>
    <row r="194" spans="1:23" x14ac:dyDescent="0.2">
      <c r="A194" s="243">
        <f t="shared" si="2"/>
        <v>0.72498196355561961</v>
      </c>
      <c r="B194" s="244">
        <v>42156</v>
      </c>
      <c r="C194" s="243">
        <v>87.113107758879707</v>
      </c>
      <c r="D194" s="243" t="s">
        <v>1128</v>
      </c>
      <c r="E194" s="243" t="s">
        <v>67</v>
      </c>
      <c r="F194" s="243">
        <v>312.29000000000002</v>
      </c>
      <c r="G194" s="243">
        <v>281.52999999999997</v>
      </c>
      <c r="H194" s="243">
        <v>321.39</v>
      </c>
      <c r="I194" s="243">
        <v>279.8</v>
      </c>
      <c r="J194" s="245">
        <v>430.75554385987363</v>
      </c>
      <c r="K194" s="245">
        <v>388.32690211940889</v>
      </c>
      <c r="L194" s="245">
        <v>443.30758026553775</v>
      </c>
      <c r="M194" s="245">
        <v>385.94063585767282</v>
      </c>
      <c r="N194" s="286">
        <v>7.6510453814082613E-3</v>
      </c>
      <c r="O194" s="286">
        <v>2.8341486854295272E-3</v>
      </c>
      <c r="P194" s="286">
        <v>1.0613572729985421E-2</v>
      </c>
      <c r="Q194" s="286">
        <v>1.5197513029592047E-2</v>
      </c>
      <c r="R194" s="286">
        <v>1.8880799773990375E-3</v>
      </c>
      <c r="S194" s="286">
        <v>-1.8148424602574265E-3</v>
      </c>
      <c r="T194" s="286">
        <v>-5.5716465224270317E-3</v>
      </c>
      <c r="U194" s="286">
        <v>-5.3345827287958336E-3</v>
      </c>
      <c r="V194" s="285">
        <v>0.10926011437502248</v>
      </c>
      <c r="W194" s="285">
        <v>0.14864188706218728</v>
      </c>
    </row>
    <row r="195" spans="1:23" x14ac:dyDescent="0.2">
      <c r="A195" s="243">
        <f t="shared" si="2"/>
        <v>0.72604482195093922</v>
      </c>
      <c r="B195" s="244">
        <v>42186</v>
      </c>
      <c r="C195" s="243">
        <v>87.240819760802907</v>
      </c>
      <c r="D195" s="243" t="s">
        <v>1129</v>
      </c>
      <c r="E195" s="243" t="s">
        <v>68</v>
      </c>
      <c r="F195" s="243">
        <v>316.92</v>
      </c>
      <c r="G195" s="243">
        <v>286.75</v>
      </c>
      <c r="H195" s="243">
        <v>325.49</v>
      </c>
      <c r="I195" s="243">
        <v>283.91000000000003</v>
      </c>
      <c r="J195" s="245">
        <v>436.50197676282738</v>
      </c>
      <c r="K195" s="245">
        <v>394.94806839814697</v>
      </c>
      <c r="L195" s="245">
        <v>448.30565573814425</v>
      </c>
      <c r="M195" s="245">
        <v>391.0364641636196</v>
      </c>
      <c r="N195" s="286">
        <v>1.9064544751685952E-2</v>
      </c>
      <c r="O195" s="286">
        <v>2.1353156387522887E-2</v>
      </c>
      <c r="P195" s="286">
        <v>1.295677025648323E-2</v>
      </c>
      <c r="Q195" s="286">
        <v>1.8768265876649926E-2</v>
      </c>
      <c r="R195" s="286">
        <v>1.3340357390323243E-2</v>
      </c>
      <c r="S195" s="286">
        <v>1.7050495967704249E-2</v>
      </c>
      <c r="T195" s="286">
        <v>1.1274509381528519E-2</v>
      </c>
      <c r="U195" s="286">
        <v>1.3203658367360926E-2</v>
      </c>
      <c r="V195" s="285">
        <v>0.10521360069747177</v>
      </c>
      <c r="W195" s="285">
        <v>0.14645486245641215</v>
      </c>
    </row>
    <row r="196" spans="1:23" x14ac:dyDescent="0.2">
      <c r="A196" s="243">
        <f t="shared" si="2"/>
        <v>0.72757658846184137</v>
      </c>
      <c r="B196" s="244">
        <v>42217</v>
      </c>
      <c r="C196" s="243">
        <v>87.4248752929864</v>
      </c>
      <c r="D196" s="243" t="s">
        <v>1130</v>
      </c>
      <c r="E196" s="243" t="s">
        <v>1651</v>
      </c>
      <c r="F196" s="243">
        <v>318.01</v>
      </c>
      <c r="G196" s="243">
        <v>294.06</v>
      </c>
      <c r="H196" s="243">
        <v>324.55</v>
      </c>
      <c r="I196" s="243">
        <v>284.08999999999997</v>
      </c>
      <c r="J196" s="245">
        <v>437.08113350966954</v>
      </c>
      <c r="K196" s="245">
        <v>404.16363674052212</v>
      </c>
      <c r="L196" s="245">
        <v>446.06987793013826</v>
      </c>
      <c r="M196" s="245">
        <v>390.46061198944062</v>
      </c>
      <c r="N196" s="286">
        <v>2.2527999994810477E-2</v>
      </c>
      <c r="O196" s="286">
        <v>4.5038544933291291E-2</v>
      </c>
      <c r="P196" s="286">
        <v>1.4997739995831649E-2</v>
      </c>
      <c r="Q196" s="286">
        <v>2.295841357440076E-2</v>
      </c>
      <c r="R196" s="286">
        <v>1.3268135716986151E-3</v>
      </c>
      <c r="S196" s="286">
        <v>2.3333620492821172E-2</v>
      </c>
      <c r="T196" s="286">
        <v>-4.9871728794603776E-3</v>
      </c>
      <c r="U196" s="286">
        <v>-1.47263037325851E-3</v>
      </c>
      <c r="V196" s="285">
        <v>8.1445963408828037E-2</v>
      </c>
      <c r="W196" s="285">
        <v>0.1424196557428985</v>
      </c>
    </row>
    <row r="197" spans="1:23" x14ac:dyDescent="0.2">
      <c r="A197" s="243">
        <f t="shared" si="2"/>
        <v>0.73030250764042481</v>
      </c>
      <c r="B197" s="244">
        <v>42248</v>
      </c>
      <c r="C197" s="243">
        <v>87.752419015565806</v>
      </c>
      <c r="D197" s="243" t="s">
        <v>1131</v>
      </c>
      <c r="E197" s="243" t="s">
        <v>70</v>
      </c>
      <c r="F197" s="243">
        <v>311.20999999999998</v>
      </c>
      <c r="G197" s="243">
        <v>289.33</v>
      </c>
      <c r="H197" s="243">
        <v>319.72000000000003</v>
      </c>
      <c r="I197" s="243">
        <v>280.02</v>
      </c>
      <c r="J197" s="245">
        <v>426.13847925225639</v>
      </c>
      <c r="K197" s="245">
        <v>396.17829183527311</v>
      </c>
      <c r="L197" s="245">
        <v>437.79118468728973</v>
      </c>
      <c r="M197" s="245">
        <v>383.43014993161154</v>
      </c>
      <c r="N197" s="286">
        <v>3.1179784996455684E-3</v>
      </c>
      <c r="O197" s="286">
        <v>1.7077972284904597E-3</v>
      </c>
      <c r="P197" s="286">
        <v>1.3797775646810839E-2</v>
      </c>
      <c r="Q197" s="286">
        <v>1.7470298826231412E-2</v>
      </c>
      <c r="R197" s="286">
        <v>-2.5035750615786001E-2</v>
      </c>
      <c r="S197" s="286">
        <v>-1.9757702522791964E-2</v>
      </c>
      <c r="T197" s="286">
        <v>-1.8559184675870699E-2</v>
      </c>
      <c r="U197" s="286">
        <v>-1.8005560207489557E-2</v>
      </c>
      <c r="V197" s="285">
        <v>7.5622991048283961E-2</v>
      </c>
      <c r="W197" s="285">
        <v>0.14177558745803909</v>
      </c>
    </row>
    <row r="198" spans="1:23" x14ac:dyDescent="0.2">
      <c r="A198" s="243">
        <f t="shared" si="2"/>
        <v>0.73406002467328957</v>
      </c>
      <c r="B198" s="244">
        <v>42278</v>
      </c>
      <c r="C198" s="243">
        <v>88.203918504717805</v>
      </c>
      <c r="D198" s="243" t="s">
        <v>1132</v>
      </c>
      <c r="E198" s="243" t="s">
        <v>71</v>
      </c>
      <c r="F198" s="243">
        <v>309.87</v>
      </c>
      <c r="G198" s="243">
        <v>289.83</v>
      </c>
      <c r="H198" s="243">
        <v>318.54000000000002</v>
      </c>
      <c r="I198" s="243">
        <v>279.33999999999997</v>
      </c>
      <c r="J198" s="245">
        <v>422.13169166637948</v>
      </c>
      <c r="K198" s="245">
        <v>394.83147189359011</v>
      </c>
      <c r="L198" s="245">
        <v>433.94271489143364</v>
      </c>
      <c r="M198" s="245">
        <v>380.5410873917657</v>
      </c>
      <c r="N198" s="286">
        <v>9.0165709833833763E-3</v>
      </c>
      <c r="O198" s="286">
        <v>2.2734997527811274E-2</v>
      </c>
      <c r="P198" s="286">
        <v>1.6123588114719256E-2</v>
      </c>
      <c r="Q198" s="286">
        <v>1.9526997670803015E-2</v>
      </c>
      <c r="R198" s="286">
        <v>-9.4025481878745598E-3</v>
      </c>
      <c r="S198" s="286">
        <v>-3.3995298819728959E-3</v>
      </c>
      <c r="T198" s="286">
        <v>-8.7906516404733237E-3</v>
      </c>
      <c r="U198" s="286">
        <v>-7.5347818640790765E-3</v>
      </c>
      <c r="V198" s="285">
        <v>6.9143980954352591E-2</v>
      </c>
      <c r="W198" s="285">
        <v>0.14033077969499552</v>
      </c>
    </row>
    <row r="199" spans="1:23" x14ac:dyDescent="0.2">
      <c r="A199" s="243">
        <f t="shared" si="2"/>
        <v>0.73806762603446519</v>
      </c>
      <c r="B199" s="244">
        <v>42309</v>
      </c>
      <c r="C199" s="243">
        <v>88.685467876675304</v>
      </c>
      <c r="D199" s="243" t="s">
        <v>1133</v>
      </c>
      <c r="E199" s="243" t="s">
        <v>72</v>
      </c>
      <c r="F199" s="243">
        <v>311.99</v>
      </c>
      <c r="G199" s="243">
        <v>290.98</v>
      </c>
      <c r="H199" s="243">
        <v>320.44</v>
      </c>
      <c r="I199" s="243">
        <v>280.73</v>
      </c>
      <c r="J199" s="245">
        <v>422.71194263902203</v>
      </c>
      <c r="K199" s="245">
        <v>394.24571643034272</v>
      </c>
      <c r="L199" s="245">
        <v>434.16075803470693</v>
      </c>
      <c r="M199" s="245">
        <v>380.35810012196754</v>
      </c>
      <c r="N199" s="286">
        <v>1.4692374648501927E-2</v>
      </c>
      <c r="O199" s="286">
        <v>2.5005834883024436E-2</v>
      </c>
      <c r="P199" s="286">
        <v>1.6360880339626238E-2</v>
      </c>
      <c r="Q199" s="286">
        <v>2.1980254822008716E-2</v>
      </c>
      <c r="R199" s="286">
        <v>1.3745733478383038E-3</v>
      </c>
      <c r="S199" s="286">
        <v>-1.4835581886066818E-3</v>
      </c>
      <c r="T199" s="286">
        <v>5.0246987860558257E-4</v>
      </c>
      <c r="U199" s="286">
        <v>-4.8086074240327736E-4</v>
      </c>
      <c r="V199" s="285">
        <v>7.2204275207918167E-2</v>
      </c>
      <c r="W199" s="285">
        <v>0.14145264132796642</v>
      </c>
    </row>
    <row r="200" spans="1:23" x14ac:dyDescent="0.2">
      <c r="A200" s="243">
        <f t="shared" si="2"/>
        <v>0.74107489008239835</v>
      </c>
      <c r="B200" s="244">
        <v>42339</v>
      </c>
      <c r="C200" s="243">
        <v>89.046817717410903</v>
      </c>
      <c r="D200" s="243" t="s">
        <v>1134</v>
      </c>
      <c r="E200" s="243" t="s">
        <v>1648</v>
      </c>
      <c r="F200" s="243">
        <v>310.87</v>
      </c>
      <c r="G200" s="243">
        <v>284.74</v>
      </c>
      <c r="H200" s="243">
        <v>321.54000000000002</v>
      </c>
      <c r="I200" s="243">
        <v>280.95999999999998</v>
      </c>
      <c r="J200" s="245">
        <v>419.48526951902949</v>
      </c>
      <c r="K200" s="245">
        <v>384.22567517884789</v>
      </c>
      <c r="L200" s="245">
        <v>433.88327455575882</v>
      </c>
      <c r="M200" s="245">
        <v>379.1249761124152</v>
      </c>
      <c r="N200" s="286">
        <v>1.131019926746113E-2</v>
      </c>
      <c r="O200" s="286">
        <v>4.9719151823377494E-3</v>
      </c>
      <c r="P200" s="286">
        <v>1.8180296706976629E-2</v>
      </c>
      <c r="Q200" s="286">
        <v>2.145467467259432E-2</v>
      </c>
      <c r="R200" s="286">
        <v>-7.6332669946540532E-3</v>
      </c>
      <c r="S200" s="286">
        <v>-2.541572637039724E-2</v>
      </c>
      <c r="T200" s="286">
        <v>-6.3912611587513268E-4</v>
      </c>
      <c r="U200" s="286">
        <v>-3.2420080160168174E-3</v>
      </c>
      <c r="V200" s="285">
        <v>9.1767928636651064E-2</v>
      </c>
      <c r="W200" s="285">
        <v>0.14443337129840561</v>
      </c>
    </row>
    <row r="201" spans="1:23" x14ac:dyDescent="0.2">
      <c r="A201" s="243">
        <f t="shared" ref="A201:A264" si="3">C201/$C$275</f>
        <v>0.74390084299230685</v>
      </c>
      <c r="B201" s="244">
        <v>42370</v>
      </c>
      <c r="C201" s="243">
        <v>89.3863813931126</v>
      </c>
      <c r="D201" s="243" t="s">
        <v>1247</v>
      </c>
      <c r="E201" s="243" t="s">
        <v>1649</v>
      </c>
      <c r="F201" s="243">
        <v>320.52</v>
      </c>
      <c r="G201" s="243">
        <v>292.33999999999997</v>
      </c>
      <c r="H201" s="243">
        <v>333.27</v>
      </c>
      <c r="I201" s="243">
        <v>292</v>
      </c>
      <c r="J201" s="245">
        <v>430.8638752319772</v>
      </c>
      <c r="K201" s="245">
        <v>392.98248248257897</v>
      </c>
      <c r="L201" s="245">
        <v>448.00325626657013</v>
      </c>
      <c r="M201" s="245">
        <v>392.52543232165652</v>
      </c>
      <c r="N201" s="286">
        <v>7.8657816874658781E-3</v>
      </c>
      <c r="O201" s="286">
        <v>-2.4671431471807725E-3</v>
      </c>
      <c r="P201" s="286">
        <v>1.1627710786815681E-2</v>
      </c>
      <c r="Q201" s="286">
        <v>1.1783261241473664E-2</v>
      </c>
      <c r="R201" s="286">
        <v>2.7125161572405521E-2</v>
      </c>
      <c r="S201" s="286">
        <v>2.2790791634772933E-2</v>
      </c>
      <c r="T201" s="286">
        <v>3.2543272669978807E-2</v>
      </c>
      <c r="U201" s="286">
        <v>3.534574890488873E-2</v>
      </c>
      <c r="V201" s="285">
        <v>9.6394609016898114E-2</v>
      </c>
      <c r="W201" s="285">
        <v>0.14133561643835635</v>
      </c>
    </row>
    <row r="202" spans="1:23" x14ac:dyDescent="0.2">
      <c r="A202" s="243">
        <f t="shared" si="3"/>
        <v>0.74715819136855</v>
      </c>
      <c r="B202" s="244">
        <v>42401</v>
      </c>
      <c r="C202" s="243">
        <v>89.7777811166536</v>
      </c>
      <c r="D202" s="243" t="s">
        <v>1135</v>
      </c>
      <c r="E202" s="243" t="s">
        <v>63</v>
      </c>
      <c r="F202" s="243">
        <v>321.2</v>
      </c>
      <c r="G202" s="243">
        <v>293.27</v>
      </c>
      <c r="H202" s="243">
        <v>332.41</v>
      </c>
      <c r="I202" s="243">
        <v>292.02</v>
      </c>
      <c r="J202" s="245">
        <v>429.89557460605016</v>
      </c>
      <c r="K202" s="245">
        <v>392.51393264232979</v>
      </c>
      <c r="L202" s="245">
        <v>444.89909076835977</v>
      </c>
      <c r="M202" s="245">
        <v>390.84092682583673</v>
      </c>
      <c r="N202" s="286">
        <v>7.8338796406567379E-3</v>
      </c>
      <c r="O202" s="286">
        <v>-6.8777853511677867E-3</v>
      </c>
      <c r="P202" s="286">
        <v>8.6921987041808091E-3</v>
      </c>
      <c r="Q202" s="286">
        <v>9.9990600123294193E-3</v>
      </c>
      <c r="R202" s="286">
        <v>-2.24734697334672E-3</v>
      </c>
      <c r="S202" s="286">
        <v>-1.1922919242842722E-3</v>
      </c>
      <c r="T202" s="286">
        <v>-6.9288904819105879E-3</v>
      </c>
      <c r="U202" s="286">
        <v>-4.2914556793339775E-3</v>
      </c>
      <c r="V202" s="285">
        <v>9.5236471510894427E-2</v>
      </c>
      <c r="W202" s="285">
        <v>0.13831244435312673</v>
      </c>
    </row>
    <row r="203" spans="1:23" x14ac:dyDescent="0.2">
      <c r="A203" s="243">
        <f t="shared" si="3"/>
        <v>0.74825856241311595</v>
      </c>
      <c r="B203" s="244">
        <v>42430</v>
      </c>
      <c r="C203" s="243">
        <v>89.910000600997606</v>
      </c>
      <c r="D203" s="243" t="s">
        <v>1136</v>
      </c>
      <c r="E203" s="243" t="s">
        <v>64</v>
      </c>
      <c r="F203" s="243">
        <v>323.32</v>
      </c>
      <c r="G203" s="243">
        <v>297.91000000000003</v>
      </c>
      <c r="H203" s="243">
        <v>329.88</v>
      </c>
      <c r="I203" s="243">
        <v>290.64</v>
      </c>
      <c r="J203" s="245">
        <v>432.09662574030659</v>
      </c>
      <c r="K203" s="245">
        <v>398.13777611745252</v>
      </c>
      <c r="L203" s="245">
        <v>440.86364870472698</v>
      </c>
      <c r="M203" s="245">
        <v>388.42188328950482</v>
      </c>
      <c r="N203" s="286">
        <v>1.4760107920839038E-2</v>
      </c>
      <c r="O203" s="286">
        <v>2.5127431922811194E-3</v>
      </c>
      <c r="P203" s="286">
        <v>1.1665155798259885E-2</v>
      </c>
      <c r="Q203" s="286">
        <v>1.5057389093483309E-2</v>
      </c>
      <c r="R203" s="286">
        <v>5.119966950749566E-3</v>
      </c>
      <c r="S203" s="286">
        <v>1.4327755036016354E-2</v>
      </c>
      <c r="T203" s="286">
        <v>-9.0704659716508429E-3</v>
      </c>
      <c r="U203" s="286">
        <v>-6.1893301604257767E-3</v>
      </c>
      <c r="V203" s="285">
        <v>8.529421637407264E-2</v>
      </c>
      <c r="W203" s="285">
        <v>0.13501238645747327</v>
      </c>
    </row>
    <row r="204" spans="1:23" x14ac:dyDescent="0.2">
      <c r="A204" s="243">
        <f t="shared" si="3"/>
        <v>0.74588901340237435</v>
      </c>
      <c r="B204" s="244">
        <v>42461</v>
      </c>
      <c r="C204" s="243">
        <v>89.625277961415904</v>
      </c>
      <c r="D204" s="243" t="s">
        <v>1137</v>
      </c>
      <c r="E204" s="243" t="s">
        <v>1650</v>
      </c>
      <c r="F204" s="243">
        <v>321.99</v>
      </c>
      <c r="G204" s="243">
        <v>296.14</v>
      </c>
      <c r="H204" s="243">
        <v>329</v>
      </c>
      <c r="I204" s="243">
        <v>290.05</v>
      </c>
      <c r="J204" s="245">
        <v>431.6862082888739</v>
      </c>
      <c r="K204" s="245">
        <v>397.0295776970313</v>
      </c>
      <c r="L204" s="245">
        <v>441.08438935072365</v>
      </c>
      <c r="M204" s="245">
        <v>388.86482410692219</v>
      </c>
      <c r="N204" s="286">
        <v>1.1692789947927995E-2</v>
      </c>
      <c r="O204" s="286">
        <v>-1.5905343062611044E-3</v>
      </c>
      <c r="P204" s="286">
        <v>9.011445444073285E-3</v>
      </c>
      <c r="Q204" s="286">
        <v>1.2096993694324709E-2</v>
      </c>
      <c r="R204" s="286">
        <v>-9.4982794815745564E-4</v>
      </c>
      <c r="S204" s="286">
        <v>-2.7834545900871088E-3</v>
      </c>
      <c r="T204" s="286">
        <v>5.0070049242023629E-4</v>
      </c>
      <c r="U204" s="286">
        <v>1.1403600993491469E-3</v>
      </c>
      <c r="V204" s="285">
        <v>8.7289795367056167E-2</v>
      </c>
      <c r="W204" s="285">
        <v>0.13428719186347182</v>
      </c>
    </row>
    <row r="205" spans="1:23" x14ac:dyDescent="0.2">
      <c r="A205" s="243">
        <f t="shared" si="3"/>
        <v>0.7425628918358459</v>
      </c>
      <c r="B205" s="244">
        <v>42491</v>
      </c>
      <c r="C205" s="243">
        <v>89.225614520103406</v>
      </c>
      <c r="D205" s="243" t="s">
        <v>1138</v>
      </c>
      <c r="E205" s="243" t="s">
        <v>66</v>
      </c>
      <c r="F205" s="243">
        <v>324.94</v>
      </c>
      <c r="G205" s="243">
        <v>291.2</v>
      </c>
      <c r="H205" s="243">
        <v>334.69</v>
      </c>
      <c r="I205" s="243">
        <v>293.44</v>
      </c>
      <c r="J205" s="245">
        <v>437.59256431013875</v>
      </c>
      <c r="K205" s="245">
        <v>392.15533552998215</v>
      </c>
      <c r="L205" s="245">
        <v>450.72276527654441</v>
      </c>
      <c r="M205" s="245">
        <v>395.17191503405894</v>
      </c>
      <c r="N205" s="286">
        <v>1.7790206808552922E-2</v>
      </c>
      <c r="O205" s="286">
        <v>8.0260554693132313E-3</v>
      </c>
      <c r="P205" s="286">
        <v>1.106210969895316E-2</v>
      </c>
      <c r="Q205" s="286">
        <v>1.8456729459727317E-2</v>
      </c>
      <c r="R205" s="286">
        <v>1.3682058652456419E-2</v>
      </c>
      <c r="S205" s="286">
        <v>-1.227677342157274E-2</v>
      </c>
      <c r="T205" s="286">
        <v>2.1851546231342445E-2</v>
      </c>
      <c r="U205" s="286">
        <v>1.6219237473129144E-2</v>
      </c>
      <c r="V205" s="285">
        <v>0.11586538461538476</v>
      </c>
      <c r="W205" s="285">
        <v>0.14057388222464562</v>
      </c>
    </row>
    <row r="206" spans="1:23" x14ac:dyDescent="0.2">
      <c r="A206" s="243">
        <f t="shared" si="3"/>
        <v>0.74338191801106202</v>
      </c>
      <c r="B206" s="244">
        <v>42522</v>
      </c>
      <c r="C206" s="243">
        <v>89.324027886291205</v>
      </c>
      <c r="D206" s="243" t="s">
        <v>1139</v>
      </c>
      <c r="E206" s="243" t="s">
        <v>67</v>
      </c>
      <c r="F206" s="243">
        <v>325.77999999999997</v>
      </c>
      <c r="G206" s="243">
        <v>292.32</v>
      </c>
      <c r="H206" s="243">
        <v>333.91</v>
      </c>
      <c r="I206" s="243">
        <v>292.72000000000003</v>
      </c>
      <c r="J206" s="245">
        <v>438.24041466011573</v>
      </c>
      <c r="K206" s="245">
        <v>393.22990365720744</v>
      </c>
      <c r="L206" s="245">
        <v>449.17691957504837</v>
      </c>
      <c r="M206" s="245">
        <v>393.76798507983636</v>
      </c>
      <c r="N206" s="286">
        <v>1.7376145024559309E-2</v>
      </c>
      <c r="O206" s="286">
        <v>1.2625964132381817E-2</v>
      </c>
      <c r="P206" s="286">
        <v>1.3239880324164455E-2</v>
      </c>
      <c r="Q206" s="286">
        <v>2.0281225906074729E-2</v>
      </c>
      <c r="R206" s="286">
        <v>1.4804875649527816E-3</v>
      </c>
      <c r="S206" s="286">
        <v>2.7401593956972725E-3</v>
      </c>
      <c r="T206" s="286">
        <v>-3.4297040677490065E-3</v>
      </c>
      <c r="U206" s="286">
        <v>-3.5527068114179494E-3</v>
      </c>
      <c r="V206" s="285">
        <v>0.11446360153256685</v>
      </c>
      <c r="W206" s="285">
        <v>0.14071467614102207</v>
      </c>
    </row>
    <row r="207" spans="1:23" x14ac:dyDescent="0.2">
      <c r="A207" s="243">
        <f t="shared" si="3"/>
        <v>0.7453200715554682</v>
      </c>
      <c r="B207" s="244">
        <v>42552</v>
      </c>
      <c r="C207" s="243">
        <v>89.556914478033505</v>
      </c>
      <c r="D207" s="243" t="s">
        <v>1140</v>
      </c>
      <c r="E207" s="243" t="s">
        <v>68</v>
      </c>
      <c r="F207" s="243">
        <v>327.23</v>
      </c>
      <c r="G207" s="243">
        <v>293.08999999999997</v>
      </c>
      <c r="H207" s="243">
        <v>337.19</v>
      </c>
      <c r="I207" s="243">
        <v>295.08</v>
      </c>
      <c r="J207" s="245">
        <v>439.04627352524869</v>
      </c>
      <c r="K207" s="245">
        <v>393.24044955387683</v>
      </c>
      <c r="L207" s="245">
        <v>452.40965978051707</v>
      </c>
      <c r="M207" s="245">
        <v>395.91044339403589</v>
      </c>
      <c r="N207" s="286">
        <v>5.828832165412523E-3</v>
      </c>
      <c r="O207" s="286">
        <v>-4.3236541229230152E-3</v>
      </c>
      <c r="P207" s="286">
        <v>9.1544775084657637E-3</v>
      </c>
      <c r="Q207" s="286">
        <v>1.2464257625797615E-2</v>
      </c>
      <c r="R207" s="286">
        <v>1.8388510921749646E-3</v>
      </c>
      <c r="S207" s="286">
        <v>2.681865384923654E-5</v>
      </c>
      <c r="T207" s="286">
        <v>7.1970309795237331E-3</v>
      </c>
      <c r="U207" s="286">
        <v>5.4409154511765312E-3</v>
      </c>
      <c r="V207" s="285">
        <v>0.11648299157255471</v>
      </c>
      <c r="W207" s="285">
        <v>0.14270706249152787</v>
      </c>
    </row>
    <row r="208" spans="1:23" x14ac:dyDescent="0.2">
      <c r="A208" s="243">
        <f t="shared" si="3"/>
        <v>0.74742077991327649</v>
      </c>
      <c r="B208" s="244">
        <v>42583</v>
      </c>
      <c r="C208" s="243">
        <v>89.809333493599397</v>
      </c>
      <c r="D208" s="243" t="s">
        <v>1141</v>
      </c>
      <c r="E208" s="243" t="s">
        <v>1651</v>
      </c>
      <c r="F208" s="243">
        <v>327.8</v>
      </c>
      <c r="G208" s="243">
        <v>298.11</v>
      </c>
      <c r="H208" s="243">
        <v>335.83</v>
      </c>
      <c r="I208" s="243">
        <v>294.95</v>
      </c>
      <c r="J208" s="245">
        <v>438.57490828397192</v>
      </c>
      <c r="K208" s="245">
        <v>398.85163486435289</v>
      </c>
      <c r="L208" s="245">
        <v>449.31852180904906</v>
      </c>
      <c r="M208" s="245">
        <v>394.62376204501987</v>
      </c>
      <c r="N208" s="286">
        <v>3.4176143964570471E-3</v>
      </c>
      <c r="O208" s="286">
        <v>-1.3143195956492271E-2</v>
      </c>
      <c r="P208" s="286">
        <v>7.2828138362204253E-3</v>
      </c>
      <c r="Q208" s="286">
        <v>1.0662151130603315E-2</v>
      </c>
      <c r="R208" s="286">
        <v>-1.0736117573485471E-3</v>
      </c>
      <c r="S208" s="286">
        <v>1.4269094943925031E-2</v>
      </c>
      <c r="T208" s="286">
        <v>-6.8326082448540992E-3</v>
      </c>
      <c r="U208" s="286">
        <v>-3.2499303074342567E-3</v>
      </c>
      <c r="V208" s="285">
        <v>9.9594109556874866E-2</v>
      </c>
      <c r="W208" s="285">
        <v>0.13859976267163931</v>
      </c>
    </row>
    <row r="209" spans="1:23" x14ac:dyDescent="0.2">
      <c r="A209" s="243">
        <f t="shared" si="3"/>
        <v>0.75198481890494251</v>
      </c>
      <c r="B209" s="244">
        <v>42614</v>
      </c>
      <c r="C209" s="243">
        <v>90.357743854798997</v>
      </c>
      <c r="D209" s="243" t="s">
        <v>1142</v>
      </c>
      <c r="E209" s="243" t="s">
        <v>70</v>
      </c>
      <c r="F209" s="243">
        <v>324.25</v>
      </c>
      <c r="G209" s="243">
        <v>298.97000000000003</v>
      </c>
      <c r="H209" s="243">
        <v>331.25</v>
      </c>
      <c r="I209" s="243">
        <v>291.29000000000002</v>
      </c>
      <c r="J209" s="245">
        <v>431.19221538565137</v>
      </c>
      <c r="K209" s="245">
        <v>397.57451544748864</v>
      </c>
      <c r="L209" s="245">
        <v>440.50091394447804</v>
      </c>
      <c r="M209" s="245">
        <v>387.36154331437592</v>
      </c>
      <c r="N209" s="286">
        <v>1.185937524877545E-2</v>
      </c>
      <c r="O209" s="286">
        <v>3.5242304815530368E-3</v>
      </c>
      <c r="P209" s="286">
        <v>6.1895473275093149E-3</v>
      </c>
      <c r="Q209" s="286">
        <v>1.0253219219890752E-2</v>
      </c>
      <c r="R209" s="286">
        <v>-1.6833368163279294E-2</v>
      </c>
      <c r="S209" s="286">
        <v>-3.2019911797492862E-3</v>
      </c>
      <c r="T209" s="286">
        <v>-1.9624403260897205E-2</v>
      </c>
      <c r="U209" s="286">
        <v>-1.8402892651495861E-2</v>
      </c>
      <c r="V209" s="285">
        <v>8.4556978961099816E-2</v>
      </c>
      <c r="W209" s="285">
        <v>0.13718287617151281</v>
      </c>
    </row>
    <row r="210" spans="1:23" x14ac:dyDescent="0.2">
      <c r="A210" s="243">
        <f t="shared" si="3"/>
        <v>0.75654885789660864</v>
      </c>
      <c r="B210" s="244">
        <v>42644</v>
      </c>
      <c r="C210" s="243">
        <v>90.906154215998598</v>
      </c>
      <c r="D210" s="243" t="s">
        <v>1143</v>
      </c>
      <c r="E210" s="243" t="s">
        <v>71</v>
      </c>
      <c r="F210" s="243">
        <v>322.02999999999997</v>
      </c>
      <c r="G210" s="243">
        <v>296.68</v>
      </c>
      <c r="H210" s="243">
        <v>329.88</v>
      </c>
      <c r="I210" s="243">
        <v>290.2</v>
      </c>
      <c r="J210" s="245">
        <v>425.65658072014327</v>
      </c>
      <c r="K210" s="245">
        <v>392.14916115906004</v>
      </c>
      <c r="L210" s="245">
        <v>436.03264555464045</v>
      </c>
      <c r="M210" s="245">
        <v>383.58395095172989</v>
      </c>
      <c r="N210" s="286">
        <v>8.3502118494092059E-3</v>
      </c>
      <c r="O210" s="286">
        <v>-6.7935585825158462E-3</v>
      </c>
      <c r="P210" s="286">
        <v>4.8161441395084825E-3</v>
      </c>
      <c r="Q210" s="286">
        <v>7.9961498528844377E-3</v>
      </c>
      <c r="R210" s="286">
        <v>-1.2837974499509741E-2</v>
      </c>
      <c r="S210" s="286">
        <v>-1.3646131926544847E-2</v>
      </c>
      <c r="T210" s="286">
        <v>-1.0143607534945476E-2</v>
      </c>
      <c r="U210" s="286">
        <v>-9.7521099547566159E-3</v>
      </c>
      <c r="V210" s="285">
        <v>8.5445597950653873E-2</v>
      </c>
      <c r="W210" s="285">
        <v>0.13673328738800827</v>
      </c>
    </row>
    <row r="211" spans="1:23" x14ac:dyDescent="0.2">
      <c r="A211" s="243">
        <f t="shared" si="3"/>
        <v>0.76246335226115058</v>
      </c>
      <c r="B211" s="244">
        <v>42675</v>
      </c>
      <c r="C211" s="243">
        <v>91.616833944347604</v>
      </c>
      <c r="D211" s="243" t="s">
        <v>1144</v>
      </c>
      <c r="E211" s="243" t="s">
        <v>72</v>
      </c>
      <c r="F211" s="243">
        <v>325.04000000000002</v>
      </c>
      <c r="G211" s="243">
        <v>299.99</v>
      </c>
      <c r="H211" s="243">
        <v>332.15</v>
      </c>
      <c r="I211" s="243">
        <v>292.11</v>
      </c>
      <c r="J211" s="245">
        <v>426.30245642110663</v>
      </c>
      <c r="K211" s="245">
        <v>393.44841835394959</v>
      </c>
      <c r="L211" s="245">
        <v>435.62749477070685</v>
      </c>
      <c r="M211" s="245">
        <v>383.11349540108745</v>
      </c>
      <c r="N211" s="286">
        <v>8.4939965492074609E-3</v>
      </c>
      <c r="O211" s="286">
        <v>-2.0223379561664645E-3</v>
      </c>
      <c r="P211" s="286">
        <v>3.3783263661122387E-3</v>
      </c>
      <c r="Q211" s="286">
        <v>7.2442134878587527E-3</v>
      </c>
      <c r="R211" s="286">
        <v>1.5173633633729366E-3</v>
      </c>
      <c r="S211" s="286">
        <v>3.3131709144791355E-3</v>
      </c>
      <c r="T211" s="286">
        <v>-9.2917534515846167E-4</v>
      </c>
      <c r="U211" s="286">
        <v>-1.2264734994130722E-3</v>
      </c>
      <c r="V211" s="285">
        <v>8.3502783426114169E-2</v>
      </c>
      <c r="W211" s="285">
        <v>0.13707165109034247</v>
      </c>
    </row>
    <row r="212" spans="1:23" x14ac:dyDescent="0.2">
      <c r="A212" s="243">
        <f t="shared" si="3"/>
        <v>0.76597703707391285</v>
      </c>
      <c r="B212" s="244">
        <v>42705</v>
      </c>
      <c r="C212" s="243">
        <v>92.039034797764302</v>
      </c>
      <c r="D212" s="243" t="s">
        <v>1145</v>
      </c>
      <c r="E212" s="243" t="s">
        <v>1648</v>
      </c>
      <c r="F212" s="243">
        <v>325.89999999999998</v>
      </c>
      <c r="G212" s="243">
        <v>300.19</v>
      </c>
      <c r="H212" s="243">
        <v>333.76</v>
      </c>
      <c r="I212" s="243">
        <v>292.88</v>
      </c>
      <c r="J212" s="245">
        <v>425.46967366666934</v>
      </c>
      <c r="K212" s="245">
        <v>391.90469879716932</v>
      </c>
      <c r="L212" s="245">
        <v>435.73107788581638</v>
      </c>
      <c r="M212" s="245">
        <v>382.36133176892952</v>
      </c>
      <c r="N212" s="286">
        <v>1.426606506231165E-2</v>
      </c>
      <c r="O212" s="286">
        <v>1.998571182091613E-2</v>
      </c>
      <c r="P212" s="286">
        <v>4.258756763439342E-3</v>
      </c>
      <c r="Q212" s="286">
        <v>8.5363820914681199E-3</v>
      </c>
      <c r="R212" s="286">
        <v>-1.9535021248262563E-3</v>
      </c>
      <c r="S212" s="286">
        <v>-3.9235627461374767E-3</v>
      </c>
      <c r="T212" s="286">
        <v>2.3777910336919561E-4</v>
      </c>
      <c r="U212" s="286">
        <v>-1.9632919257268622E-3</v>
      </c>
      <c r="V212" s="285">
        <v>8.5645757686798163E-2</v>
      </c>
      <c r="W212" s="285">
        <v>0.13957934990439758</v>
      </c>
    </row>
    <row r="213" spans="1:23" x14ac:dyDescent="0.2">
      <c r="A213" s="243">
        <f t="shared" si="3"/>
        <v>0.77900017847068048</v>
      </c>
      <c r="B213" s="244">
        <v>42736</v>
      </c>
      <c r="C213" s="243">
        <v>93.603882444858499</v>
      </c>
      <c r="D213" s="243" t="s">
        <v>1248</v>
      </c>
      <c r="E213" s="243" t="s">
        <v>1649</v>
      </c>
      <c r="F213" s="243">
        <v>335.89</v>
      </c>
      <c r="G213" s="243">
        <v>307.48</v>
      </c>
      <c r="H213" s="243">
        <v>346.51</v>
      </c>
      <c r="I213" s="243">
        <v>304.77999999999997</v>
      </c>
      <c r="J213" s="245">
        <v>431.18090249916673</v>
      </c>
      <c r="K213" s="245">
        <v>394.71107773510317</v>
      </c>
      <c r="L213" s="245">
        <v>444.81376202026343</v>
      </c>
      <c r="M213" s="245">
        <v>391.24509650092602</v>
      </c>
      <c r="N213" s="286">
        <v>7.3579449430249966E-4</v>
      </c>
      <c r="O213" s="286">
        <v>4.3986572673779811E-3</v>
      </c>
      <c r="P213" s="286">
        <v>-7.1193550531001293E-3</v>
      </c>
      <c r="Q213" s="286">
        <v>-3.2617907409406843E-3</v>
      </c>
      <c r="R213" s="286">
        <v>1.3423351148105223E-2</v>
      </c>
      <c r="S213" s="286">
        <v>7.1608708610719773E-3</v>
      </c>
      <c r="T213" s="286">
        <v>2.0844701228373674E-2</v>
      </c>
      <c r="U213" s="286">
        <v>2.3233951746368442E-2</v>
      </c>
      <c r="V213" s="285">
        <v>9.2396253414856133E-2</v>
      </c>
      <c r="W213" s="285">
        <v>0.13691843296804262</v>
      </c>
    </row>
    <row r="214" spans="1:23" x14ac:dyDescent="0.2">
      <c r="A214" s="243">
        <f t="shared" si="3"/>
        <v>0.78350169638026856</v>
      </c>
      <c r="B214" s="244">
        <v>42767</v>
      </c>
      <c r="C214" s="243">
        <v>94.1447803353567</v>
      </c>
      <c r="D214" s="243" t="s">
        <v>1146</v>
      </c>
      <c r="E214" s="243" t="s">
        <v>63</v>
      </c>
      <c r="F214" s="243">
        <v>336.62</v>
      </c>
      <c r="G214" s="243">
        <v>308.08999999999997</v>
      </c>
      <c r="H214" s="243">
        <v>346.74</v>
      </c>
      <c r="I214" s="243">
        <v>305.18</v>
      </c>
      <c r="J214" s="245">
        <v>429.63531739007647</v>
      </c>
      <c r="K214" s="245">
        <v>393.22186719359706</v>
      </c>
      <c r="L214" s="245">
        <v>442.55169019022969</v>
      </c>
      <c r="M214" s="245">
        <v>389.50777185284159</v>
      </c>
      <c r="N214" s="286">
        <v>-6.0539635983036799E-4</v>
      </c>
      <c r="O214" s="286">
        <v>1.8035908853006877E-3</v>
      </c>
      <c r="P214" s="286">
        <v>-5.2762539345181381E-3</v>
      </c>
      <c r="Q214" s="286">
        <v>-3.4109912281249377E-3</v>
      </c>
      <c r="R214" s="286">
        <v>-3.5845398071480128E-3</v>
      </c>
      <c r="S214" s="286">
        <v>-3.7729129621884017E-3</v>
      </c>
      <c r="T214" s="286">
        <v>-5.0854358007266232E-3</v>
      </c>
      <c r="U214" s="286">
        <v>-4.4405020372704218E-3</v>
      </c>
      <c r="V214" s="285">
        <v>9.2602810866954544E-2</v>
      </c>
      <c r="W214" s="285">
        <v>0.136181925421063</v>
      </c>
    </row>
    <row r="215" spans="1:23" x14ac:dyDescent="0.2">
      <c r="A215" s="243">
        <f t="shared" si="3"/>
        <v>0.78830956759203719</v>
      </c>
      <c r="B215" s="244">
        <v>42795</v>
      </c>
      <c r="C215" s="243">
        <v>94.722489332291602</v>
      </c>
      <c r="D215" s="243" t="s">
        <v>1147</v>
      </c>
      <c r="E215" s="243" t="s">
        <v>64</v>
      </c>
      <c r="F215" s="243">
        <v>336.77</v>
      </c>
      <c r="G215" s="243">
        <v>309.07</v>
      </c>
      <c r="H215" s="243">
        <v>344.88</v>
      </c>
      <c r="I215" s="243">
        <v>303.77</v>
      </c>
      <c r="J215" s="245">
        <v>427.20526788567895</v>
      </c>
      <c r="K215" s="245">
        <v>392.06678785351068</v>
      </c>
      <c r="L215" s="245">
        <v>437.4931044582741</v>
      </c>
      <c r="M215" s="245">
        <v>385.34354077154347</v>
      </c>
      <c r="N215" s="286">
        <v>-1.1320055661733885E-2</v>
      </c>
      <c r="O215" s="286">
        <v>-1.5248460779443529E-2</v>
      </c>
      <c r="P215" s="286">
        <v>-7.6453213059313185E-3</v>
      </c>
      <c r="Q215" s="286">
        <v>-7.9252551166560936E-3</v>
      </c>
      <c r="R215" s="286">
        <v>-5.6560748291352159E-3</v>
      </c>
      <c r="S215" s="286">
        <v>-2.9374748366109982E-3</v>
      </c>
      <c r="T215" s="286">
        <v>-1.1430496920667443E-2</v>
      </c>
      <c r="U215" s="286">
        <v>-1.069100896623798E-2</v>
      </c>
      <c r="V215" s="285">
        <v>8.9623709839194987E-2</v>
      </c>
      <c r="W215" s="285">
        <v>0.13533265299404174</v>
      </c>
    </row>
    <row r="216" spans="1:23" x14ac:dyDescent="0.2">
      <c r="A216" s="243">
        <f t="shared" si="3"/>
        <v>0.78927864436424067</v>
      </c>
      <c r="B216" s="244">
        <v>42826</v>
      </c>
      <c r="C216" s="243">
        <v>94.838932628162794</v>
      </c>
      <c r="D216" s="243" t="s">
        <v>1148</v>
      </c>
      <c r="E216" s="243" t="s">
        <v>1650</v>
      </c>
      <c r="F216" s="243">
        <v>338.45</v>
      </c>
      <c r="G216" s="243">
        <v>309.64999999999998</v>
      </c>
      <c r="H216" s="243">
        <v>345.41</v>
      </c>
      <c r="I216" s="243">
        <v>303.95999999999998</v>
      </c>
      <c r="J216" s="245">
        <v>428.80927086608239</v>
      </c>
      <c r="K216" s="245">
        <v>392.32025623779703</v>
      </c>
      <c r="L216" s="245">
        <v>437.6274494012514</v>
      </c>
      <c r="M216" s="245">
        <v>385.11114188936148</v>
      </c>
      <c r="N216" s="286">
        <v>-6.6644181990320739E-3</v>
      </c>
      <c r="O216" s="286">
        <v>-1.1861386969078458E-2</v>
      </c>
      <c r="P216" s="286">
        <v>-7.8373663474259336E-3</v>
      </c>
      <c r="Q216" s="286">
        <v>-9.6529230335541394E-3</v>
      </c>
      <c r="R216" s="286">
        <v>3.754642325320523E-3</v>
      </c>
      <c r="S216" s="286">
        <v>6.4649287350770912E-4</v>
      </c>
      <c r="T216" s="286">
        <v>3.0707899532189664E-4</v>
      </c>
      <c r="U216" s="286">
        <v>-6.0309531001012662E-4</v>
      </c>
      <c r="V216" s="285">
        <v>9.3008235104149906E-2</v>
      </c>
      <c r="W216" s="285">
        <v>0.13636662718778814</v>
      </c>
    </row>
    <row r="217" spans="1:23" x14ac:dyDescent="0.2">
      <c r="A217" s="243">
        <f t="shared" si="3"/>
        <v>0.78833457602486778</v>
      </c>
      <c r="B217" s="244">
        <v>42856</v>
      </c>
      <c r="C217" s="243">
        <v>94.725494320572096</v>
      </c>
      <c r="D217" s="243" t="s">
        <v>1149</v>
      </c>
      <c r="E217" s="243" t="s">
        <v>66</v>
      </c>
      <c r="F217" s="243">
        <v>342</v>
      </c>
      <c r="G217" s="243">
        <v>306.01</v>
      </c>
      <c r="H217" s="243">
        <v>351.7</v>
      </c>
      <c r="I217" s="243">
        <v>308.14</v>
      </c>
      <c r="J217" s="245">
        <v>433.82595461500057</v>
      </c>
      <c r="K217" s="245">
        <v>388.17274962495998</v>
      </c>
      <c r="L217" s="245">
        <v>446.13037496519206</v>
      </c>
      <c r="M217" s="245">
        <v>390.87464811422888</v>
      </c>
      <c r="N217" s="286">
        <v>-8.6075724368768203E-3</v>
      </c>
      <c r="O217" s="286">
        <v>-1.015563360789129E-2</v>
      </c>
      <c r="P217" s="286">
        <v>-1.0188946876323546E-2</v>
      </c>
      <c r="Q217" s="286">
        <v>-1.08744239060099E-2</v>
      </c>
      <c r="R217" s="286">
        <v>1.1699102817403606E-2</v>
      </c>
      <c r="S217" s="286">
        <v>-1.0571737112455182E-2</v>
      </c>
      <c r="T217" s="286">
        <v>1.9429598338893239E-2</v>
      </c>
      <c r="U217" s="286">
        <v>1.4965825700579583E-2</v>
      </c>
      <c r="V217" s="285">
        <v>0.11761053560341184</v>
      </c>
      <c r="W217" s="285">
        <v>0.14136431492178869</v>
      </c>
    </row>
    <row r="218" spans="1:23" x14ac:dyDescent="0.2">
      <c r="A218" s="243">
        <f t="shared" si="3"/>
        <v>0.79031649432672868</v>
      </c>
      <c r="B218" s="244">
        <v>42887</v>
      </c>
      <c r="C218" s="243">
        <v>94.963639641805401</v>
      </c>
      <c r="D218" s="243" t="s">
        <v>1150</v>
      </c>
      <c r="E218" s="243" t="s">
        <v>67</v>
      </c>
      <c r="F218" s="243">
        <v>341.23</v>
      </c>
      <c r="G218" s="243">
        <v>304.36</v>
      </c>
      <c r="H218" s="243">
        <v>350.49</v>
      </c>
      <c r="I218" s="243">
        <v>306.54000000000002</v>
      </c>
      <c r="J218" s="245">
        <v>431.76373319994309</v>
      </c>
      <c r="K218" s="245">
        <v>385.11153719407639</v>
      </c>
      <c r="L218" s="245">
        <v>443.48055812574523</v>
      </c>
      <c r="M218" s="245">
        <v>387.8699257835201</v>
      </c>
      <c r="N218" s="286">
        <v>-1.4778831991558161E-2</v>
      </c>
      <c r="O218" s="286">
        <v>-2.0645343570330654E-2</v>
      </c>
      <c r="P218" s="286">
        <v>-1.2681776825693269E-2</v>
      </c>
      <c r="Q218" s="286">
        <v>-1.4978514048368918E-2</v>
      </c>
      <c r="R218" s="286">
        <v>-4.7535685523647508E-3</v>
      </c>
      <c r="S218" s="286">
        <v>-7.8862115742056593E-3</v>
      </c>
      <c r="T218" s="286">
        <v>-5.9395571073894704E-3</v>
      </c>
      <c r="U218" s="286">
        <v>-7.6871762986037151E-3</v>
      </c>
      <c r="V218" s="285">
        <v>0.1211394401366801</v>
      </c>
      <c r="W218" s="285">
        <v>0.14337443726756693</v>
      </c>
    </row>
    <row r="219" spans="1:23" x14ac:dyDescent="0.2">
      <c r="A219" s="243">
        <f t="shared" si="3"/>
        <v>0.79330500205003873</v>
      </c>
      <c r="B219" s="244">
        <v>42917</v>
      </c>
      <c r="C219" s="243">
        <v>95.322735741330604</v>
      </c>
      <c r="D219" s="243" t="s">
        <v>1151</v>
      </c>
      <c r="E219" s="243" t="s">
        <v>68</v>
      </c>
      <c r="F219" s="243">
        <v>345.26</v>
      </c>
      <c r="G219" s="243">
        <v>306.55</v>
      </c>
      <c r="H219" s="243">
        <v>354.1</v>
      </c>
      <c r="I219" s="243">
        <v>308.86</v>
      </c>
      <c r="J219" s="245">
        <v>435.2172230198824</v>
      </c>
      <c r="K219" s="245">
        <v>386.42136278962221</v>
      </c>
      <c r="L219" s="245">
        <v>446.3604781073405</v>
      </c>
      <c r="M219" s="245">
        <v>389.33323148329055</v>
      </c>
      <c r="N219" s="286">
        <v>-8.721291436143086E-3</v>
      </c>
      <c r="O219" s="286">
        <v>-1.7340756201430274E-2</v>
      </c>
      <c r="P219" s="286">
        <v>-1.337102677275126E-2</v>
      </c>
      <c r="Q219" s="286">
        <v>-1.6612878039691581E-2</v>
      </c>
      <c r="R219" s="286">
        <v>7.9985639237096784E-3</v>
      </c>
      <c r="S219" s="286">
        <v>3.4011590644342782E-3</v>
      </c>
      <c r="T219" s="286">
        <v>6.4939035744124851E-3</v>
      </c>
      <c r="U219" s="286">
        <v>3.7726712036632026E-3</v>
      </c>
      <c r="V219" s="285">
        <v>0.12627630076659591</v>
      </c>
      <c r="W219" s="285">
        <v>0.14647413067409176</v>
      </c>
    </row>
    <row r="220" spans="1:23" x14ac:dyDescent="0.2">
      <c r="A220" s="243">
        <f t="shared" si="3"/>
        <v>0.79722507389630481</v>
      </c>
      <c r="B220" s="244">
        <v>42948</v>
      </c>
      <c r="C220" s="243">
        <v>95.793767654306095</v>
      </c>
      <c r="D220" s="243" t="s">
        <v>1152</v>
      </c>
      <c r="E220" s="243" t="s">
        <v>1651</v>
      </c>
      <c r="F220" s="243">
        <v>344.02</v>
      </c>
      <c r="G220" s="243">
        <v>305.91000000000003</v>
      </c>
      <c r="H220" s="243">
        <v>352.76</v>
      </c>
      <c r="I220" s="243">
        <v>308.12</v>
      </c>
      <c r="J220" s="245">
        <v>431.52180138873393</v>
      </c>
      <c r="K220" s="245">
        <v>383.7184880612395</v>
      </c>
      <c r="L220" s="245">
        <v>442.48482837593684</v>
      </c>
      <c r="M220" s="245">
        <v>386.4906035808869</v>
      </c>
      <c r="N220" s="286">
        <v>-1.6081875095944165E-2</v>
      </c>
      <c r="O220" s="286">
        <v>-3.7941794593019718E-2</v>
      </c>
      <c r="P220" s="286">
        <v>-1.5209017882455322E-2</v>
      </c>
      <c r="Q220" s="286">
        <v>-2.0609905551518981E-2</v>
      </c>
      <c r="R220" s="286">
        <v>-8.490982056056251E-3</v>
      </c>
      <c r="S220" s="286">
        <v>-6.9946307027911603E-3</v>
      </c>
      <c r="T220" s="286">
        <v>-8.6827797744039037E-3</v>
      </c>
      <c r="U220" s="286">
        <v>-7.3012722072907099E-3</v>
      </c>
      <c r="V220" s="285">
        <v>0.12457912457912457</v>
      </c>
      <c r="W220" s="285">
        <v>0.14487861871997931</v>
      </c>
    </row>
    <row r="221" spans="1:23" x14ac:dyDescent="0.2">
      <c r="A221" s="243">
        <f t="shared" si="3"/>
        <v>0.79971966507120229</v>
      </c>
      <c r="B221" s="244">
        <v>42979</v>
      </c>
      <c r="C221" s="243">
        <v>96.093515235290596</v>
      </c>
      <c r="D221" s="243" t="s">
        <v>1153</v>
      </c>
      <c r="E221" s="243" t="s">
        <v>70</v>
      </c>
      <c r="F221" s="243">
        <v>342.03</v>
      </c>
      <c r="G221" s="243">
        <v>312.79000000000002</v>
      </c>
      <c r="H221" s="243">
        <v>348.29</v>
      </c>
      <c r="I221" s="243">
        <v>305.42</v>
      </c>
      <c r="J221" s="245">
        <v>427.687369635393</v>
      </c>
      <c r="K221" s="245">
        <v>391.1245573436675</v>
      </c>
      <c r="L221" s="245">
        <v>435.51511262260925</v>
      </c>
      <c r="M221" s="245">
        <v>381.90882798012382</v>
      </c>
      <c r="N221" s="286">
        <v>-8.1282676848043467E-3</v>
      </c>
      <c r="O221" s="286">
        <v>-1.6223268477259967E-2</v>
      </c>
      <c r="P221" s="286">
        <v>-1.1318481219989462E-2</v>
      </c>
      <c r="Q221" s="286">
        <v>-1.4076553102295941E-2</v>
      </c>
      <c r="R221" s="286">
        <v>-8.8858355267356082E-3</v>
      </c>
      <c r="S221" s="286">
        <v>1.9300788241524591E-2</v>
      </c>
      <c r="T221" s="286">
        <v>-1.5751310115894146E-2</v>
      </c>
      <c r="U221" s="286">
        <v>-1.1854817577225174E-2</v>
      </c>
      <c r="V221" s="285">
        <v>9.3481249400556132E-2</v>
      </c>
      <c r="W221" s="285">
        <v>0.14036408879575668</v>
      </c>
    </row>
    <row r="222" spans="1:23" x14ac:dyDescent="0.2">
      <c r="A222" s="243">
        <f t="shared" si="3"/>
        <v>0.80475261217845018</v>
      </c>
      <c r="B222" s="244">
        <v>43009</v>
      </c>
      <c r="C222" s="243">
        <v>96.698269126750404</v>
      </c>
      <c r="D222" s="243" t="s">
        <v>1154</v>
      </c>
      <c r="E222" s="243" t="s">
        <v>71</v>
      </c>
      <c r="F222" s="243">
        <v>340.26</v>
      </c>
      <c r="G222" s="243">
        <v>311.89</v>
      </c>
      <c r="H222" s="243">
        <v>346.97</v>
      </c>
      <c r="I222" s="243">
        <v>304.74</v>
      </c>
      <c r="J222" s="245">
        <v>422.81316624611208</v>
      </c>
      <c r="K222" s="245">
        <v>387.56009645712066</v>
      </c>
      <c r="L222" s="245">
        <v>431.15113234706848</v>
      </c>
      <c r="M222" s="245">
        <v>378.67537848069179</v>
      </c>
      <c r="N222" s="286">
        <v>-6.6800669902027376E-3</v>
      </c>
      <c r="O222" s="286">
        <v>-1.1702344812814736E-2</v>
      </c>
      <c r="P222" s="286">
        <v>-1.1195292961064029E-2</v>
      </c>
      <c r="Q222" s="286">
        <v>-1.2796605433723629E-2</v>
      </c>
      <c r="R222" s="286">
        <v>-1.1396650299578037E-2</v>
      </c>
      <c r="S222" s="286">
        <v>-9.1133650895125484E-3</v>
      </c>
      <c r="T222" s="286">
        <v>-1.0020272888491721E-2</v>
      </c>
      <c r="U222" s="286">
        <v>-8.4665481982529878E-3</v>
      </c>
      <c r="V222" s="285">
        <v>9.0961556959184398E-2</v>
      </c>
      <c r="W222" s="285">
        <v>0.13857714773249352</v>
      </c>
    </row>
    <row r="223" spans="1:23" x14ac:dyDescent="0.2">
      <c r="A223" s="243">
        <f t="shared" si="3"/>
        <v>0.81304915977015024</v>
      </c>
      <c r="B223" s="244">
        <v>43040</v>
      </c>
      <c r="C223" s="243">
        <v>97.695173988821495</v>
      </c>
      <c r="D223" s="243" t="s">
        <v>1155</v>
      </c>
      <c r="E223" s="243" t="s">
        <v>72</v>
      </c>
      <c r="F223" s="243">
        <v>343.22</v>
      </c>
      <c r="G223" s="243">
        <v>314.64999999999998</v>
      </c>
      <c r="H223" s="243">
        <v>348.95</v>
      </c>
      <c r="I223" s="243">
        <v>306.07</v>
      </c>
      <c r="J223" s="245">
        <v>422.13929609991681</v>
      </c>
      <c r="K223" s="245">
        <v>386.99996945935203</v>
      </c>
      <c r="L223" s="245">
        <v>429.18684043489878</v>
      </c>
      <c r="M223" s="245">
        <v>376.44710202581877</v>
      </c>
      <c r="N223" s="286">
        <v>-9.7657432146658341E-3</v>
      </c>
      <c r="O223" s="286">
        <v>-1.6389566189071503E-2</v>
      </c>
      <c r="P223" s="286">
        <v>-1.4784774636867448E-2</v>
      </c>
      <c r="Q223" s="286">
        <v>-1.7400570471393983E-2</v>
      </c>
      <c r="R223" s="286">
        <v>-1.5937775830826562E-3</v>
      </c>
      <c r="S223" s="286">
        <v>-1.4452648837922633E-3</v>
      </c>
      <c r="T223" s="286">
        <v>-4.5559242799076971E-3</v>
      </c>
      <c r="U223" s="286">
        <v>-5.8843975116978919E-3</v>
      </c>
      <c r="V223" s="285">
        <v>9.0799300810424421E-2</v>
      </c>
      <c r="W223" s="285">
        <v>0.14009867023883427</v>
      </c>
    </row>
    <row r="224" spans="1:23" x14ac:dyDescent="0.2">
      <c r="A224" s="243">
        <f t="shared" si="3"/>
        <v>0.81785703098191809</v>
      </c>
      <c r="B224" s="244">
        <v>43070</v>
      </c>
      <c r="C224" s="243">
        <v>98.272882985756297</v>
      </c>
      <c r="D224" s="243" t="s">
        <v>1156</v>
      </c>
      <c r="E224" s="243" t="s">
        <v>1648</v>
      </c>
      <c r="F224" s="243">
        <v>345.5</v>
      </c>
      <c r="G224" s="243">
        <v>316.08999999999997</v>
      </c>
      <c r="H224" s="243">
        <v>352.57</v>
      </c>
      <c r="I224" s="243">
        <v>308.82</v>
      </c>
      <c r="J224" s="245">
        <v>422.44547263375989</v>
      </c>
      <c r="K224" s="245">
        <v>386.48564238727977</v>
      </c>
      <c r="L224" s="245">
        <v>431.09001530096879</v>
      </c>
      <c r="M224" s="245">
        <v>377.59655820190369</v>
      </c>
      <c r="N224" s="286">
        <v>-7.1079120794840245E-3</v>
      </c>
      <c r="O224" s="286">
        <v>-1.3827485168005582E-2</v>
      </c>
      <c r="P224" s="286">
        <v>-1.0651208555896852E-2</v>
      </c>
      <c r="Q224" s="286">
        <v>-1.2461442021300728E-2</v>
      </c>
      <c r="R224" s="286">
        <v>7.2529739986726405E-4</v>
      </c>
      <c r="S224" s="286">
        <v>-1.3290106270312796E-3</v>
      </c>
      <c r="T224" s="286">
        <v>4.4343737663099514E-3</v>
      </c>
      <c r="U224" s="286">
        <v>3.0534334569165544E-3</v>
      </c>
      <c r="V224" s="285">
        <v>9.304312063020026E-2</v>
      </c>
      <c r="W224" s="285">
        <v>0.14166828573278933</v>
      </c>
    </row>
    <row r="225" spans="1:23" x14ac:dyDescent="0.2">
      <c r="A225" s="243">
        <f t="shared" si="3"/>
        <v>0.8222022461863131</v>
      </c>
      <c r="B225" s="244">
        <v>43101</v>
      </c>
      <c r="C225" s="243">
        <v>98.794999699501204</v>
      </c>
      <c r="D225" s="243" t="s">
        <v>1249</v>
      </c>
      <c r="E225" s="243" t="s">
        <v>1649</v>
      </c>
      <c r="F225" s="243">
        <v>355.64</v>
      </c>
      <c r="G225" s="243">
        <v>320.8</v>
      </c>
      <c r="H225" s="243">
        <v>364.67</v>
      </c>
      <c r="I225" s="243">
        <v>320.05</v>
      </c>
      <c r="J225" s="245">
        <v>432.54564390889669</v>
      </c>
      <c r="K225" s="245">
        <v>390.17164145195721</v>
      </c>
      <c r="L225" s="245">
        <v>443.52834316797146</v>
      </c>
      <c r="M225" s="245">
        <v>389.25945712811381</v>
      </c>
      <c r="N225" s="286">
        <v>3.1651248972757173E-3</v>
      </c>
      <c r="O225" s="286">
        <v>-1.1500655895430589E-2</v>
      </c>
      <c r="P225" s="286">
        <v>-2.8897911037055746E-3</v>
      </c>
      <c r="Q225" s="286">
        <v>-5.07518021457809E-3</v>
      </c>
      <c r="R225" s="286">
        <v>2.3908816473204642E-2</v>
      </c>
      <c r="S225" s="286">
        <v>9.5372212067423856E-3</v>
      </c>
      <c r="T225" s="286">
        <v>2.8853203334618494E-2</v>
      </c>
      <c r="U225" s="286">
        <v>3.0887196063831279E-2</v>
      </c>
      <c r="V225" s="285">
        <v>0.10860349127182034</v>
      </c>
      <c r="W225" s="285">
        <v>0.13941571629432903</v>
      </c>
    </row>
    <row r="226" spans="1:23" x14ac:dyDescent="0.2">
      <c r="A226" s="243">
        <f t="shared" si="3"/>
        <v>0.82533455239840126</v>
      </c>
      <c r="B226" s="244">
        <v>43132</v>
      </c>
      <c r="C226" s="243">
        <v>99.171374481639504</v>
      </c>
      <c r="D226" s="243" t="s">
        <v>1157</v>
      </c>
      <c r="E226" s="243" t="s">
        <v>63</v>
      </c>
      <c r="F226" s="243">
        <v>356.63</v>
      </c>
      <c r="G226" s="243">
        <v>321.22000000000003</v>
      </c>
      <c r="H226" s="243">
        <v>366.21</v>
      </c>
      <c r="I226" s="243">
        <v>320.88</v>
      </c>
      <c r="J226" s="245">
        <v>432.10356208114911</v>
      </c>
      <c r="K226" s="245">
        <v>389.19974823123891</v>
      </c>
      <c r="L226" s="245">
        <v>443.71097627719939</v>
      </c>
      <c r="M226" s="245">
        <v>388.7877940739678</v>
      </c>
      <c r="N226" s="286">
        <v>5.7449762418662065E-3</v>
      </c>
      <c r="O226" s="286">
        <v>-1.0228624850046608E-2</v>
      </c>
      <c r="P226" s="286">
        <v>2.6195495637388877E-3</v>
      </c>
      <c r="Q226" s="286">
        <v>-1.8484298155309054E-3</v>
      </c>
      <c r="R226" s="286">
        <v>-1.0220466532792072E-3</v>
      </c>
      <c r="S226" s="286">
        <v>-2.4909376219696133E-3</v>
      </c>
      <c r="T226" s="286">
        <v>4.117732542714414E-4</v>
      </c>
      <c r="U226" s="286">
        <v>-1.2116932434368399E-3</v>
      </c>
      <c r="V226" s="285">
        <v>0.11023597534400076</v>
      </c>
      <c r="W226" s="285">
        <v>0.14126776364996263</v>
      </c>
    </row>
    <row r="227" spans="1:23" x14ac:dyDescent="0.2">
      <c r="A227" s="243">
        <f t="shared" si="3"/>
        <v>0.8280042026031158</v>
      </c>
      <c r="B227" s="244">
        <v>43160</v>
      </c>
      <c r="C227" s="243">
        <v>99.492156980587794</v>
      </c>
      <c r="D227" s="243" t="s">
        <v>1158</v>
      </c>
      <c r="E227" s="243" t="s">
        <v>64</v>
      </c>
      <c r="F227" s="243">
        <v>359.77</v>
      </c>
      <c r="G227" s="243">
        <v>326.92</v>
      </c>
      <c r="H227" s="243">
        <v>365.73</v>
      </c>
      <c r="I227" s="243">
        <v>321.62</v>
      </c>
      <c r="J227" s="245">
        <v>434.50262555303385</v>
      </c>
      <c r="K227" s="245">
        <v>394.82891387774919</v>
      </c>
      <c r="L227" s="245">
        <v>441.70065665150258</v>
      </c>
      <c r="M227" s="245">
        <v>388.42798018280223</v>
      </c>
      <c r="N227" s="286">
        <v>1.7081619108937796E-2</v>
      </c>
      <c r="O227" s="286">
        <v>7.0450395437997582E-3</v>
      </c>
      <c r="P227" s="286">
        <v>9.6174137382998293E-3</v>
      </c>
      <c r="Q227" s="286">
        <v>8.0043885128657788E-3</v>
      </c>
      <c r="R227" s="286">
        <v>5.5520566882858446E-3</v>
      </c>
      <c r="S227" s="286">
        <v>1.4463435991653784E-2</v>
      </c>
      <c r="T227" s="286">
        <v>-4.530696181022309E-3</v>
      </c>
      <c r="U227" s="286">
        <v>-9.2547630519779212E-4</v>
      </c>
      <c r="V227" s="285">
        <v>0.10048329866634043</v>
      </c>
      <c r="W227" s="285">
        <v>0.13714943100553456</v>
      </c>
    </row>
    <row r="228" spans="1:23" x14ac:dyDescent="0.2">
      <c r="A228" s="243">
        <f t="shared" si="3"/>
        <v>0.82519700601783053</v>
      </c>
      <c r="B228" s="244">
        <v>43191</v>
      </c>
      <c r="C228" s="243">
        <v>99.154847046096506</v>
      </c>
      <c r="D228" s="243" t="s">
        <v>1159</v>
      </c>
      <c r="E228" s="243" t="s">
        <v>1650</v>
      </c>
      <c r="F228" s="243">
        <v>360.26</v>
      </c>
      <c r="G228" s="243">
        <v>327.19</v>
      </c>
      <c r="H228" s="243">
        <v>365.69</v>
      </c>
      <c r="I228" s="243">
        <v>321.85000000000002</v>
      </c>
      <c r="J228" s="245">
        <v>436.57453598688363</v>
      </c>
      <c r="K228" s="245">
        <v>396.49925728515092</v>
      </c>
      <c r="L228" s="245">
        <v>443.15478283751594</v>
      </c>
      <c r="M228" s="245">
        <v>390.0280752994463</v>
      </c>
      <c r="N228" s="286">
        <v>1.8108902135248739E-2</v>
      </c>
      <c r="O228" s="286">
        <v>1.0652014472637639E-2</v>
      </c>
      <c r="P228" s="286">
        <v>1.2630225649298055E-2</v>
      </c>
      <c r="Q228" s="286">
        <v>1.2767569865577588E-2</v>
      </c>
      <c r="R228" s="286">
        <v>4.7684647042411932E-3</v>
      </c>
      <c r="S228" s="286">
        <v>4.2305498627157601E-3</v>
      </c>
      <c r="T228" s="286">
        <v>3.2921078203436149E-3</v>
      </c>
      <c r="U228" s="286">
        <v>4.1194126022823241E-3</v>
      </c>
      <c r="V228" s="285">
        <v>0.10107277117271307</v>
      </c>
      <c r="W228" s="285">
        <v>0.13621252136088224</v>
      </c>
    </row>
    <row r="229" spans="1:23" x14ac:dyDescent="0.2">
      <c r="A229" s="243">
        <f t="shared" si="3"/>
        <v>0.82385905486136946</v>
      </c>
      <c r="B229" s="244">
        <v>43221</v>
      </c>
      <c r="C229" s="243">
        <v>98.994080173087298</v>
      </c>
      <c r="D229" s="243" t="s">
        <v>1160</v>
      </c>
      <c r="E229" s="243" t="s">
        <v>66</v>
      </c>
      <c r="F229" s="243">
        <v>361.99</v>
      </c>
      <c r="G229" s="243">
        <v>320.75</v>
      </c>
      <c r="H229" s="243">
        <v>371.47</v>
      </c>
      <c r="I229" s="243">
        <v>324.17</v>
      </c>
      <c r="J229" s="245">
        <v>439.38340892655719</v>
      </c>
      <c r="K229" s="245">
        <v>389.32630297299158</v>
      </c>
      <c r="L229" s="245">
        <v>450.8902315366397</v>
      </c>
      <c r="M229" s="245">
        <v>393.47749847156564</v>
      </c>
      <c r="N229" s="286">
        <v>1.2810331545259013E-2</v>
      </c>
      <c r="O229" s="286">
        <v>2.9717525229324693E-3</v>
      </c>
      <c r="P229" s="286">
        <v>1.066920532326221E-2</v>
      </c>
      <c r="Q229" s="286">
        <v>6.6590411271085781E-3</v>
      </c>
      <c r="R229" s="286">
        <v>6.4338909124053156E-3</v>
      </c>
      <c r="S229" s="286">
        <v>-1.8090713110720302E-2</v>
      </c>
      <c r="T229" s="286">
        <v>1.7455410612052358E-2</v>
      </c>
      <c r="U229" s="286">
        <v>8.8440381361547526E-3</v>
      </c>
      <c r="V229" s="285">
        <v>0.12857365549493371</v>
      </c>
      <c r="W229" s="285">
        <v>0.14591109602986085</v>
      </c>
    </row>
    <row r="230" spans="1:23" x14ac:dyDescent="0.2">
      <c r="A230" s="243">
        <f t="shared" si="3"/>
        <v>0.82704137793912058</v>
      </c>
      <c r="B230" s="244">
        <v>43252</v>
      </c>
      <c r="C230" s="243">
        <v>99.376464931786799</v>
      </c>
      <c r="D230" s="243" t="s">
        <v>1161</v>
      </c>
      <c r="E230" s="243" t="s">
        <v>67</v>
      </c>
      <c r="F230" s="243">
        <v>362.05</v>
      </c>
      <c r="G230" s="243">
        <v>320.2</v>
      </c>
      <c r="H230" s="243">
        <v>371.45</v>
      </c>
      <c r="I230" s="243">
        <v>323.33</v>
      </c>
      <c r="J230" s="245">
        <v>437.76527953435834</v>
      </c>
      <c r="K230" s="245">
        <v>387.16321642563605</v>
      </c>
      <c r="L230" s="245">
        <v>449.13109538195658</v>
      </c>
      <c r="M230" s="245">
        <v>390.94779127701719</v>
      </c>
      <c r="N230" s="286">
        <v>1.3900070508321427E-2</v>
      </c>
      <c r="O230" s="286">
        <v>5.3274935529281642E-3</v>
      </c>
      <c r="P230" s="286">
        <v>1.2741341537252149E-2</v>
      </c>
      <c r="Q230" s="286">
        <v>7.9353032779729826E-3</v>
      </c>
      <c r="R230" s="286">
        <v>-3.6827275662321135E-3</v>
      </c>
      <c r="S230" s="286">
        <v>-5.5559733078337503E-3</v>
      </c>
      <c r="T230" s="286">
        <v>-3.9014732004460928E-3</v>
      </c>
      <c r="U230" s="286">
        <v>-6.4291025646318056E-3</v>
      </c>
      <c r="V230" s="285">
        <v>0.13069956277326678</v>
      </c>
      <c r="W230" s="285">
        <v>0.14882627655955205</v>
      </c>
    </row>
    <row r="231" spans="1:23" x14ac:dyDescent="0.2">
      <c r="A231" s="243">
        <f t="shared" si="3"/>
        <v>0.83147412265842335</v>
      </c>
      <c r="B231" s="244">
        <v>43282</v>
      </c>
      <c r="C231" s="243">
        <v>99.909099104513501</v>
      </c>
      <c r="D231" s="243" t="s">
        <v>1162</v>
      </c>
      <c r="E231" s="243" t="s">
        <v>68</v>
      </c>
      <c r="F231" s="243">
        <v>367.05</v>
      </c>
      <c r="G231" s="243">
        <v>324.42</v>
      </c>
      <c r="H231" s="243">
        <v>375.85</v>
      </c>
      <c r="I231" s="243">
        <v>326.52</v>
      </c>
      <c r="J231" s="245">
        <v>441.44488685523083</v>
      </c>
      <c r="K231" s="245">
        <v>390.17449991438218</v>
      </c>
      <c r="L231" s="245">
        <v>452.02849945385782</v>
      </c>
      <c r="M231" s="245">
        <v>392.70013473905448</v>
      </c>
      <c r="N231" s="286">
        <v>1.4309323036749255E-2</v>
      </c>
      <c r="O231" s="286">
        <v>9.7125508218944834E-3</v>
      </c>
      <c r="P231" s="286">
        <v>1.2698304676415084E-2</v>
      </c>
      <c r="Q231" s="286">
        <v>8.6478702137411378E-3</v>
      </c>
      <c r="R231" s="286">
        <v>8.4054343569375245E-3</v>
      </c>
      <c r="S231" s="286">
        <v>7.7778140096749215E-3</v>
      </c>
      <c r="T231" s="286">
        <v>6.451132201027443E-3</v>
      </c>
      <c r="U231" s="286">
        <v>4.4822953374754615E-3</v>
      </c>
      <c r="V231" s="285">
        <v>0.1314037358979101</v>
      </c>
      <c r="W231" s="285">
        <v>0.15107803503613892</v>
      </c>
    </row>
    <row r="232" spans="1:23" x14ac:dyDescent="0.2">
      <c r="A232" s="243">
        <f t="shared" si="3"/>
        <v>0.83632520244010022</v>
      </c>
      <c r="B232" s="244">
        <v>43313</v>
      </c>
      <c r="C232" s="243">
        <v>100.492</v>
      </c>
      <c r="D232" s="243" t="s">
        <v>1163</v>
      </c>
      <c r="E232" s="243" t="s">
        <v>1651</v>
      </c>
      <c r="F232" s="243">
        <v>365.69</v>
      </c>
      <c r="G232" s="243">
        <v>323.62</v>
      </c>
      <c r="H232" s="243">
        <v>374.28</v>
      </c>
      <c r="I232" s="243">
        <v>325.76</v>
      </c>
      <c r="J232" s="245">
        <v>437.25813706563707</v>
      </c>
      <c r="K232" s="245">
        <v>386.95473848664568</v>
      </c>
      <c r="L232" s="245">
        <v>447.52926123472508</v>
      </c>
      <c r="M232" s="245">
        <v>389.51355172551047</v>
      </c>
      <c r="N232" s="286">
        <v>1.3293269675929142E-2</v>
      </c>
      <c r="O232" s="286">
        <v>8.4339184222201879E-3</v>
      </c>
      <c r="P232" s="286">
        <v>1.1400239138826374E-2</v>
      </c>
      <c r="Q232" s="286">
        <v>7.8215307606848139E-3</v>
      </c>
      <c r="R232" s="286">
        <v>-9.4841959081672922E-3</v>
      </c>
      <c r="S232" s="286">
        <v>-8.2521062459054439E-3</v>
      </c>
      <c r="T232" s="286">
        <v>-9.9534392733394705E-3</v>
      </c>
      <c r="U232" s="286">
        <v>-8.1145452513314842E-3</v>
      </c>
      <c r="V232" s="285">
        <v>0.12999814597367298</v>
      </c>
      <c r="W232" s="285">
        <v>0.148944007858546</v>
      </c>
    </row>
    <row r="233" spans="1:23" x14ac:dyDescent="0.2">
      <c r="A233" s="243">
        <f t="shared" si="3"/>
        <v>0.83986218260804435</v>
      </c>
      <c r="B233" s="244">
        <v>43344</v>
      </c>
      <c r="C233" s="243">
        <v>100.917</v>
      </c>
      <c r="D233" s="243" t="s">
        <v>1164</v>
      </c>
      <c r="E233" s="243" t="s">
        <v>70</v>
      </c>
      <c r="F233" s="243">
        <v>361.04</v>
      </c>
      <c r="G233" s="243">
        <v>320.54000000000002</v>
      </c>
      <c r="H233" s="243">
        <v>369.56</v>
      </c>
      <c r="I233" s="243">
        <v>322.14999999999998</v>
      </c>
      <c r="J233" s="245">
        <v>429.88005350931957</v>
      </c>
      <c r="K233" s="245">
        <v>381.65785605993045</v>
      </c>
      <c r="L233" s="245">
        <v>440.02457504682064</v>
      </c>
      <c r="M233" s="245">
        <v>383.57483724248635</v>
      </c>
      <c r="N233" s="286">
        <v>5.1268380354458909E-3</v>
      </c>
      <c r="O233" s="286">
        <v>-2.4203801847755058E-2</v>
      </c>
      <c r="P233" s="286">
        <v>1.0354319043158089E-2</v>
      </c>
      <c r="Q233" s="286">
        <v>4.3623219478163833E-3</v>
      </c>
      <c r="R233" s="286">
        <v>-1.6873519166116679E-2</v>
      </c>
      <c r="S233" s="286">
        <v>-1.3688635646202374E-2</v>
      </c>
      <c r="T233" s="286">
        <v>-1.6769151959358242E-2</v>
      </c>
      <c r="U233" s="286">
        <v>-1.5246490030234261E-2</v>
      </c>
      <c r="V233" s="285">
        <v>0.12634928558058278</v>
      </c>
      <c r="W233" s="285">
        <v>0.14716746857054175</v>
      </c>
    </row>
    <row r="234" spans="1:23" x14ac:dyDescent="0.2">
      <c r="A234" s="243">
        <f t="shared" si="3"/>
        <v>0.84421474879118497</v>
      </c>
      <c r="B234" s="244">
        <v>43374</v>
      </c>
      <c r="C234" s="243">
        <v>101.44</v>
      </c>
      <c r="D234" s="243" t="s">
        <v>1165</v>
      </c>
      <c r="E234" s="243" t="s">
        <v>71</v>
      </c>
      <c r="F234" s="243">
        <v>359.73</v>
      </c>
      <c r="G234" s="243">
        <v>319.87</v>
      </c>
      <c r="H234" s="243">
        <v>368.26</v>
      </c>
      <c r="I234" s="243">
        <v>321.26</v>
      </c>
      <c r="J234" s="245">
        <v>426.11195849763413</v>
      </c>
      <c r="K234" s="245">
        <v>378.89648393138805</v>
      </c>
      <c r="L234" s="245">
        <v>436.21602267350158</v>
      </c>
      <c r="M234" s="245">
        <v>380.54298442429024</v>
      </c>
      <c r="N234" s="286">
        <v>7.8020092912667316E-3</v>
      </c>
      <c r="O234" s="286">
        <v>-2.2354242877249186E-2</v>
      </c>
      <c r="P234" s="286">
        <v>1.1747366402266479E-2</v>
      </c>
      <c r="Q234" s="286">
        <v>4.9319444826108061E-3</v>
      </c>
      <c r="R234" s="286">
        <v>-8.7654567382799975E-3</v>
      </c>
      <c r="S234" s="286">
        <v>-7.2352031661279126E-3</v>
      </c>
      <c r="T234" s="286">
        <v>-8.6553174283818812E-3</v>
      </c>
      <c r="U234" s="286">
        <v>-7.904201537285549E-3</v>
      </c>
      <c r="V234" s="285">
        <v>0.12461312408165814</v>
      </c>
      <c r="W234" s="285">
        <v>0.14629894789267262</v>
      </c>
    </row>
    <row r="235" spans="1:23" x14ac:dyDescent="0.2">
      <c r="A235" s="243">
        <f t="shared" si="3"/>
        <v>0.85139689910868088</v>
      </c>
      <c r="B235" s="244">
        <v>43405</v>
      </c>
      <c r="C235" s="243">
        <v>102.303</v>
      </c>
      <c r="D235" s="243" t="s">
        <v>1166</v>
      </c>
      <c r="E235" s="243" t="s">
        <v>72</v>
      </c>
      <c r="F235" s="243">
        <v>362.73</v>
      </c>
      <c r="G235" s="243">
        <v>320.83999999999997</v>
      </c>
      <c r="H235" s="243">
        <v>370.66</v>
      </c>
      <c r="I235" s="243">
        <v>322.98</v>
      </c>
      <c r="J235" s="245">
        <v>426.0410160992347</v>
      </c>
      <c r="K235" s="245">
        <v>376.83952142165919</v>
      </c>
      <c r="L235" s="245">
        <v>435.35512096419467</v>
      </c>
      <c r="M235" s="245">
        <v>379.35303774082877</v>
      </c>
      <c r="N235" s="286">
        <v>9.2427310969751542E-3</v>
      </c>
      <c r="O235" s="286">
        <v>-2.625438976619876E-2</v>
      </c>
      <c r="P235" s="286">
        <v>1.4372016912367336E-2</v>
      </c>
      <c r="Q235" s="286">
        <v>7.7193733179825585E-3</v>
      </c>
      <c r="R235" s="286">
        <v>-1.6648769644855843E-4</v>
      </c>
      <c r="S235" s="286">
        <v>-5.4288244862714663E-3</v>
      </c>
      <c r="T235" s="286">
        <v>-1.973567371575613E-3</v>
      </c>
      <c r="U235" s="286">
        <v>-3.1269704926020214E-3</v>
      </c>
      <c r="V235" s="285">
        <v>0.13056352075801048</v>
      </c>
      <c r="W235" s="285">
        <v>0.1476252399529383</v>
      </c>
    </row>
    <row r="236" spans="1:23" x14ac:dyDescent="0.2">
      <c r="A236" s="243">
        <f t="shared" si="3"/>
        <v>0.85736399270965957</v>
      </c>
      <c r="B236" s="244">
        <v>43435</v>
      </c>
      <c r="C236" s="243">
        <v>103.02</v>
      </c>
      <c r="D236" s="243" t="s">
        <v>1167</v>
      </c>
      <c r="E236" s="243" t="s">
        <v>1648</v>
      </c>
      <c r="F236" s="243">
        <v>363.8</v>
      </c>
      <c r="G236" s="243">
        <v>321.35000000000002</v>
      </c>
      <c r="H236" s="243">
        <v>372.79</v>
      </c>
      <c r="I236" s="243">
        <v>323.97000000000003</v>
      </c>
      <c r="J236" s="245">
        <v>424.32386138613867</v>
      </c>
      <c r="K236" s="245">
        <v>374.8116351193944</v>
      </c>
      <c r="L236" s="245">
        <v>434.80948951659883</v>
      </c>
      <c r="M236" s="245">
        <v>377.86751339545731</v>
      </c>
      <c r="N236" s="286">
        <v>4.446464393778049E-3</v>
      </c>
      <c r="O236" s="286">
        <v>-3.0205539320364627E-2</v>
      </c>
      <c r="P236" s="286">
        <v>8.6280685787474276E-3</v>
      </c>
      <c r="Q236" s="286">
        <v>7.1757855750553823E-4</v>
      </c>
      <c r="R236" s="286">
        <v>-4.0304915447296752E-3</v>
      </c>
      <c r="S236" s="286">
        <v>-5.381299431159503E-3</v>
      </c>
      <c r="T236" s="286">
        <v>-1.2533020086852309E-3</v>
      </c>
      <c r="U236" s="286">
        <v>-3.9159416100059685E-3</v>
      </c>
      <c r="V236" s="285">
        <v>0.13209895752294987</v>
      </c>
      <c r="W236" s="285">
        <v>0.15069296539803068</v>
      </c>
    </row>
    <row r="237" spans="1:23" x14ac:dyDescent="0.2">
      <c r="A237" s="243">
        <f t="shared" si="3"/>
        <v>0.85809635566208109</v>
      </c>
      <c r="B237" s="244">
        <v>43466</v>
      </c>
      <c r="C237" s="243">
        <v>103.108</v>
      </c>
      <c r="D237" s="243" t="s">
        <v>1250</v>
      </c>
      <c r="E237" s="243" t="s">
        <v>1649</v>
      </c>
      <c r="F237" s="243">
        <v>377.95</v>
      </c>
      <c r="G237" s="243">
        <v>336.24</v>
      </c>
      <c r="H237" s="243">
        <v>390.89</v>
      </c>
      <c r="I237" s="243">
        <v>341.41</v>
      </c>
      <c r="J237" s="245">
        <v>440.45170161384175</v>
      </c>
      <c r="K237" s="245">
        <v>391.84410676184194</v>
      </c>
      <c r="L237" s="245">
        <v>455.53159318384604</v>
      </c>
      <c r="M237" s="245">
        <v>397.86907116809562</v>
      </c>
      <c r="N237" s="286">
        <v>1.8277973241155099E-2</v>
      </c>
      <c r="O237" s="286">
        <v>4.2864860799747273E-3</v>
      </c>
      <c r="P237" s="286">
        <v>2.7063095742967613E-2</v>
      </c>
      <c r="Q237" s="286">
        <v>2.2117931580910133E-2</v>
      </c>
      <c r="R237" s="286">
        <v>3.8008327354059901E-2</v>
      </c>
      <c r="S237" s="286">
        <v>4.5442750561950795E-2</v>
      </c>
      <c r="T237" s="286">
        <v>4.7657891943170494E-2</v>
      </c>
      <c r="U237" s="286">
        <v>5.2932726586912615E-2</v>
      </c>
      <c r="V237" s="285">
        <v>0.12404829883416602</v>
      </c>
      <c r="W237" s="285">
        <v>0.1449283852259744</v>
      </c>
    </row>
    <row r="238" spans="1:23" x14ac:dyDescent="0.2">
      <c r="A238" s="243">
        <f t="shared" si="3"/>
        <v>0.85785500878003307</v>
      </c>
      <c r="B238" s="244">
        <v>43497</v>
      </c>
      <c r="C238" s="243">
        <v>103.07899999999999</v>
      </c>
      <c r="D238" s="243" t="s">
        <v>1168</v>
      </c>
      <c r="E238" s="243" t="s">
        <v>63</v>
      </c>
      <c r="F238" s="243">
        <v>379.18</v>
      </c>
      <c r="G238" s="243">
        <v>337.78</v>
      </c>
      <c r="H238" s="243">
        <v>392.34</v>
      </c>
      <c r="I238" s="243">
        <v>342.54</v>
      </c>
      <c r="J238" s="245">
        <v>442.00942597425279</v>
      </c>
      <c r="K238" s="245">
        <v>393.74952240514557</v>
      </c>
      <c r="L238" s="245">
        <v>457.35001367882887</v>
      </c>
      <c r="M238" s="245">
        <v>399.29824561743908</v>
      </c>
      <c r="N238" s="286">
        <v>2.2924744812085951E-2</v>
      </c>
      <c r="O238" s="286">
        <v>1.1690074812698681E-2</v>
      </c>
      <c r="P238" s="286">
        <v>3.0738562106493283E-2</v>
      </c>
      <c r="Q238" s="286">
        <v>2.7033903079456412E-2</v>
      </c>
      <c r="R238" s="286">
        <v>3.5366519296065047E-3</v>
      </c>
      <c r="S238" s="286">
        <v>4.8626880190945077E-3</v>
      </c>
      <c r="T238" s="286">
        <v>3.991864718478455E-3</v>
      </c>
      <c r="U238" s="286">
        <v>3.5920722491638024E-3</v>
      </c>
      <c r="V238" s="285">
        <v>0.12256498312511099</v>
      </c>
      <c r="W238" s="285">
        <v>0.1453844806445963</v>
      </c>
    </row>
    <row r="239" spans="1:23" x14ac:dyDescent="0.2">
      <c r="A239" s="243">
        <f t="shared" si="3"/>
        <v>0.86115896437220674</v>
      </c>
      <c r="B239" s="244">
        <v>43525</v>
      </c>
      <c r="C239" s="243">
        <v>103.476</v>
      </c>
      <c r="D239" s="243" t="s">
        <v>1169</v>
      </c>
      <c r="E239" s="243" t="s">
        <v>64</v>
      </c>
      <c r="F239" s="243">
        <v>380.82</v>
      </c>
      <c r="G239" s="243">
        <v>343.43</v>
      </c>
      <c r="H239" s="243">
        <v>391.1</v>
      </c>
      <c r="I239" s="243">
        <v>342.69</v>
      </c>
      <c r="J239" s="245">
        <v>442.21800591441496</v>
      </c>
      <c r="K239" s="245">
        <v>398.7997735706831</v>
      </c>
      <c r="L239" s="245">
        <v>454.15540705091041</v>
      </c>
      <c r="M239" s="245">
        <v>397.94046648498204</v>
      </c>
      <c r="N239" s="286">
        <v>1.7756809528046036E-2</v>
      </c>
      <c r="O239" s="286">
        <v>1.0057165403452251E-2</v>
      </c>
      <c r="P239" s="286">
        <v>2.819726484861107E-2</v>
      </c>
      <c r="Q239" s="286">
        <v>2.4489704108604737E-2</v>
      </c>
      <c r="R239" s="286">
        <v>4.718902537030889E-4</v>
      </c>
      <c r="S239" s="286">
        <v>1.282605026334771E-2</v>
      </c>
      <c r="T239" s="286">
        <v>-6.9850366948099873E-3</v>
      </c>
      <c r="U239" s="286">
        <v>-3.400413468778174E-3</v>
      </c>
      <c r="V239" s="285">
        <v>0.10887225926680832</v>
      </c>
      <c r="W239" s="285">
        <v>0.14126469987452217</v>
      </c>
    </row>
    <row r="240" spans="1:23" x14ac:dyDescent="0.2">
      <c r="A240" s="243">
        <f t="shared" si="3"/>
        <v>0.8616166912174702</v>
      </c>
      <c r="B240" s="244">
        <v>43556</v>
      </c>
      <c r="C240" s="243">
        <v>103.53100000000001</v>
      </c>
      <c r="D240" s="243" t="s">
        <v>1170</v>
      </c>
      <c r="E240" s="243" t="s">
        <v>1650</v>
      </c>
      <c r="F240" s="243">
        <v>381.4</v>
      </c>
      <c r="G240" s="243">
        <v>344.09</v>
      </c>
      <c r="H240" s="243">
        <v>391.98</v>
      </c>
      <c r="I240" s="243">
        <v>343.61</v>
      </c>
      <c r="J240" s="245">
        <v>442.6562343645864</v>
      </c>
      <c r="K240" s="245">
        <v>399.35391631492013</v>
      </c>
      <c r="L240" s="245">
        <v>454.93547652393971</v>
      </c>
      <c r="M240" s="245">
        <v>398.79682404304026</v>
      </c>
      <c r="N240" s="286">
        <v>1.3930492679686379E-2</v>
      </c>
      <c r="O240" s="286">
        <v>7.1996579497151103E-3</v>
      </c>
      <c r="P240" s="286">
        <v>2.6583699742541711E-2</v>
      </c>
      <c r="Q240" s="286">
        <v>2.2482352679000561E-2</v>
      </c>
      <c r="R240" s="286">
        <v>9.9097830551975186E-4</v>
      </c>
      <c r="S240" s="286">
        <v>1.3895262258438734E-3</v>
      </c>
      <c r="T240" s="286">
        <v>1.7176267438820947E-3</v>
      </c>
      <c r="U240" s="286">
        <v>2.1519740518536334E-3</v>
      </c>
      <c r="V240" s="285">
        <v>0.10843093376732837</v>
      </c>
      <c r="W240" s="285">
        <v>0.14077005907860651</v>
      </c>
    </row>
    <row r="241" spans="1:23" x14ac:dyDescent="0.2">
      <c r="A241" s="243">
        <f t="shared" si="3"/>
        <v>0.85913664394677047</v>
      </c>
      <c r="B241" s="244">
        <v>43586</v>
      </c>
      <c r="C241" s="243">
        <v>103.233</v>
      </c>
      <c r="D241" s="243" t="s">
        <v>1171</v>
      </c>
      <c r="E241" s="243" t="s">
        <v>66</v>
      </c>
      <c r="F241" s="243">
        <v>384.38</v>
      </c>
      <c r="G241" s="243">
        <v>339.9</v>
      </c>
      <c r="H241" s="243">
        <v>397.05</v>
      </c>
      <c r="I241" s="243">
        <v>345.44</v>
      </c>
      <c r="J241" s="245">
        <v>447.40263694748774</v>
      </c>
      <c r="K241" s="245">
        <v>395.62973177181715</v>
      </c>
      <c r="L241" s="245">
        <v>462.15000000000003</v>
      </c>
      <c r="M241" s="245">
        <v>402.07806573479411</v>
      </c>
      <c r="N241" s="286">
        <v>1.8251094278962432E-2</v>
      </c>
      <c r="O241" s="286">
        <v>1.6190606056387669E-2</v>
      </c>
      <c r="P241" s="286">
        <v>2.4972305177219933E-2</v>
      </c>
      <c r="Q241" s="286">
        <v>2.1857837606055641E-2</v>
      </c>
      <c r="R241" s="286">
        <v>1.0722547689212103E-2</v>
      </c>
      <c r="S241" s="286">
        <v>-9.3255240300841313E-3</v>
      </c>
      <c r="T241" s="286">
        <v>1.5858344421026294E-2</v>
      </c>
      <c r="U241" s="286">
        <v>8.2278531170041358E-3</v>
      </c>
      <c r="V241" s="285">
        <v>0.13086201824065902</v>
      </c>
      <c r="W241" s="285">
        <v>0.14940365910143583</v>
      </c>
    </row>
    <row r="242" spans="1:23" x14ac:dyDescent="0.2">
      <c r="A242" s="243">
        <f t="shared" si="3"/>
        <v>0.85968591616108658</v>
      </c>
      <c r="B242" s="244">
        <v>43617</v>
      </c>
      <c r="C242" s="243">
        <v>103.29900000000001</v>
      </c>
      <c r="D242" s="243" t="s">
        <v>1172</v>
      </c>
      <c r="E242" s="243" t="s">
        <v>67</v>
      </c>
      <c r="F242" s="243">
        <v>385.32</v>
      </c>
      <c r="G242" s="243">
        <v>339.25</v>
      </c>
      <c r="H242" s="243">
        <v>396.3</v>
      </c>
      <c r="I242" s="243">
        <v>344.48</v>
      </c>
      <c r="J242" s="245">
        <v>448.21020416460954</v>
      </c>
      <c r="K242" s="245">
        <v>394.62086515842361</v>
      </c>
      <c r="L242" s="245">
        <v>460.98231057415853</v>
      </c>
      <c r="M242" s="245">
        <v>400.7044823279993</v>
      </c>
      <c r="N242" s="286">
        <v>2.385964606731994E-2</v>
      </c>
      <c r="O242" s="286">
        <v>1.9262286334011725E-2</v>
      </c>
      <c r="P242" s="286">
        <v>2.6386984366164379E-2</v>
      </c>
      <c r="Q242" s="286">
        <v>2.4956506389541833E-2</v>
      </c>
      <c r="R242" s="286">
        <v>1.8050121980317524E-3</v>
      </c>
      <c r="S242" s="286">
        <v>-2.5500272916176847E-3</v>
      </c>
      <c r="T242" s="286">
        <v>-2.5266459501059879E-3</v>
      </c>
      <c r="U242" s="286">
        <v>-3.4162107407789133E-3</v>
      </c>
      <c r="V242" s="285">
        <v>0.13579955784819453</v>
      </c>
      <c r="W242" s="285">
        <v>0.15042963307013468</v>
      </c>
    </row>
    <row r="243" spans="1:23" x14ac:dyDescent="0.2">
      <c r="A243" s="243">
        <f t="shared" si="3"/>
        <v>0.86291497099676251</v>
      </c>
      <c r="B243" s="244">
        <v>43647</v>
      </c>
      <c r="C243" s="243">
        <v>103.687</v>
      </c>
      <c r="D243" s="243" t="s">
        <v>1173</v>
      </c>
      <c r="E243" s="243" t="s">
        <v>68</v>
      </c>
      <c r="F243" s="243">
        <v>389.26</v>
      </c>
      <c r="G243" s="243">
        <v>340.21</v>
      </c>
      <c r="H243" s="243">
        <v>401.27</v>
      </c>
      <c r="I243" s="243">
        <v>347.08</v>
      </c>
      <c r="J243" s="245">
        <v>451.09890670961647</v>
      </c>
      <c r="K243" s="245">
        <v>394.25668974895603</v>
      </c>
      <c r="L243" s="245">
        <v>465.01684811017776</v>
      </c>
      <c r="M243" s="245">
        <v>402.2180767116418</v>
      </c>
      <c r="N243" s="286">
        <v>2.1869139595565468E-2</v>
      </c>
      <c r="O243" s="286">
        <v>1.0462472138670353E-2</v>
      </c>
      <c r="P243" s="286">
        <v>2.8733472938127891E-2</v>
      </c>
      <c r="Q243" s="286">
        <v>2.4237175214905093E-2</v>
      </c>
      <c r="R243" s="286">
        <v>6.444972734146015E-3</v>
      </c>
      <c r="S243" s="286">
        <v>-9.2284884460269723E-4</v>
      </c>
      <c r="T243" s="286">
        <v>8.7520441532651372E-3</v>
      </c>
      <c r="U243" s="286">
        <v>3.7773332977182328E-3</v>
      </c>
      <c r="V243" s="285">
        <v>0.1441756562123393</v>
      </c>
      <c r="W243" s="285">
        <v>0.15613115131958044</v>
      </c>
    </row>
    <row r="244" spans="1:23" x14ac:dyDescent="0.2">
      <c r="A244" s="243">
        <f t="shared" si="3"/>
        <v>0.86277349179004481</v>
      </c>
      <c r="B244" s="244">
        <v>43678</v>
      </c>
      <c r="C244" s="243">
        <v>103.67</v>
      </c>
      <c r="D244" s="243" t="s">
        <v>1174</v>
      </c>
      <c r="E244" s="243" t="s">
        <v>1651</v>
      </c>
      <c r="F244" s="243">
        <v>389.42</v>
      </c>
      <c r="G244" s="243">
        <v>340.25</v>
      </c>
      <c r="H244" s="243">
        <v>400.23</v>
      </c>
      <c r="I244" s="243">
        <v>346.16</v>
      </c>
      <c r="J244" s="245">
        <v>451.35832719205172</v>
      </c>
      <c r="K244" s="245">
        <v>394.36770280698374</v>
      </c>
      <c r="L244" s="245">
        <v>463.88768756631623</v>
      </c>
      <c r="M244" s="245">
        <v>401.21770463972223</v>
      </c>
      <c r="N244" s="286">
        <v>3.2246833005872722E-2</v>
      </c>
      <c r="O244" s="286">
        <v>1.9157187089450467E-2</v>
      </c>
      <c r="P244" s="286">
        <v>3.6552752520491172E-2</v>
      </c>
      <c r="Q244" s="286">
        <v>3.0048127625761367E-2</v>
      </c>
      <c r="R244" s="286">
        <v>5.7508559337349219E-4</v>
      </c>
      <c r="S244" s="286">
        <v>2.8157558492769574E-4</v>
      </c>
      <c r="T244" s="286">
        <v>-2.4282142646022686E-3</v>
      </c>
      <c r="U244" s="286">
        <v>-2.4871385197258178E-3</v>
      </c>
      <c r="V244" s="285">
        <v>0.14451138868479041</v>
      </c>
      <c r="W244" s="285">
        <v>0.15619944534319385</v>
      </c>
    </row>
    <row r="245" spans="1:23" x14ac:dyDescent="0.2">
      <c r="A245" s="243">
        <f t="shared" si="3"/>
        <v>0.86503715909752898</v>
      </c>
      <c r="B245" s="244">
        <v>43709</v>
      </c>
      <c r="C245" s="243">
        <v>103.94199999999999</v>
      </c>
      <c r="D245" s="243" t="s">
        <v>1175</v>
      </c>
      <c r="E245" s="243" t="s">
        <v>70</v>
      </c>
      <c r="F245" s="243">
        <v>382.22</v>
      </c>
      <c r="G245" s="243">
        <v>335.52</v>
      </c>
      <c r="H245" s="243">
        <v>394.15</v>
      </c>
      <c r="I245" s="243">
        <v>342.47</v>
      </c>
      <c r="J245" s="245">
        <v>441.85385099382358</v>
      </c>
      <c r="K245" s="245">
        <v>387.8677308498971</v>
      </c>
      <c r="L245" s="245">
        <v>455.64516605414565</v>
      </c>
      <c r="M245" s="245">
        <v>395.90206778780481</v>
      </c>
      <c r="N245" s="286">
        <v>2.7853810351878616E-2</v>
      </c>
      <c r="O245" s="286">
        <v>1.6270789900867388E-2</v>
      </c>
      <c r="P245" s="286">
        <v>3.5499360474725572E-2</v>
      </c>
      <c r="Q245" s="286">
        <v>3.2137745619443381E-2</v>
      </c>
      <c r="R245" s="286">
        <v>-2.105749606384022E-2</v>
      </c>
      <c r="S245" s="286">
        <v>-1.6482008822786276E-2</v>
      </c>
      <c r="T245" s="286">
        <v>-1.7768355860904861E-2</v>
      </c>
      <c r="U245" s="286">
        <v>-1.3248759440191327E-2</v>
      </c>
      <c r="V245" s="285">
        <v>0.13918693371483082</v>
      </c>
      <c r="W245" s="285">
        <v>0.1509037287937629</v>
      </c>
    </row>
    <row r="246" spans="1:23" x14ac:dyDescent="0.2">
      <c r="A246" s="243">
        <f t="shared" si="3"/>
        <v>0.86970597291921536</v>
      </c>
      <c r="B246" s="244">
        <v>43739</v>
      </c>
      <c r="C246" s="243">
        <v>104.503</v>
      </c>
      <c r="D246" s="243" t="s">
        <v>1176</v>
      </c>
      <c r="E246" s="243" t="s">
        <v>71</v>
      </c>
      <c r="F246" s="243">
        <v>380.56</v>
      </c>
      <c r="G246" s="243">
        <v>335.03</v>
      </c>
      <c r="H246" s="243">
        <v>392.68</v>
      </c>
      <c r="I246" s="243">
        <v>341.69</v>
      </c>
      <c r="J246" s="245">
        <v>437.57317053098956</v>
      </c>
      <c r="K246" s="245">
        <v>385.22214453173592</v>
      </c>
      <c r="L246" s="245">
        <v>451.50891476799711</v>
      </c>
      <c r="M246" s="245">
        <v>392.87990497880446</v>
      </c>
      <c r="N246" s="286">
        <v>2.6897184659554707E-2</v>
      </c>
      <c r="O246" s="286">
        <v>1.6694957247197273E-2</v>
      </c>
      <c r="P246" s="286">
        <v>3.5058070542131281E-2</v>
      </c>
      <c r="Q246" s="286">
        <v>3.2419256324428991E-2</v>
      </c>
      <c r="R246" s="286">
        <v>-9.6880008020884256E-3</v>
      </c>
      <c r="S246" s="286">
        <v>-6.820846664310487E-3</v>
      </c>
      <c r="T246" s="286">
        <v>-9.0777903384078318E-3</v>
      </c>
      <c r="U246" s="286">
        <v>-7.6336120846435263E-3</v>
      </c>
      <c r="V246" s="285">
        <v>0.13589827776617036</v>
      </c>
      <c r="W246" s="285">
        <v>0.14922883315285773</v>
      </c>
    </row>
    <row r="247" spans="1:23" x14ac:dyDescent="0.2">
      <c r="A247" s="243">
        <f t="shared" si="3"/>
        <v>0.876721677111161</v>
      </c>
      <c r="B247" s="244">
        <v>43770</v>
      </c>
      <c r="C247" s="243">
        <v>105.346</v>
      </c>
      <c r="D247" s="243" t="s">
        <v>1177</v>
      </c>
      <c r="E247" s="243" t="s">
        <v>72</v>
      </c>
      <c r="F247" s="243">
        <v>385.62</v>
      </c>
      <c r="G247" s="243">
        <v>339.7</v>
      </c>
      <c r="H247" s="243">
        <v>395.42</v>
      </c>
      <c r="I247" s="243">
        <v>344.07</v>
      </c>
      <c r="J247" s="245">
        <v>439.84312247261408</v>
      </c>
      <c r="K247" s="245">
        <v>387.46618096558012</v>
      </c>
      <c r="L247" s="245">
        <v>451.02112828204207</v>
      </c>
      <c r="M247" s="245">
        <v>392.45065906631481</v>
      </c>
      <c r="N247" s="286">
        <v>3.2396191568007549E-2</v>
      </c>
      <c r="O247" s="286">
        <v>2.8199429571057033E-2</v>
      </c>
      <c r="P247" s="286">
        <v>3.5984433313087871E-2</v>
      </c>
      <c r="Q247" s="286">
        <v>3.4526206521204195E-2</v>
      </c>
      <c r="R247" s="286">
        <v>5.1875939717007657E-3</v>
      </c>
      <c r="S247" s="286">
        <v>5.8253048681091713E-3</v>
      </c>
      <c r="T247" s="286">
        <v>-1.0803474084353226E-3</v>
      </c>
      <c r="U247" s="286">
        <v>-1.0925626560431834E-3</v>
      </c>
      <c r="V247" s="285">
        <v>0.13517809832204875</v>
      </c>
      <c r="W247" s="285">
        <v>0.14924288662190843</v>
      </c>
    </row>
    <row r="248" spans="1:23" x14ac:dyDescent="0.2">
      <c r="A248" s="243">
        <f t="shared" si="3"/>
        <v>0.88161519320234016</v>
      </c>
      <c r="B248" s="244">
        <v>43800</v>
      </c>
      <c r="C248" s="243">
        <v>105.934</v>
      </c>
      <c r="D248" s="243" t="s">
        <v>1178</v>
      </c>
      <c r="E248" s="243" t="s">
        <v>1648</v>
      </c>
      <c r="F248" s="243">
        <v>388</v>
      </c>
      <c r="G248" s="243">
        <v>341.83</v>
      </c>
      <c r="H248" s="243">
        <v>398.22</v>
      </c>
      <c r="I248" s="243">
        <v>345.87</v>
      </c>
      <c r="J248" s="245">
        <v>440.1013083618102</v>
      </c>
      <c r="K248" s="245">
        <v>387.73152123019997</v>
      </c>
      <c r="L248" s="245">
        <v>451.69366756659815</v>
      </c>
      <c r="M248" s="245">
        <v>392.31401938943117</v>
      </c>
      <c r="N248" s="286">
        <v>3.7182558916510899E-2</v>
      </c>
      <c r="O248" s="286">
        <v>3.4470344301585021E-2</v>
      </c>
      <c r="P248" s="286">
        <v>3.8831208741028966E-2</v>
      </c>
      <c r="Q248" s="286">
        <v>3.8231669783305389E-2</v>
      </c>
      <c r="R248" s="286">
        <v>5.8699539905204823E-4</v>
      </c>
      <c r="S248" s="286">
        <v>6.8480883662824787E-4</v>
      </c>
      <c r="T248" s="286">
        <v>1.491148069088899E-3</v>
      </c>
      <c r="U248" s="286">
        <v>-3.4817033358724991E-4</v>
      </c>
      <c r="V248" s="285">
        <v>0.13506713863616415</v>
      </c>
      <c r="W248" s="285">
        <v>0.15135744643941385</v>
      </c>
    </row>
    <row r="249" spans="1:23" x14ac:dyDescent="0.2">
      <c r="A249" s="243">
        <f t="shared" si="3"/>
        <v>0.8858845363227057</v>
      </c>
      <c r="B249" s="244">
        <v>43831</v>
      </c>
      <c r="C249" s="243">
        <v>106.447</v>
      </c>
      <c r="D249" s="243" t="s">
        <v>1251</v>
      </c>
      <c r="E249" s="243" t="s">
        <v>1649</v>
      </c>
      <c r="F249" s="243">
        <v>404.42</v>
      </c>
      <c r="G249" s="243">
        <v>358.89</v>
      </c>
      <c r="H249" s="243">
        <v>416.4</v>
      </c>
      <c r="I249" s="243">
        <v>363.5</v>
      </c>
      <c r="J249" s="245">
        <v>456.51547511907341</v>
      </c>
      <c r="K249" s="245">
        <v>405.12051546779151</v>
      </c>
      <c r="L249" s="245">
        <v>470.03868216107549</v>
      </c>
      <c r="M249" s="245">
        <v>410.32435390382068</v>
      </c>
      <c r="N249" s="286">
        <v>3.6471135078768091E-2</v>
      </c>
      <c r="O249" s="286">
        <v>3.3881863927122335E-2</v>
      </c>
      <c r="P249" s="286">
        <v>3.1846504598803005E-2</v>
      </c>
      <c r="Q249" s="286">
        <v>3.1304978542709749E-2</v>
      </c>
      <c r="R249" s="286">
        <v>3.7296337105567012E-2</v>
      </c>
      <c r="S249" s="286">
        <v>4.4848028301695653E-2</v>
      </c>
      <c r="T249" s="286">
        <v>4.0613840555496772E-2</v>
      </c>
      <c r="U249" s="286">
        <v>4.5907955424125513E-2</v>
      </c>
      <c r="V249" s="285">
        <v>0.12686338432388755</v>
      </c>
      <c r="W249" s="285">
        <v>0.14552957359009633</v>
      </c>
    </row>
    <row r="250" spans="1:23" x14ac:dyDescent="0.2">
      <c r="A250" s="243">
        <f t="shared" si="3"/>
        <v>0.88956299569736752</v>
      </c>
      <c r="B250" s="244">
        <v>43862</v>
      </c>
      <c r="C250" s="243">
        <v>106.889</v>
      </c>
      <c r="D250" s="243" t="s">
        <v>1179</v>
      </c>
      <c r="E250" s="243" t="s">
        <v>63</v>
      </c>
      <c r="F250" s="243">
        <v>405.08</v>
      </c>
      <c r="G250" s="243">
        <v>359.7</v>
      </c>
      <c r="H250" s="243">
        <v>417.77</v>
      </c>
      <c r="I250" s="243">
        <v>365.08</v>
      </c>
      <c r="J250" s="245">
        <v>455.36966123735846</v>
      </c>
      <c r="K250" s="245">
        <v>404.35584859059401</v>
      </c>
      <c r="L250" s="245">
        <v>469.6350927597789</v>
      </c>
      <c r="M250" s="245">
        <v>410.40376203351144</v>
      </c>
      <c r="N250" s="286">
        <v>3.0226132018921881E-2</v>
      </c>
      <c r="O250" s="286">
        <v>2.693673409598496E-2</v>
      </c>
      <c r="P250" s="286">
        <v>2.6861438096680956E-2</v>
      </c>
      <c r="Q250" s="286">
        <v>2.7812585048801797E-2</v>
      </c>
      <c r="R250" s="286">
        <v>-2.5099124655436622E-3</v>
      </c>
      <c r="S250" s="286">
        <v>-1.8875047004581758E-3</v>
      </c>
      <c r="T250" s="286">
        <v>-8.5863018643705935E-4</v>
      </c>
      <c r="U250" s="286">
        <v>1.9352526589089258E-4</v>
      </c>
      <c r="V250" s="285">
        <v>0.12616068946344194</v>
      </c>
      <c r="W250" s="285">
        <v>0.14432453160951031</v>
      </c>
    </row>
    <row r="251" spans="1:23" x14ac:dyDescent="0.2">
      <c r="A251" s="243">
        <f t="shared" si="3"/>
        <v>0.88913855807721431</v>
      </c>
      <c r="B251" s="244">
        <v>43891</v>
      </c>
      <c r="C251" s="243">
        <v>106.83799999999999</v>
      </c>
      <c r="D251" s="243" t="s">
        <v>1180</v>
      </c>
      <c r="E251" s="243" t="s">
        <v>64</v>
      </c>
      <c r="F251" s="243">
        <v>411.32</v>
      </c>
      <c r="G251" s="243">
        <v>368.1</v>
      </c>
      <c r="H251" s="243">
        <v>419.37</v>
      </c>
      <c r="I251" s="243">
        <v>366.95</v>
      </c>
      <c r="J251" s="245">
        <v>462.6050644901627</v>
      </c>
      <c r="K251" s="245">
        <v>413.99621763791913</v>
      </c>
      <c r="L251" s="245">
        <v>471.65877150452087</v>
      </c>
      <c r="M251" s="245">
        <v>412.70283092158223</v>
      </c>
      <c r="N251" s="286">
        <v>4.6101828290757929E-2</v>
      </c>
      <c r="O251" s="286">
        <v>3.8105448082814908E-2</v>
      </c>
      <c r="P251" s="286">
        <v>3.8540473551266885E-2</v>
      </c>
      <c r="Q251" s="286">
        <v>3.7096916950910996E-2</v>
      </c>
      <c r="R251" s="286">
        <v>1.588907621369362E-2</v>
      </c>
      <c r="S251" s="286">
        <v>2.384129988703565E-2</v>
      </c>
      <c r="T251" s="286">
        <v>4.309044992464095E-3</v>
      </c>
      <c r="U251" s="286">
        <v>5.6019683559407341E-3</v>
      </c>
      <c r="V251" s="285">
        <v>0.11741374626460188</v>
      </c>
      <c r="W251" s="285">
        <v>0.14285324976154778</v>
      </c>
    </row>
    <row r="252" spans="1:23" x14ac:dyDescent="0.2">
      <c r="A252" s="243">
        <f t="shared" si="3"/>
        <v>0.88012550037866488</v>
      </c>
      <c r="B252" s="244">
        <v>43922</v>
      </c>
      <c r="C252" s="243">
        <v>105.755</v>
      </c>
      <c r="D252" s="243" t="s">
        <v>1181</v>
      </c>
      <c r="E252" s="243" t="s">
        <v>1650</v>
      </c>
      <c r="F252" s="243">
        <v>414.62</v>
      </c>
      <c r="G252" s="243">
        <v>370.67</v>
      </c>
      <c r="H252" s="243">
        <v>424.7</v>
      </c>
      <c r="I252" s="243">
        <v>370</v>
      </c>
      <c r="J252" s="245">
        <v>471.09190657652124</v>
      </c>
      <c r="K252" s="245">
        <v>421.15584634296255</v>
      </c>
      <c r="L252" s="245">
        <v>482.54481868469577</v>
      </c>
      <c r="M252" s="245">
        <v>420.39459127228031</v>
      </c>
      <c r="N252" s="286">
        <v>6.4238725232805161E-2</v>
      </c>
      <c r="O252" s="286">
        <v>5.4593004193428163E-2</v>
      </c>
      <c r="P252" s="286">
        <v>6.0688479104142212E-2</v>
      </c>
      <c r="Q252" s="286">
        <v>5.4157320036503309E-2</v>
      </c>
      <c r="R252" s="286">
        <v>1.8345761293625085E-2</v>
      </c>
      <c r="S252" s="286">
        <v>1.7293947142544175E-2</v>
      </c>
      <c r="T252" s="286">
        <v>2.3080345024539817E-2</v>
      </c>
      <c r="U252" s="286">
        <v>1.8637527475937166E-2</v>
      </c>
      <c r="V252" s="285">
        <v>0.1185690776162085</v>
      </c>
      <c r="W252" s="285">
        <v>0.14783783783783777</v>
      </c>
    </row>
    <row r="253" spans="1:23" x14ac:dyDescent="0.2">
      <c r="A253" s="243">
        <f t="shared" si="3"/>
        <v>0.88351267903361386</v>
      </c>
      <c r="B253" s="244">
        <v>43952</v>
      </c>
      <c r="C253" s="243">
        <v>106.16200000000001</v>
      </c>
      <c r="D253" s="243" t="s">
        <v>1182</v>
      </c>
      <c r="E253" s="243" t="s">
        <v>66</v>
      </c>
      <c r="F253" s="243">
        <v>413.74</v>
      </c>
      <c r="G253" s="243">
        <v>365.48</v>
      </c>
      <c r="H253" s="243">
        <v>429.74</v>
      </c>
      <c r="I253" s="243">
        <v>373.56</v>
      </c>
      <c r="J253" s="245">
        <v>468.28982743354493</v>
      </c>
      <c r="K253" s="245">
        <v>413.666955407773</v>
      </c>
      <c r="L253" s="245">
        <v>486.39935815075074</v>
      </c>
      <c r="M253" s="245">
        <v>422.81226841996192</v>
      </c>
      <c r="N253" s="286">
        <v>4.6685443404100413E-2</v>
      </c>
      <c r="O253" s="286">
        <v>4.5591173229516002E-2</v>
      </c>
      <c r="P253" s="286">
        <v>5.2470752246566388E-2</v>
      </c>
      <c r="Q253" s="286">
        <v>5.1567604532906319E-2</v>
      </c>
      <c r="R253" s="286">
        <v>-5.9480519700271239E-3</v>
      </c>
      <c r="S253" s="286">
        <v>-1.7781757038915824E-2</v>
      </c>
      <c r="T253" s="286">
        <v>7.987940843632968E-3</v>
      </c>
      <c r="U253" s="286">
        <v>5.7509711063712388E-3</v>
      </c>
      <c r="V253" s="285">
        <v>0.13204552916712275</v>
      </c>
      <c r="W253" s="285">
        <v>0.1503908341364173</v>
      </c>
    </row>
    <row r="254" spans="1:23" x14ac:dyDescent="0.2">
      <c r="A254" s="243">
        <f t="shared" si="3"/>
        <v>0.88834793898085029</v>
      </c>
      <c r="B254" s="244">
        <v>43983</v>
      </c>
      <c r="C254" s="243">
        <v>106.74299999999999</v>
      </c>
      <c r="D254" s="243" t="s">
        <v>1183</v>
      </c>
      <c r="E254" s="243" t="s">
        <v>67</v>
      </c>
      <c r="F254" s="243">
        <v>414.79</v>
      </c>
      <c r="G254" s="243">
        <v>365.6</v>
      </c>
      <c r="H254" s="243">
        <v>428.11</v>
      </c>
      <c r="I254" s="243">
        <v>373.98</v>
      </c>
      <c r="J254" s="245">
        <v>466.922904640117</v>
      </c>
      <c r="K254" s="245">
        <v>411.55045670442098</v>
      </c>
      <c r="L254" s="245">
        <v>481.91702959444655</v>
      </c>
      <c r="M254" s="245">
        <v>420.98369747899164</v>
      </c>
      <c r="N254" s="286">
        <v>4.1749831444344077E-2</v>
      </c>
      <c r="O254" s="286">
        <v>4.2900903223150211E-2</v>
      </c>
      <c r="P254" s="286">
        <v>4.5413280596849015E-2</v>
      </c>
      <c r="Q254" s="286">
        <v>5.0608905179135633E-2</v>
      </c>
      <c r="R254" s="286">
        <v>-2.9189675140272042E-3</v>
      </c>
      <c r="S254" s="286">
        <v>-5.1164316503494733E-3</v>
      </c>
      <c r="T254" s="286">
        <v>-9.2153258041820507E-3</v>
      </c>
      <c r="U254" s="286">
        <v>-4.3247821256550134E-3</v>
      </c>
      <c r="V254" s="285">
        <v>0.1345459518599561</v>
      </c>
      <c r="W254" s="285">
        <v>0.14474036044708272</v>
      </c>
    </row>
    <row r="255" spans="1:23" x14ac:dyDescent="0.2">
      <c r="A255" s="243">
        <f t="shared" si="3"/>
        <v>0.89418187568138885</v>
      </c>
      <c r="B255" s="244">
        <v>44013</v>
      </c>
      <c r="C255" s="243">
        <v>107.444</v>
      </c>
      <c r="D255" s="243" t="s">
        <v>1184</v>
      </c>
      <c r="E255" s="243" t="s">
        <v>68</v>
      </c>
      <c r="F255" s="243">
        <v>418.62</v>
      </c>
      <c r="G255" s="243">
        <v>366.28</v>
      </c>
      <c r="H255" s="243">
        <v>425.94</v>
      </c>
      <c r="I255" s="243">
        <v>371.96</v>
      </c>
      <c r="J255" s="245">
        <v>468.15979096087261</v>
      </c>
      <c r="K255" s="245">
        <v>409.62583783180071</v>
      </c>
      <c r="L255" s="245">
        <v>476.34604500949331</v>
      </c>
      <c r="M255" s="245">
        <v>415.97801310450092</v>
      </c>
      <c r="N255" s="286">
        <v>3.7820717358197031E-2</v>
      </c>
      <c r="O255" s="286">
        <v>3.8982593022406364E-2</v>
      </c>
      <c r="P255" s="286">
        <v>2.4362981567995323E-2</v>
      </c>
      <c r="Q255" s="286">
        <v>3.421013919949667E-2</v>
      </c>
      <c r="R255" s="286">
        <v>2.6490161619057151E-3</v>
      </c>
      <c r="S255" s="286">
        <v>-4.6765076827567365E-3</v>
      </c>
      <c r="T255" s="286">
        <v>-1.1560049225986968E-2</v>
      </c>
      <c r="U255" s="286">
        <v>-1.1890447075425081E-2</v>
      </c>
      <c r="V255" s="285">
        <v>0.14289614502566339</v>
      </c>
      <c r="W255" s="285">
        <v>0.14512313151951828</v>
      </c>
    </row>
    <row r="256" spans="1:23" x14ac:dyDescent="0.2">
      <c r="A256" s="243">
        <f t="shared" si="3"/>
        <v>0.89770221123677796</v>
      </c>
      <c r="B256" s="244">
        <v>44044</v>
      </c>
      <c r="C256" s="243">
        <v>107.867</v>
      </c>
      <c r="D256" s="243" t="s">
        <v>1185</v>
      </c>
      <c r="E256" s="243" t="s">
        <v>1651</v>
      </c>
      <c r="F256" s="243">
        <v>417.3</v>
      </c>
      <c r="G256" s="243">
        <v>365.36</v>
      </c>
      <c r="H256" s="243">
        <v>424.45</v>
      </c>
      <c r="I256" s="243">
        <v>371.55</v>
      </c>
      <c r="J256" s="245">
        <v>464.85348345647884</v>
      </c>
      <c r="K256" s="245">
        <v>406.99465304495351</v>
      </c>
      <c r="L256" s="245">
        <v>472.81826276803838</v>
      </c>
      <c r="M256" s="245">
        <v>413.89003541398205</v>
      </c>
      <c r="N256" s="286">
        <v>2.9898985908561659E-2</v>
      </c>
      <c r="O256" s="286">
        <v>3.2018215863254484E-2</v>
      </c>
      <c r="P256" s="286">
        <v>1.9251589212411435E-2</v>
      </c>
      <c r="Q256" s="286">
        <v>3.1584674922656042E-2</v>
      </c>
      <c r="R256" s="286">
        <v>-7.0623483012237642E-3</v>
      </c>
      <c r="S256" s="286">
        <v>-6.4233857922009197E-3</v>
      </c>
      <c r="T256" s="286">
        <v>-7.4059232325202062E-3</v>
      </c>
      <c r="U256" s="286">
        <v>-5.0194424338344534E-3</v>
      </c>
      <c r="V256" s="285">
        <v>0.14216115611999136</v>
      </c>
      <c r="W256" s="285">
        <v>0.14237653074956258</v>
      </c>
    </row>
    <row r="257" spans="1:23" x14ac:dyDescent="0.2">
      <c r="A257" s="243">
        <f t="shared" si="3"/>
        <v>0.89975782088732426</v>
      </c>
      <c r="B257" s="244">
        <v>44075</v>
      </c>
      <c r="C257" s="243">
        <v>108.114</v>
      </c>
      <c r="D257" s="243" t="s">
        <v>1186</v>
      </c>
      <c r="E257" s="243" t="s">
        <v>70</v>
      </c>
      <c r="F257" s="243">
        <v>411.69</v>
      </c>
      <c r="G257" s="243">
        <v>361.72</v>
      </c>
      <c r="H257" s="243">
        <v>423.14</v>
      </c>
      <c r="I257" s="243">
        <v>370.27</v>
      </c>
      <c r="J257" s="245">
        <v>457.55645624063493</v>
      </c>
      <c r="K257" s="245">
        <v>402.01928963871472</v>
      </c>
      <c r="L257" s="245">
        <v>470.28210278039847</v>
      </c>
      <c r="M257" s="245">
        <v>411.52184666185696</v>
      </c>
      <c r="N257" s="286">
        <v>3.5538006993699023E-2</v>
      </c>
      <c r="O257" s="286">
        <v>3.648552757355894E-2</v>
      </c>
      <c r="P257" s="286">
        <v>3.2123542213796874E-2</v>
      </c>
      <c r="Q257" s="286">
        <v>3.9453643072215661E-2</v>
      </c>
      <c r="R257" s="286">
        <v>-1.5697477754895828E-2</v>
      </c>
      <c r="S257" s="286">
        <v>-1.2224640714602275E-2</v>
      </c>
      <c r="T257" s="286">
        <v>-5.3639213781472295E-3</v>
      </c>
      <c r="U257" s="286">
        <v>-5.7217824772137771E-3</v>
      </c>
      <c r="V257" s="285">
        <v>0.13814552692690474</v>
      </c>
      <c r="W257" s="285">
        <v>0.14278769546547099</v>
      </c>
    </row>
    <row r="258" spans="1:23" x14ac:dyDescent="0.2">
      <c r="A258" s="243">
        <f t="shared" si="3"/>
        <v>0.90525054303048458</v>
      </c>
      <c r="B258" s="244">
        <v>44105</v>
      </c>
      <c r="C258" s="243">
        <v>108.774</v>
      </c>
      <c r="D258" s="243" t="s">
        <v>1187</v>
      </c>
      <c r="E258" s="243" t="s">
        <v>71</v>
      </c>
      <c r="F258" s="243">
        <v>410.28</v>
      </c>
      <c r="G258" s="243">
        <v>360.57</v>
      </c>
      <c r="H258" s="243">
        <v>421.86</v>
      </c>
      <c r="I258" s="243">
        <v>369.83</v>
      </c>
      <c r="J258" s="245">
        <v>453.22259473771305</v>
      </c>
      <c r="K258" s="245">
        <v>398.30962022174418</v>
      </c>
      <c r="L258" s="245">
        <v>466.01463346020194</v>
      </c>
      <c r="M258" s="245">
        <v>408.53883253350983</v>
      </c>
      <c r="N258" s="286">
        <v>3.576413103146403E-2</v>
      </c>
      <c r="O258" s="286">
        <v>3.3973840486031692E-2</v>
      </c>
      <c r="P258" s="286">
        <v>3.2127203290456485E-2</v>
      </c>
      <c r="Q258" s="286">
        <v>3.9856779021442135E-2</v>
      </c>
      <c r="R258" s="286">
        <v>-9.4717524882713677E-3</v>
      </c>
      <c r="S258" s="286">
        <v>-9.2275905972182271E-3</v>
      </c>
      <c r="T258" s="286">
        <v>-9.0742754082420163E-3</v>
      </c>
      <c r="U258" s="286">
        <v>-7.2487381959048802E-3</v>
      </c>
      <c r="V258" s="285">
        <v>0.13786504700890245</v>
      </c>
      <c r="W258" s="285">
        <v>0.14068626125517136</v>
      </c>
    </row>
    <row r="259" spans="1:23" x14ac:dyDescent="0.2">
      <c r="A259" s="243">
        <f t="shared" si="3"/>
        <v>0.90593297214524082</v>
      </c>
      <c r="B259" s="244">
        <v>44136</v>
      </c>
      <c r="C259" s="243">
        <v>108.85599999999999</v>
      </c>
      <c r="D259" s="243" t="s">
        <v>1188</v>
      </c>
      <c r="E259" s="243" t="s">
        <v>72</v>
      </c>
      <c r="F259" s="243">
        <v>415.97</v>
      </c>
      <c r="G259" s="243">
        <v>365.89</v>
      </c>
      <c r="H259" s="243">
        <v>426.06</v>
      </c>
      <c r="I259" s="243">
        <v>372.92</v>
      </c>
      <c r="J259" s="245">
        <v>459.16200512603814</v>
      </c>
      <c r="K259" s="245">
        <v>403.88197719923568</v>
      </c>
      <c r="L259" s="245">
        <v>470.29969445873451</v>
      </c>
      <c r="M259" s="245">
        <v>411.64193319614907</v>
      </c>
      <c r="N259" s="286">
        <v>4.3922211503095498E-2</v>
      </c>
      <c r="O259" s="286">
        <v>4.2367042699692714E-2</v>
      </c>
      <c r="P259" s="286">
        <v>4.2744263999616283E-2</v>
      </c>
      <c r="Q259" s="286">
        <v>4.890111326476676E-2</v>
      </c>
      <c r="R259" s="286">
        <v>1.3104841764921993E-2</v>
      </c>
      <c r="S259" s="286">
        <v>1.3990013533665913E-2</v>
      </c>
      <c r="T259" s="286">
        <v>9.1951211203724625E-3</v>
      </c>
      <c r="U259" s="286">
        <v>7.5956076033107944E-3</v>
      </c>
      <c r="V259" s="285">
        <v>0.13687173740741776</v>
      </c>
      <c r="W259" s="285">
        <v>0.14249705030569548</v>
      </c>
    </row>
    <row r="260" spans="1:23" x14ac:dyDescent="0.2">
      <c r="A260" s="243">
        <f t="shared" si="3"/>
        <v>0.90938672925040986</v>
      </c>
      <c r="B260" s="244">
        <v>44166</v>
      </c>
      <c r="C260" s="243">
        <v>109.271</v>
      </c>
      <c r="D260" s="243" t="s">
        <v>1189</v>
      </c>
      <c r="E260" s="243" t="s">
        <v>1648</v>
      </c>
      <c r="F260" s="243">
        <v>418.39</v>
      </c>
      <c r="G260" s="243">
        <v>367.66</v>
      </c>
      <c r="H260" s="243">
        <v>428.56</v>
      </c>
      <c r="I260" s="243">
        <v>375.24</v>
      </c>
      <c r="J260" s="245">
        <v>460.07928919841493</v>
      </c>
      <c r="K260" s="245">
        <v>404.29444170914519</v>
      </c>
      <c r="L260" s="245">
        <v>471.262650108446</v>
      </c>
      <c r="M260" s="245">
        <v>412.6297293884013</v>
      </c>
      <c r="N260" s="286">
        <v>4.5394050090350246E-2</v>
      </c>
      <c r="O260" s="286">
        <v>4.2717497990346853E-2</v>
      </c>
      <c r="P260" s="286">
        <v>4.3323570700628755E-2</v>
      </c>
      <c r="Q260" s="286">
        <v>5.178430796479816E-2</v>
      </c>
      <c r="R260" s="286">
        <v>1.9977351395288334E-3</v>
      </c>
      <c r="S260" s="286">
        <v>1.0212501007591523E-3</v>
      </c>
      <c r="T260" s="286">
        <v>2.0475362009744202E-3</v>
      </c>
      <c r="U260" s="286">
        <v>2.3996490944997451E-3</v>
      </c>
      <c r="V260" s="285">
        <v>0.13798074307784347</v>
      </c>
      <c r="W260" s="285">
        <v>0.14209572540240911</v>
      </c>
    </row>
    <row r="261" spans="1:23" x14ac:dyDescent="0.2">
      <c r="A261" s="243">
        <f t="shared" si="3"/>
        <v>0.91720137484499697</v>
      </c>
      <c r="B261" s="244">
        <v>44197</v>
      </c>
      <c r="C261" s="243">
        <v>110.21</v>
      </c>
      <c r="D261" s="243" t="s">
        <v>1252</v>
      </c>
      <c r="E261" s="243" t="s">
        <v>1649</v>
      </c>
      <c r="F261" s="243">
        <v>436.33</v>
      </c>
      <c r="G261" s="243">
        <v>383.91</v>
      </c>
      <c r="H261" s="243">
        <v>449.57</v>
      </c>
      <c r="I261" s="243">
        <v>395.48</v>
      </c>
      <c r="J261" s="245">
        <v>475.71886825151984</v>
      </c>
      <c r="K261" s="245">
        <v>418.56675156519378</v>
      </c>
      <c r="L261" s="245">
        <v>490.15408429362128</v>
      </c>
      <c r="M261" s="245">
        <v>431.18121150530811</v>
      </c>
      <c r="N261" s="286">
        <v>4.2065152615993195E-2</v>
      </c>
      <c r="O261" s="286">
        <v>3.3190706429359507E-2</v>
      </c>
      <c r="P261" s="286">
        <v>4.2795205790430169E-2</v>
      </c>
      <c r="Q261" s="286">
        <v>5.0830172284573205E-2</v>
      </c>
      <c r="R261" s="286">
        <v>3.3993225559779905E-2</v>
      </c>
      <c r="S261" s="286">
        <v>3.5301771144101712E-2</v>
      </c>
      <c r="T261" s="286">
        <v>4.0086847919791779E-2</v>
      </c>
      <c r="U261" s="286">
        <v>4.4959150530437419E-2</v>
      </c>
      <c r="V261" s="285">
        <v>0.13654241879607176</v>
      </c>
      <c r="W261" s="285">
        <v>0.13677050672600366</v>
      </c>
    </row>
    <row r="262" spans="1:23" x14ac:dyDescent="0.2">
      <c r="A262" s="243">
        <f t="shared" si="3"/>
        <v>0.92300202232042539</v>
      </c>
      <c r="B262" s="244">
        <v>44228</v>
      </c>
      <c r="C262" s="243">
        <v>110.907</v>
      </c>
      <c r="D262" s="243" t="s">
        <v>1190</v>
      </c>
      <c r="E262" s="243" t="s">
        <v>63</v>
      </c>
      <c r="F262" s="243">
        <v>436.85</v>
      </c>
      <c r="G262" s="243">
        <v>384.48</v>
      </c>
      <c r="H262" s="243">
        <v>450.48</v>
      </c>
      <c r="I262" s="243">
        <v>396.47</v>
      </c>
      <c r="J262" s="245">
        <v>473.29257080256434</v>
      </c>
      <c r="K262" s="245">
        <v>416.55380021098762</v>
      </c>
      <c r="L262" s="245">
        <v>488.05960236955292</v>
      </c>
      <c r="M262" s="245">
        <v>429.54402093646036</v>
      </c>
      <c r="N262" s="286">
        <v>3.9359033090840212E-2</v>
      </c>
      <c r="O262" s="286">
        <v>3.0166378606641286E-2</v>
      </c>
      <c r="P262" s="286">
        <v>3.9231543583133188E-2</v>
      </c>
      <c r="Q262" s="286">
        <v>4.6637630240304651E-2</v>
      </c>
      <c r="R262" s="286">
        <v>-5.1002758370153334E-3</v>
      </c>
      <c r="S262" s="286">
        <v>-4.8091525346408703E-3</v>
      </c>
      <c r="T262" s="286">
        <v>-4.273109193993152E-3</v>
      </c>
      <c r="U262" s="286">
        <v>-3.7969895838738665E-3</v>
      </c>
      <c r="V262" s="285">
        <v>0.13620994590095714</v>
      </c>
      <c r="W262" s="285">
        <v>0.13622720508487385</v>
      </c>
    </row>
    <row r="263" spans="1:23" x14ac:dyDescent="0.2">
      <c r="A263" s="243">
        <f t="shared" si="3"/>
        <v>0.9306335771769072</v>
      </c>
      <c r="B263" s="244">
        <v>44256</v>
      </c>
      <c r="C263" s="243">
        <v>111.824</v>
      </c>
      <c r="D263" s="243" t="s">
        <v>1191</v>
      </c>
      <c r="E263" s="243" t="s">
        <v>64</v>
      </c>
      <c r="F263" s="243">
        <v>440.88</v>
      </c>
      <c r="G263" s="243">
        <v>391.39</v>
      </c>
      <c r="H263" s="243">
        <v>447.77</v>
      </c>
      <c r="I263" s="243">
        <v>395.01</v>
      </c>
      <c r="J263" s="245">
        <v>473.74177207039634</v>
      </c>
      <c r="K263" s="245">
        <v>420.56294722063245</v>
      </c>
      <c r="L263" s="245">
        <v>481.1453304299614</v>
      </c>
      <c r="M263" s="245">
        <v>424.4527703355273</v>
      </c>
      <c r="N263" s="286">
        <v>2.4073898958515194E-2</v>
      </c>
      <c r="O263" s="286">
        <v>1.5861810574454571E-2</v>
      </c>
      <c r="P263" s="286">
        <v>2.0113182450057776E-2</v>
      </c>
      <c r="Q263" s="286">
        <v>2.8470702242838986E-2</v>
      </c>
      <c r="R263" s="286">
        <v>9.4909849751134701E-4</v>
      </c>
      <c r="S263" s="286">
        <v>9.6245599190649678E-3</v>
      </c>
      <c r="T263" s="286">
        <v>-1.4166859756518213E-2</v>
      </c>
      <c r="U263" s="286">
        <v>-1.1852686460012807E-2</v>
      </c>
      <c r="V263" s="285">
        <v>0.12644676665218824</v>
      </c>
      <c r="W263" s="285">
        <v>0.13356623882939678</v>
      </c>
    </row>
    <row r="264" spans="1:23" x14ac:dyDescent="0.2">
      <c r="A264" s="243">
        <f t="shared" si="3"/>
        <v>0.93367954127447794</v>
      </c>
      <c r="B264" s="244">
        <v>44287</v>
      </c>
      <c r="C264" s="243">
        <v>112.19</v>
      </c>
      <c r="D264" s="243" t="s">
        <v>1192</v>
      </c>
      <c r="E264" s="243" t="s">
        <v>1650</v>
      </c>
      <c r="F264" s="243">
        <v>441</v>
      </c>
      <c r="G264" s="243">
        <v>390.85</v>
      </c>
      <c r="H264" s="243">
        <v>448.13</v>
      </c>
      <c r="I264" s="243">
        <v>395.08</v>
      </c>
      <c r="J264" s="245">
        <v>472.32479721900347</v>
      </c>
      <c r="K264" s="245">
        <v>418.61257821552726</v>
      </c>
      <c r="L264" s="245">
        <v>479.96125028968714</v>
      </c>
      <c r="M264" s="245">
        <v>423.14304055619931</v>
      </c>
      <c r="N264" s="286">
        <v>2.6170915383407767E-3</v>
      </c>
      <c r="O264" s="286">
        <v>-6.0387814855695776E-3</v>
      </c>
      <c r="P264" s="286">
        <v>-5.354048567034364E-3</v>
      </c>
      <c r="Q264" s="286">
        <v>6.5377845980394422E-3</v>
      </c>
      <c r="R264" s="286">
        <v>-2.9910278867751883E-3</v>
      </c>
      <c r="S264" s="286">
        <v>-4.6375198243082671E-3</v>
      </c>
      <c r="T264" s="286">
        <v>-2.4609615128471374E-3</v>
      </c>
      <c r="U264" s="286">
        <v>-3.0856902601734681E-3</v>
      </c>
      <c r="V264" s="285">
        <v>0.12831009338620936</v>
      </c>
      <c r="W264" s="285">
        <v>0.13427660220714799</v>
      </c>
    </row>
    <row r="265" spans="1:23" x14ac:dyDescent="0.2">
      <c r="A265" s="243">
        <f t="shared" ref="A265:A275" si="4">C265/$C$275</f>
        <v>0.93558534941202898</v>
      </c>
      <c r="B265" s="244">
        <v>44317</v>
      </c>
      <c r="C265" s="243">
        <v>112.419</v>
      </c>
      <c r="D265" s="243" t="s">
        <v>1193</v>
      </c>
      <c r="E265" s="243" t="s">
        <v>66</v>
      </c>
      <c r="F265" s="243">
        <v>442.26</v>
      </c>
      <c r="G265" s="243">
        <v>384.54</v>
      </c>
      <c r="H265" s="243">
        <v>455.21</v>
      </c>
      <c r="I265" s="243">
        <v>398.11</v>
      </c>
      <c r="J265" s="245">
        <v>472.70941157633501</v>
      </c>
      <c r="K265" s="245">
        <v>411.01541429829484</v>
      </c>
      <c r="L265" s="245">
        <v>486.55101352974145</v>
      </c>
      <c r="M265" s="245">
        <v>425.51970298615009</v>
      </c>
      <c r="N265" s="286">
        <v>9.4377111862786744E-3</v>
      </c>
      <c r="O265" s="286">
        <v>-6.4098451056222583E-3</v>
      </c>
      <c r="P265" s="286">
        <v>3.1179189784968919E-4</v>
      </c>
      <c r="Q265" s="286">
        <v>6.4033964206047234E-3</v>
      </c>
      <c r="R265" s="286">
        <v>8.143005821334981E-4</v>
      </c>
      <c r="S265" s="286">
        <v>-1.8148436794751421E-2</v>
      </c>
      <c r="T265" s="286">
        <v>1.3729781802337193E-2</v>
      </c>
      <c r="U265" s="286">
        <v>5.6166879805628067E-3</v>
      </c>
      <c r="V265" s="285">
        <v>0.15010141987829617</v>
      </c>
      <c r="W265" s="285">
        <v>0.14342769586295234</v>
      </c>
    </row>
    <row r="266" spans="1:23" x14ac:dyDescent="0.2">
      <c r="A266" s="243">
        <f t="shared" si="4"/>
        <v>0.9405704108722609</v>
      </c>
      <c r="B266" s="244">
        <v>44348</v>
      </c>
      <c r="C266" s="243">
        <v>113.018</v>
      </c>
      <c r="D266" s="243" t="s">
        <v>1194</v>
      </c>
      <c r="E266" s="243" t="s">
        <v>67</v>
      </c>
      <c r="F266" s="243">
        <v>441.9</v>
      </c>
      <c r="G266" s="243">
        <v>383.07</v>
      </c>
      <c r="H266" s="243">
        <v>454.36</v>
      </c>
      <c r="I266" s="243">
        <v>396.51</v>
      </c>
      <c r="J266" s="245">
        <v>469.82128598984229</v>
      </c>
      <c r="K266" s="245">
        <v>407.27413447415455</v>
      </c>
      <c r="L266" s="245">
        <v>483.06856642304768</v>
      </c>
      <c r="M266" s="245">
        <v>421.56333584030864</v>
      </c>
      <c r="N266" s="286">
        <v>6.2074088054413501E-3</v>
      </c>
      <c r="O266" s="286">
        <v>-1.0390760502393848E-2</v>
      </c>
      <c r="P266" s="286">
        <v>2.3894918790692277E-3</v>
      </c>
      <c r="Q266" s="286">
        <v>1.3768665266329361E-3</v>
      </c>
      <c r="R266" s="286">
        <v>-6.109727278036936E-3</v>
      </c>
      <c r="S266" s="286">
        <v>-9.1025292336726071E-3</v>
      </c>
      <c r="T266" s="286">
        <v>-7.1574141453943918E-3</v>
      </c>
      <c r="U266" s="286">
        <v>-9.2977296188097025E-3</v>
      </c>
      <c r="V266" s="285">
        <v>0.15357506460960124</v>
      </c>
      <c r="W266" s="285">
        <v>0.14589795969836827</v>
      </c>
    </row>
    <row r="267" spans="1:23" x14ac:dyDescent="0.2">
      <c r="A267" s="243">
        <f t="shared" si="4"/>
        <v>0.94609642224053125</v>
      </c>
      <c r="B267" s="244">
        <v>44378</v>
      </c>
      <c r="C267" s="243">
        <v>113.682</v>
      </c>
      <c r="D267" s="243" t="s">
        <v>1195</v>
      </c>
      <c r="E267" s="243" t="s">
        <v>68</v>
      </c>
      <c r="F267" s="243">
        <v>447.66</v>
      </c>
      <c r="G267" s="243">
        <v>385.65</v>
      </c>
      <c r="H267" s="243">
        <v>458.73</v>
      </c>
      <c r="I267" s="243">
        <v>398.42</v>
      </c>
      <c r="J267" s="245">
        <v>473.16530268644118</v>
      </c>
      <c r="K267" s="245">
        <v>407.62230036417373</v>
      </c>
      <c r="L267" s="245">
        <v>484.86601282524941</v>
      </c>
      <c r="M267" s="245">
        <v>421.11986752520193</v>
      </c>
      <c r="N267" s="286">
        <v>1.0691887304749237E-2</v>
      </c>
      <c r="O267" s="286">
        <v>-4.8911403592897251E-3</v>
      </c>
      <c r="P267" s="286">
        <v>1.7886089125787263E-2</v>
      </c>
      <c r="Q267" s="286">
        <v>1.2360880283855957E-2</v>
      </c>
      <c r="R267" s="286">
        <v>7.1176355697752935E-3</v>
      </c>
      <c r="S267" s="286">
        <v>8.5486865123085565E-4</v>
      </c>
      <c r="T267" s="286">
        <v>3.7208929065932761E-3</v>
      </c>
      <c r="U267" s="286">
        <v>-1.0519613007207163E-3</v>
      </c>
      <c r="V267" s="285">
        <v>0.16079346557759644</v>
      </c>
      <c r="W267" s="285">
        <v>0.15137292304603167</v>
      </c>
    </row>
    <row r="268" spans="1:23" x14ac:dyDescent="0.2">
      <c r="A268" s="243">
        <f t="shared" si="4"/>
        <v>0.94790236270275219</v>
      </c>
      <c r="B268" s="244">
        <v>44409</v>
      </c>
      <c r="C268" s="243">
        <v>113.899</v>
      </c>
      <c r="D268" s="243" t="s">
        <v>1196</v>
      </c>
      <c r="E268" s="243" t="s">
        <v>1651</v>
      </c>
      <c r="F268" s="243">
        <v>447.43</v>
      </c>
      <c r="G268" s="243">
        <v>385.56</v>
      </c>
      <c r="H268" s="243">
        <v>457.48</v>
      </c>
      <c r="I268" s="243">
        <v>397.51</v>
      </c>
      <c r="J268" s="245">
        <v>472.02118868471189</v>
      </c>
      <c r="K268" s="245">
        <v>406.75075321117833</v>
      </c>
      <c r="L268" s="245">
        <v>482.62354647538609</v>
      </c>
      <c r="M268" s="245">
        <v>419.35753685282572</v>
      </c>
      <c r="N268" s="286">
        <v>1.5419278295897954E-2</v>
      </c>
      <c r="O268" s="286">
        <v>-5.9927036375151399E-4</v>
      </c>
      <c r="P268" s="286">
        <v>2.0737954684627136E-2</v>
      </c>
      <c r="Q268" s="286">
        <v>1.3210033997013149E-2</v>
      </c>
      <c r="R268" s="286">
        <v>-2.4180006336759208E-3</v>
      </c>
      <c r="S268" s="286">
        <v>-2.1381243180678133E-3</v>
      </c>
      <c r="T268" s="286">
        <v>-4.6249196490319999E-3</v>
      </c>
      <c r="U268" s="286">
        <v>-4.1848670848347869E-3</v>
      </c>
      <c r="V268" s="285">
        <v>0.16046789086004765</v>
      </c>
      <c r="W268" s="285">
        <v>0.15086412920429693</v>
      </c>
    </row>
    <row r="269" spans="1:23" x14ac:dyDescent="0.2">
      <c r="A269" s="243">
        <f t="shared" si="4"/>
        <v>0.95374462170956809</v>
      </c>
      <c r="B269" s="244">
        <v>44440</v>
      </c>
      <c r="C269" s="243">
        <v>114.601</v>
      </c>
      <c r="D269" s="243" t="s">
        <v>1197</v>
      </c>
      <c r="E269" s="243" t="s">
        <v>70</v>
      </c>
      <c r="F269" s="243">
        <v>445.97</v>
      </c>
      <c r="G269" s="243">
        <v>385.62</v>
      </c>
      <c r="H269" s="243">
        <v>454.53</v>
      </c>
      <c r="I269" s="243">
        <v>396.61</v>
      </c>
      <c r="J269" s="245">
        <v>467.5989671119799</v>
      </c>
      <c r="K269" s="245">
        <v>404.3220703135226</v>
      </c>
      <c r="L269" s="245">
        <v>476.57411601993005</v>
      </c>
      <c r="M269" s="245">
        <v>415.84507107267831</v>
      </c>
      <c r="N269" s="286">
        <v>2.194813499924364E-2</v>
      </c>
      <c r="O269" s="286">
        <v>5.7280352812854041E-3</v>
      </c>
      <c r="P269" s="286">
        <v>1.3379231746928122E-2</v>
      </c>
      <c r="Q269" s="286">
        <v>1.0505455411152775E-2</v>
      </c>
      <c r="R269" s="286">
        <v>-9.3686929289223952E-3</v>
      </c>
      <c r="S269" s="286">
        <v>-5.9709364481368432E-3</v>
      </c>
      <c r="T269" s="286">
        <v>-1.2534470188276581E-2</v>
      </c>
      <c r="U269" s="286">
        <v>-8.3758260469278811E-3</v>
      </c>
      <c r="V269" s="285">
        <v>0.15650121881645163</v>
      </c>
      <c r="W269" s="285">
        <v>0.14603766924686701</v>
      </c>
    </row>
    <row r="270" spans="1:23" x14ac:dyDescent="0.2">
      <c r="A270" s="243">
        <f t="shared" si="4"/>
        <v>0.96173403573598315</v>
      </c>
      <c r="B270" s="244">
        <v>44470</v>
      </c>
      <c r="C270" s="243">
        <v>115.56100000000001</v>
      </c>
      <c r="D270" s="243" t="s">
        <v>1198</v>
      </c>
      <c r="E270" s="243" t="s">
        <v>71</v>
      </c>
      <c r="F270" s="243">
        <v>445.78</v>
      </c>
      <c r="G270" s="243">
        <v>385.66</v>
      </c>
      <c r="H270" s="243">
        <v>454.35</v>
      </c>
      <c r="I270" s="243">
        <v>396.8</v>
      </c>
      <c r="J270" s="245">
        <v>463.51692197194552</v>
      </c>
      <c r="K270" s="245">
        <v>401.00483675288376</v>
      </c>
      <c r="L270" s="245">
        <v>472.42790950234075</v>
      </c>
      <c r="M270" s="245">
        <v>412.5880807538876</v>
      </c>
      <c r="N270" s="286">
        <v>2.2713623181540576E-2</v>
      </c>
      <c r="O270" s="286">
        <v>6.7666367928524984E-3</v>
      </c>
      <c r="P270" s="286">
        <v>1.3761962783270576E-2</v>
      </c>
      <c r="Q270" s="286">
        <v>9.9115381401244651E-3</v>
      </c>
      <c r="R270" s="286">
        <v>-8.7297993091093318E-3</v>
      </c>
      <c r="S270" s="286">
        <v>-8.2044335548305813E-3</v>
      </c>
      <c r="T270" s="286">
        <v>-8.7000245674607735E-3</v>
      </c>
      <c r="U270" s="286">
        <v>-7.8322205680814161E-3</v>
      </c>
      <c r="V270" s="285">
        <v>0.15588860654462477</v>
      </c>
      <c r="W270" s="285">
        <v>0.1450352822580645</v>
      </c>
    </row>
    <row r="271" spans="1:23" x14ac:dyDescent="0.2">
      <c r="A271" s="243">
        <f t="shared" si="4"/>
        <v>0.97274444694113626</v>
      </c>
      <c r="B271" s="244">
        <v>44501</v>
      </c>
      <c r="C271" s="243">
        <v>116.884</v>
      </c>
      <c r="D271" s="243" t="s">
        <v>1199</v>
      </c>
      <c r="E271" s="243" t="s">
        <v>72</v>
      </c>
      <c r="F271" s="243">
        <v>450.96</v>
      </c>
      <c r="G271" s="243">
        <v>389.02</v>
      </c>
      <c r="H271" s="243">
        <v>458.92</v>
      </c>
      <c r="I271" s="243">
        <v>399.32</v>
      </c>
      <c r="J271" s="245">
        <v>463.59555319804252</v>
      </c>
      <c r="K271" s="245">
        <v>399.92004192190547</v>
      </c>
      <c r="L271" s="245">
        <v>471.7785862906814</v>
      </c>
      <c r="M271" s="245">
        <v>410.50864001916432</v>
      </c>
      <c r="N271" s="286">
        <v>9.655738110968981E-3</v>
      </c>
      <c r="O271" s="286">
        <v>-9.8096362328536912E-3</v>
      </c>
      <c r="P271" s="286">
        <v>3.1445732356873979E-3</v>
      </c>
      <c r="Q271" s="286">
        <v>-2.7531043015599499E-3</v>
      </c>
      <c r="R271" s="286">
        <v>1.6964046482370598E-4</v>
      </c>
      <c r="S271" s="286">
        <v>-2.7051913881198653E-3</v>
      </c>
      <c r="T271" s="286">
        <v>-1.374438720911586E-3</v>
      </c>
      <c r="U271" s="286">
        <v>-5.0399922628004967E-3</v>
      </c>
      <c r="V271" s="285">
        <v>0.15922060562438967</v>
      </c>
      <c r="W271" s="285">
        <v>0.14925373134328357</v>
      </c>
    </row>
    <row r="272" spans="1:23" x14ac:dyDescent="0.2">
      <c r="A272" s="243">
        <f t="shared" si="4"/>
        <v>0.97627310480280294</v>
      </c>
      <c r="B272" s="244">
        <v>44531</v>
      </c>
      <c r="C272" s="243">
        <v>117.30800000000001</v>
      </c>
      <c r="D272" s="243" t="s">
        <v>1200</v>
      </c>
      <c r="E272" s="243" t="s">
        <v>1648</v>
      </c>
      <c r="F272" s="243">
        <v>454.14</v>
      </c>
      <c r="G272" s="243">
        <v>391.24</v>
      </c>
      <c r="H272" s="243">
        <v>461.99</v>
      </c>
      <c r="I272" s="243">
        <v>401.93</v>
      </c>
      <c r="J272" s="245">
        <v>465.17721093190573</v>
      </c>
      <c r="K272" s="245">
        <v>400.74851808913292</v>
      </c>
      <c r="L272" s="245">
        <v>473.21799374296722</v>
      </c>
      <c r="M272" s="245">
        <v>411.69832296177583</v>
      </c>
      <c r="N272" s="286">
        <v>1.1080528624474173E-2</v>
      </c>
      <c r="O272" s="286">
        <v>-8.7706464749354174E-3</v>
      </c>
      <c r="P272" s="286">
        <v>4.1491589330733269E-3</v>
      </c>
      <c r="Q272" s="286">
        <v>-2.257245080246606E-3</v>
      </c>
      <c r="R272" s="286">
        <v>3.4117189497449019E-3</v>
      </c>
      <c r="S272" s="286">
        <v>2.0716045218589496E-3</v>
      </c>
      <c r="T272" s="286">
        <v>3.0510232853149244E-3</v>
      </c>
      <c r="U272" s="286">
        <v>2.8980704098116039E-3</v>
      </c>
      <c r="V272" s="285">
        <v>0.16077088232287062</v>
      </c>
      <c r="W272" s="285">
        <v>0.14942900505063061</v>
      </c>
    </row>
    <row r="273" spans="1:23" x14ac:dyDescent="0.2">
      <c r="A273" s="243">
        <f t="shared" si="4"/>
        <v>0.98204878535939866</v>
      </c>
      <c r="B273" s="244">
        <v>44562</v>
      </c>
      <c r="C273" s="243">
        <v>118.002</v>
      </c>
      <c r="D273" s="243" t="s">
        <v>1253</v>
      </c>
      <c r="E273" s="243" t="s">
        <v>1649</v>
      </c>
      <c r="F273" s="243">
        <v>480.26</v>
      </c>
      <c r="G273" s="243">
        <v>413.1</v>
      </c>
      <c r="H273" s="243">
        <v>490.49</v>
      </c>
      <c r="I273" s="243">
        <v>429.48</v>
      </c>
      <c r="J273" s="245">
        <v>489.03884120608132</v>
      </c>
      <c r="K273" s="245">
        <v>420.65119997966144</v>
      </c>
      <c r="L273" s="245">
        <v>499.45583896883113</v>
      </c>
      <c r="M273" s="245">
        <v>437.33061575227549</v>
      </c>
      <c r="N273" s="286">
        <v>2.7999673427960392E-2</v>
      </c>
      <c r="O273" s="286">
        <v>4.9799665326331066E-3</v>
      </c>
      <c r="P273" s="286">
        <v>1.8977205277428189E-2</v>
      </c>
      <c r="Q273" s="286">
        <v>1.426176299634907E-2</v>
      </c>
      <c r="R273" s="286">
        <v>5.1295785161901586E-2</v>
      </c>
      <c r="S273" s="286">
        <v>4.9663769152358705E-2</v>
      </c>
      <c r="T273" s="286">
        <v>5.5445578090412173E-2</v>
      </c>
      <c r="U273" s="286">
        <v>6.2259891189499594E-2</v>
      </c>
      <c r="V273" s="285">
        <v>0.16257564754296783</v>
      </c>
      <c r="W273" s="285">
        <v>0.14205550898761277</v>
      </c>
    </row>
    <row r="274" spans="1:23" x14ac:dyDescent="0.2">
      <c r="A274" s="243">
        <f t="shared" si="4"/>
        <v>0.99019632320508655</v>
      </c>
      <c r="B274" s="244">
        <v>44593</v>
      </c>
      <c r="C274" s="243">
        <v>118.98099999999999</v>
      </c>
      <c r="D274" s="243" t="s">
        <v>1254</v>
      </c>
      <c r="E274" s="243" t="s">
        <v>63</v>
      </c>
      <c r="F274" s="243">
        <v>484.38</v>
      </c>
      <c r="G274" s="243">
        <v>415.56</v>
      </c>
      <c r="H274" s="243">
        <v>494.64</v>
      </c>
      <c r="I274" s="243">
        <v>432.46</v>
      </c>
      <c r="J274" s="245">
        <v>489.17572066128207</v>
      </c>
      <c r="K274" s="245">
        <v>419.67435170321312</v>
      </c>
      <c r="L274" s="245">
        <v>499.5373022583438</v>
      </c>
      <c r="M274" s="245">
        <v>436.74167421689179</v>
      </c>
      <c r="N274" s="286">
        <v>3.3558840426725078E-2</v>
      </c>
      <c r="O274" s="286">
        <v>7.4913528352038572E-3</v>
      </c>
      <c r="P274" s="286">
        <v>2.3517004548350373E-2</v>
      </c>
      <c r="Q274" s="286">
        <v>1.6756497424267769E-2</v>
      </c>
      <c r="R274" s="286">
        <v>2.7989485428836502E-4</v>
      </c>
      <c r="S274" s="286">
        <v>-2.3222286694903893E-3</v>
      </c>
      <c r="T274" s="286">
        <v>1.6310408880371163E-4</v>
      </c>
      <c r="U274" s="286">
        <v>-1.3466734643551304E-3</v>
      </c>
      <c r="V274" s="285">
        <v>0.16560785446144966</v>
      </c>
      <c r="W274" s="285">
        <v>0.14378208389215197</v>
      </c>
    </row>
    <row r="275" spans="1:23" x14ac:dyDescent="0.2">
      <c r="A275" s="243">
        <f t="shared" si="4"/>
        <v>1</v>
      </c>
      <c r="B275" s="244">
        <v>44621</v>
      </c>
      <c r="C275" s="243">
        <v>120.15900000000001</v>
      </c>
      <c r="D275" s="243" t="s">
        <v>1530</v>
      </c>
      <c r="E275" s="243" t="s">
        <v>64</v>
      </c>
      <c r="F275" s="243">
        <v>487.69</v>
      </c>
      <c r="G275" s="243">
        <v>420.2</v>
      </c>
      <c r="H275" s="243">
        <v>496.14</v>
      </c>
      <c r="I275" s="243">
        <v>435.51</v>
      </c>
      <c r="J275" s="246">
        <v>487.69</v>
      </c>
      <c r="K275" s="246">
        <v>420.2</v>
      </c>
      <c r="L275" s="246">
        <v>496.14</v>
      </c>
      <c r="M275" s="246">
        <v>435.51</v>
      </c>
      <c r="N275" s="212">
        <v>2.9442681122767933E-2</v>
      </c>
      <c r="O275" s="212">
        <v>-8.6300332216870945E-4</v>
      </c>
      <c r="P275" s="212">
        <v>3.1164533087412627E-2</v>
      </c>
      <c r="Q275" s="212">
        <v>2.6050553647540164E-2</v>
      </c>
      <c r="R275" s="287">
        <v>-3.0371921551495262E-3</v>
      </c>
      <c r="S275" s="287">
        <v>1.2525147049220475E-3</v>
      </c>
      <c r="T275" s="287">
        <v>-6.8008980370135586E-3</v>
      </c>
      <c r="U275" s="287">
        <v>-2.8201435530518237E-3</v>
      </c>
      <c r="V275" s="288">
        <v>0.1606139933365065</v>
      </c>
      <c r="W275" s="288">
        <v>0.13921609147895575</v>
      </c>
    </row>
  </sheetData>
  <mergeCells count="1">
    <mergeCell ref="H1:I1"/>
  </mergeCells>
  <hyperlinks>
    <hyperlink ref="H1:I1" location="Index!A1" display="Regresar al Índice" xr:uid="{2C9C2E9D-1771-476C-84C5-4BC3DDCD3E80}"/>
  </hyperlinks>
  <pageMargins left="0.7" right="0.7" top="0.75" bottom="0.75" header="0.3" footer="0.3"/>
  <pageSetup orientation="portrait" horizontalDpi="4294967295" verticalDpi="4294967295"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87738-3DD9-4304-8356-EF451A17547B}">
  <sheetPr codeName="Hoja110"/>
  <dimension ref="A1:AK274"/>
  <sheetViews>
    <sheetView zoomScale="112" zoomScaleNormal="112" workbookViewId="0"/>
  </sheetViews>
  <sheetFormatPr baseColWidth="10" defaultRowHeight="12.75" x14ac:dyDescent="0.2"/>
  <cols>
    <col min="1" max="1" width="40.7109375" style="53" customWidth="1"/>
    <col min="2" max="2" width="8.7109375" style="53" customWidth="1"/>
    <col min="3" max="3" width="14.7109375" style="53" customWidth="1"/>
    <col min="4" max="4" width="15.7109375" style="53" customWidth="1"/>
    <col min="5" max="5" width="19.7109375" style="53" customWidth="1"/>
    <col min="6" max="7" width="8.7109375" style="53" customWidth="1"/>
    <col min="8" max="8" width="6.7109375" style="53" customWidth="1"/>
    <col min="9" max="9" width="7.7109375" style="53" customWidth="1"/>
    <col min="10" max="10" width="9.7109375" style="53" customWidth="1"/>
    <col min="11" max="11" width="6.7109375" style="53" customWidth="1"/>
    <col min="12" max="12" width="7.7109375" style="53" customWidth="1"/>
    <col min="13" max="13" width="10.7109375" style="53" customWidth="1"/>
    <col min="14" max="14" width="8.7109375" style="53" customWidth="1"/>
    <col min="15" max="16" width="7.7109375" style="53" customWidth="1"/>
    <col min="17" max="17" width="17.7109375" style="53" customWidth="1"/>
    <col min="18" max="18" width="10.7109375" style="53" customWidth="1"/>
    <col min="19" max="20" width="7.7109375" style="53" customWidth="1"/>
    <col min="21" max="21" width="11.7109375" style="53" customWidth="1"/>
    <col min="22" max="23" width="6.7109375" style="53" customWidth="1"/>
    <col min="24" max="24" width="10.7109375" style="53" customWidth="1"/>
    <col min="25" max="25" width="12.7109375" style="53" customWidth="1"/>
    <col min="26" max="26" width="16.7109375" style="53" customWidth="1"/>
    <col min="27" max="27" width="7.7109375" style="53" customWidth="1"/>
    <col min="28" max="28" width="6.7109375" style="53" customWidth="1"/>
    <col min="29" max="29" width="7.7109375" style="53" customWidth="1"/>
    <col min="30" max="30" width="10.7109375" style="53" customWidth="1"/>
    <col min="31" max="33" width="8.7109375" style="53" customWidth="1"/>
    <col min="34" max="34" width="9.7109375" style="53" customWidth="1"/>
    <col min="35" max="35" width="8.7109375" style="53" customWidth="1"/>
    <col min="36" max="16384" width="11.42578125" style="53"/>
  </cols>
  <sheetData>
    <row r="1" spans="1:37" ht="15" x14ac:dyDescent="0.25">
      <c r="A1" s="17" t="s">
        <v>1770</v>
      </c>
      <c r="B1" s="53" t="s">
        <v>54</v>
      </c>
      <c r="C1" s="53" t="s">
        <v>54</v>
      </c>
      <c r="D1" s="53" t="s">
        <v>54</v>
      </c>
      <c r="E1" s="53" t="s">
        <v>54</v>
      </c>
      <c r="F1" s="53" t="s">
        <v>54</v>
      </c>
      <c r="G1" s="53" t="s">
        <v>54</v>
      </c>
      <c r="H1" s="408" t="s">
        <v>38</v>
      </c>
      <c r="I1" s="408"/>
    </row>
    <row r="2" spans="1:37" x14ac:dyDescent="0.2">
      <c r="A2" s="53" t="s">
        <v>152</v>
      </c>
      <c r="B2" s="53" t="s">
        <v>54</v>
      </c>
      <c r="C2" s="53" t="s">
        <v>54</v>
      </c>
      <c r="D2" s="53" t="s">
        <v>54</v>
      </c>
      <c r="E2" s="53" t="s">
        <v>54</v>
      </c>
      <c r="F2" s="53" t="s">
        <v>54</v>
      </c>
      <c r="G2" s="53" t="s">
        <v>54</v>
      </c>
      <c r="H2" s="53" t="s">
        <v>54</v>
      </c>
    </row>
    <row r="6" spans="1:37" x14ac:dyDescent="0.2">
      <c r="A6" s="53" t="s">
        <v>956</v>
      </c>
      <c r="B6" s="53" t="s">
        <v>957</v>
      </c>
      <c r="C6" s="53" t="s">
        <v>3</v>
      </c>
      <c r="D6" s="53" t="s">
        <v>4</v>
      </c>
      <c r="E6" s="53" t="s">
        <v>5</v>
      </c>
      <c r="F6" s="53" t="s">
        <v>6</v>
      </c>
      <c r="G6" s="53" t="s">
        <v>10</v>
      </c>
      <c r="H6" s="53" t="s">
        <v>11</v>
      </c>
      <c r="I6" s="53" t="s">
        <v>7</v>
      </c>
      <c r="J6" s="53" t="s">
        <v>8</v>
      </c>
      <c r="K6" s="53" t="s">
        <v>1209</v>
      </c>
      <c r="L6" s="53" t="s">
        <v>12</v>
      </c>
      <c r="M6" s="53" t="s">
        <v>14</v>
      </c>
      <c r="N6" s="53" t="s">
        <v>15</v>
      </c>
      <c r="O6" s="53" t="s">
        <v>16</v>
      </c>
      <c r="P6" s="53" t="s">
        <v>0</v>
      </c>
      <c r="Q6" s="53" t="s">
        <v>13</v>
      </c>
      <c r="R6" s="53" t="s">
        <v>17</v>
      </c>
      <c r="S6" s="53" t="s">
        <v>18</v>
      </c>
      <c r="T6" s="53" t="s">
        <v>19</v>
      </c>
      <c r="U6" s="53" t="s">
        <v>20</v>
      </c>
      <c r="V6" s="53" t="s">
        <v>21</v>
      </c>
      <c r="W6" s="53" t="s">
        <v>22</v>
      </c>
      <c r="X6" s="53" t="s">
        <v>23</v>
      </c>
      <c r="Y6" s="53" t="s">
        <v>24</v>
      </c>
      <c r="Z6" s="53" t="s">
        <v>25</v>
      </c>
      <c r="AA6" s="53" t="s">
        <v>26</v>
      </c>
      <c r="AB6" s="53" t="s">
        <v>27</v>
      </c>
      <c r="AC6" s="53" t="s">
        <v>28</v>
      </c>
      <c r="AD6" s="53" t="s">
        <v>29</v>
      </c>
      <c r="AE6" s="53" t="s">
        <v>30</v>
      </c>
      <c r="AF6" s="53" t="s">
        <v>31</v>
      </c>
      <c r="AG6" s="53" t="s">
        <v>32</v>
      </c>
      <c r="AH6" s="53" t="s">
        <v>33</v>
      </c>
      <c r="AI6" s="53" t="s">
        <v>1</v>
      </c>
      <c r="AJ6" s="53" t="s">
        <v>490</v>
      </c>
      <c r="AK6" s="53" t="s">
        <v>630</v>
      </c>
    </row>
    <row r="7" spans="1:37" x14ac:dyDescent="0.2">
      <c r="A7" s="62">
        <v>36495</v>
      </c>
      <c r="B7" s="53" t="s">
        <v>958</v>
      </c>
      <c r="C7" s="53">
        <v>10920</v>
      </c>
      <c r="D7" s="53">
        <v>33906</v>
      </c>
      <c r="E7" s="53">
        <v>8148</v>
      </c>
      <c r="F7" s="53">
        <v>4743</v>
      </c>
      <c r="G7" s="53">
        <v>27294</v>
      </c>
      <c r="H7" s="53">
        <v>6682</v>
      </c>
      <c r="I7" s="53">
        <v>11628</v>
      </c>
      <c r="J7" s="53">
        <v>33166</v>
      </c>
      <c r="K7" s="53">
        <v>103706</v>
      </c>
      <c r="L7" s="53">
        <v>11638</v>
      </c>
      <c r="M7" s="53">
        <v>37505</v>
      </c>
      <c r="N7" s="53">
        <v>11885</v>
      </c>
      <c r="O7" s="53">
        <v>10322</v>
      </c>
      <c r="P7" s="53">
        <v>64682</v>
      </c>
      <c r="Q7" s="53">
        <v>45726</v>
      </c>
      <c r="R7" s="53">
        <v>22341</v>
      </c>
      <c r="S7" s="53">
        <v>9580</v>
      </c>
      <c r="T7" s="53">
        <v>8759</v>
      </c>
      <c r="U7" s="53">
        <v>51730</v>
      </c>
      <c r="V7" s="53">
        <v>10762</v>
      </c>
      <c r="W7" s="53">
        <v>21231</v>
      </c>
      <c r="X7" s="53">
        <v>13596</v>
      </c>
      <c r="Y7" s="53">
        <v>9885</v>
      </c>
      <c r="Z7" s="53">
        <v>15459</v>
      </c>
      <c r="AA7" s="53">
        <v>29508</v>
      </c>
      <c r="AB7" s="53">
        <v>28480</v>
      </c>
      <c r="AC7" s="53">
        <v>8784</v>
      </c>
      <c r="AD7" s="53">
        <v>30935</v>
      </c>
      <c r="AE7" s="53">
        <v>3173</v>
      </c>
      <c r="AF7" s="53">
        <v>36415</v>
      </c>
      <c r="AG7" s="53">
        <v>13503</v>
      </c>
      <c r="AH7" s="53">
        <v>8470</v>
      </c>
      <c r="AI7" s="53">
        <v>744562</v>
      </c>
      <c r="AJ7" s="53">
        <v>1999</v>
      </c>
      <c r="AK7" s="53" t="s">
        <v>722</v>
      </c>
    </row>
    <row r="8" spans="1:37" x14ac:dyDescent="0.2">
      <c r="A8" s="62">
        <v>36526</v>
      </c>
      <c r="B8" s="53" t="s">
        <v>1231</v>
      </c>
      <c r="C8" s="53">
        <v>10920</v>
      </c>
      <c r="D8" s="53">
        <v>33971</v>
      </c>
      <c r="E8" s="53">
        <v>8217</v>
      </c>
      <c r="F8" s="53">
        <v>4706</v>
      </c>
      <c r="G8" s="53">
        <v>27376</v>
      </c>
      <c r="H8" s="53">
        <v>6686</v>
      </c>
      <c r="I8" s="53">
        <v>11613</v>
      </c>
      <c r="J8" s="53">
        <v>33169</v>
      </c>
      <c r="K8" s="53">
        <v>103485</v>
      </c>
      <c r="L8" s="53">
        <v>11674</v>
      </c>
      <c r="M8" s="53">
        <v>37455</v>
      </c>
      <c r="N8" s="53">
        <v>11921</v>
      </c>
      <c r="O8" s="53">
        <v>10332</v>
      </c>
      <c r="P8" s="53">
        <v>64742</v>
      </c>
      <c r="Q8" s="53">
        <v>45623</v>
      </c>
      <c r="R8" s="53">
        <v>22457</v>
      </c>
      <c r="S8" s="53">
        <v>9581</v>
      </c>
      <c r="T8" s="53">
        <v>8690</v>
      </c>
      <c r="U8" s="53">
        <v>51804</v>
      </c>
      <c r="V8" s="53">
        <v>10746</v>
      </c>
      <c r="W8" s="53">
        <v>21220</v>
      </c>
      <c r="X8" s="53">
        <v>13666</v>
      </c>
      <c r="Y8" s="53">
        <v>9932</v>
      </c>
      <c r="Z8" s="53">
        <v>15504</v>
      </c>
      <c r="AA8" s="53">
        <v>29560</v>
      </c>
      <c r="AB8" s="53">
        <v>28523</v>
      </c>
      <c r="AC8" s="53">
        <v>8721</v>
      </c>
      <c r="AD8" s="53">
        <v>31076</v>
      </c>
      <c r="AE8" s="53">
        <v>3177</v>
      </c>
      <c r="AF8" s="53">
        <v>36517</v>
      </c>
      <c r="AG8" s="53">
        <v>13449</v>
      </c>
      <c r="AH8" s="53">
        <v>8466</v>
      </c>
      <c r="AI8" s="53">
        <v>744979</v>
      </c>
      <c r="AJ8" s="53">
        <v>2000</v>
      </c>
      <c r="AK8" s="53" t="s">
        <v>714</v>
      </c>
    </row>
    <row r="9" spans="1:37" x14ac:dyDescent="0.2">
      <c r="A9" s="62">
        <v>36557</v>
      </c>
      <c r="B9" s="53" t="s">
        <v>959</v>
      </c>
      <c r="C9" s="53">
        <v>11006</v>
      </c>
      <c r="D9" s="53">
        <v>34201</v>
      </c>
      <c r="E9" s="53">
        <v>8324</v>
      </c>
      <c r="F9" s="53">
        <v>4734</v>
      </c>
      <c r="G9" s="53">
        <v>27570</v>
      </c>
      <c r="H9" s="53">
        <v>6749</v>
      </c>
      <c r="I9" s="53">
        <v>11622</v>
      </c>
      <c r="J9" s="53">
        <v>33376</v>
      </c>
      <c r="K9" s="53">
        <v>103737</v>
      </c>
      <c r="L9" s="53">
        <v>11760</v>
      </c>
      <c r="M9" s="53">
        <v>37641</v>
      </c>
      <c r="N9" s="53">
        <v>11930</v>
      </c>
      <c r="O9" s="53">
        <v>10394</v>
      </c>
      <c r="P9" s="53">
        <v>65193</v>
      </c>
      <c r="Q9" s="53">
        <v>46027</v>
      </c>
      <c r="R9" s="53">
        <v>22595</v>
      </c>
      <c r="S9" s="53">
        <v>9606</v>
      </c>
      <c r="T9" s="53">
        <v>8733</v>
      </c>
      <c r="U9" s="53">
        <v>52235</v>
      </c>
      <c r="V9" s="53">
        <v>10846</v>
      </c>
      <c r="W9" s="53">
        <v>21349</v>
      </c>
      <c r="X9" s="53">
        <v>13826</v>
      </c>
      <c r="Y9" s="53">
        <v>10047</v>
      </c>
      <c r="Z9" s="53">
        <v>15633</v>
      </c>
      <c r="AA9" s="53">
        <v>29925</v>
      </c>
      <c r="AB9" s="53">
        <v>28774</v>
      </c>
      <c r="AC9" s="53">
        <v>8800</v>
      </c>
      <c r="AD9" s="53">
        <v>31337</v>
      </c>
      <c r="AE9" s="53">
        <v>3181</v>
      </c>
      <c r="AF9" s="53">
        <v>36914</v>
      </c>
      <c r="AG9" s="53">
        <v>13489</v>
      </c>
      <c r="AH9" s="53">
        <v>8555</v>
      </c>
      <c r="AI9" s="53">
        <v>750109</v>
      </c>
      <c r="AK9" s="53" t="s">
        <v>715</v>
      </c>
    </row>
    <row r="10" spans="1:37" x14ac:dyDescent="0.2">
      <c r="A10" s="62">
        <v>36586</v>
      </c>
      <c r="B10" s="53" t="s">
        <v>960</v>
      </c>
      <c r="C10" s="53">
        <v>11110</v>
      </c>
      <c r="D10" s="53">
        <v>34513</v>
      </c>
      <c r="E10" s="53">
        <v>8348</v>
      </c>
      <c r="F10" s="53">
        <v>4726</v>
      </c>
      <c r="G10" s="53">
        <v>27835</v>
      </c>
      <c r="H10" s="53">
        <v>6853</v>
      </c>
      <c r="I10" s="53">
        <v>11737</v>
      </c>
      <c r="J10" s="53">
        <v>33656</v>
      </c>
      <c r="K10" s="53">
        <v>104255</v>
      </c>
      <c r="L10" s="53">
        <v>11858</v>
      </c>
      <c r="M10" s="53">
        <v>37902</v>
      </c>
      <c r="N10" s="53">
        <v>11947</v>
      </c>
      <c r="O10" s="53">
        <v>10487</v>
      </c>
      <c r="P10" s="53">
        <v>65617</v>
      </c>
      <c r="Q10" s="53">
        <v>46467</v>
      </c>
      <c r="R10" s="53">
        <v>22778</v>
      </c>
      <c r="S10" s="53">
        <v>9669</v>
      </c>
      <c r="T10" s="53">
        <v>8768</v>
      </c>
      <c r="U10" s="53">
        <v>52785</v>
      </c>
      <c r="V10" s="53">
        <v>10896</v>
      </c>
      <c r="W10" s="53">
        <v>21546</v>
      </c>
      <c r="X10" s="53">
        <v>13963</v>
      </c>
      <c r="Y10" s="53">
        <v>10154</v>
      </c>
      <c r="Z10" s="53">
        <v>15758</v>
      </c>
      <c r="AA10" s="53">
        <v>30148</v>
      </c>
      <c r="AB10" s="53">
        <v>29008</v>
      </c>
      <c r="AC10" s="53">
        <v>8953</v>
      </c>
      <c r="AD10" s="53">
        <v>31589</v>
      </c>
      <c r="AE10" s="53">
        <v>3230</v>
      </c>
      <c r="AF10" s="53">
        <v>37235</v>
      </c>
      <c r="AG10" s="53">
        <v>13574</v>
      </c>
      <c r="AH10" s="53">
        <v>8641</v>
      </c>
      <c r="AI10" s="53">
        <v>756006</v>
      </c>
      <c r="AK10" s="53" t="s">
        <v>654</v>
      </c>
    </row>
    <row r="11" spans="1:37" x14ac:dyDescent="0.2">
      <c r="A11" s="62">
        <v>36617</v>
      </c>
      <c r="B11" s="53" t="s">
        <v>961</v>
      </c>
      <c r="C11" s="53">
        <v>11138</v>
      </c>
      <c r="D11" s="53">
        <v>34615</v>
      </c>
      <c r="E11" s="53">
        <v>8307</v>
      </c>
      <c r="F11" s="53">
        <v>4728</v>
      </c>
      <c r="G11" s="53">
        <v>27869</v>
      </c>
      <c r="H11" s="53">
        <v>6916</v>
      </c>
      <c r="I11" s="53">
        <v>11806</v>
      </c>
      <c r="J11" s="53">
        <v>33699</v>
      </c>
      <c r="K11" s="53">
        <v>104281</v>
      </c>
      <c r="L11" s="53">
        <v>11764</v>
      </c>
      <c r="M11" s="53">
        <v>37782</v>
      </c>
      <c r="N11" s="53">
        <v>11890</v>
      </c>
      <c r="O11" s="53">
        <v>10498</v>
      </c>
      <c r="P11" s="53">
        <v>65537</v>
      </c>
      <c r="Q11" s="53">
        <v>46595</v>
      </c>
      <c r="R11" s="53">
        <v>22680</v>
      </c>
      <c r="S11" s="53">
        <v>9724</v>
      </c>
      <c r="T11" s="53">
        <v>8696</v>
      </c>
      <c r="U11" s="53">
        <v>52892</v>
      </c>
      <c r="V11" s="53">
        <v>10906</v>
      </c>
      <c r="W11" s="53">
        <v>21581</v>
      </c>
      <c r="X11" s="53">
        <v>13938</v>
      </c>
      <c r="Y11" s="53">
        <v>10177</v>
      </c>
      <c r="Z11" s="53">
        <v>15785</v>
      </c>
      <c r="AA11" s="53">
        <v>30198</v>
      </c>
      <c r="AB11" s="53">
        <v>29001</v>
      </c>
      <c r="AC11" s="53">
        <v>9024</v>
      </c>
      <c r="AD11" s="53">
        <v>31668</v>
      </c>
      <c r="AE11" s="53">
        <v>3242</v>
      </c>
      <c r="AF11" s="53">
        <v>37384</v>
      </c>
      <c r="AG11" s="53">
        <v>13623</v>
      </c>
      <c r="AH11" s="53">
        <v>8557</v>
      </c>
      <c r="AI11" s="53">
        <v>756501</v>
      </c>
      <c r="AK11" s="53" t="s">
        <v>709</v>
      </c>
    </row>
    <row r="12" spans="1:37" x14ac:dyDescent="0.2">
      <c r="A12" s="62">
        <v>36647</v>
      </c>
      <c r="B12" s="53" t="s">
        <v>962</v>
      </c>
      <c r="C12" s="53">
        <v>11137</v>
      </c>
      <c r="D12" s="53">
        <v>34940</v>
      </c>
      <c r="E12" s="53">
        <v>8331</v>
      </c>
      <c r="F12" s="53">
        <v>4741</v>
      </c>
      <c r="G12" s="53">
        <v>28045</v>
      </c>
      <c r="H12" s="53">
        <v>7008</v>
      </c>
      <c r="I12" s="53">
        <v>11897</v>
      </c>
      <c r="J12" s="53">
        <v>33931</v>
      </c>
      <c r="K12" s="53">
        <v>104639</v>
      </c>
      <c r="L12" s="53">
        <v>11765</v>
      </c>
      <c r="M12" s="53">
        <v>38032</v>
      </c>
      <c r="N12" s="53">
        <v>11927</v>
      </c>
      <c r="O12" s="53">
        <v>10582</v>
      </c>
      <c r="P12" s="53">
        <v>65847</v>
      </c>
      <c r="Q12" s="53">
        <v>46949</v>
      </c>
      <c r="R12" s="53">
        <v>22814</v>
      </c>
      <c r="S12" s="53">
        <v>9782</v>
      </c>
      <c r="T12" s="53">
        <v>8741</v>
      </c>
      <c r="U12" s="53">
        <v>53234</v>
      </c>
      <c r="V12" s="53">
        <v>10930</v>
      </c>
      <c r="W12" s="53">
        <v>21798</v>
      </c>
      <c r="X12" s="53">
        <v>14119</v>
      </c>
      <c r="Y12" s="53">
        <v>10242</v>
      </c>
      <c r="Z12" s="53">
        <v>15830</v>
      </c>
      <c r="AA12" s="53">
        <v>30395</v>
      </c>
      <c r="AB12" s="53">
        <v>29172</v>
      </c>
      <c r="AC12" s="53">
        <v>9153</v>
      </c>
      <c r="AD12" s="53">
        <v>31817</v>
      </c>
      <c r="AE12" s="53">
        <v>3279</v>
      </c>
      <c r="AF12" s="53">
        <v>37747</v>
      </c>
      <c r="AG12" s="53">
        <v>13723</v>
      </c>
      <c r="AH12" s="53">
        <v>8584</v>
      </c>
      <c r="AI12" s="53">
        <v>761131</v>
      </c>
      <c r="AK12" s="53" t="s">
        <v>713</v>
      </c>
    </row>
    <row r="13" spans="1:37" x14ac:dyDescent="0.2">
      <c r="A13" s="62">
        <v>36678</v>
      </c>
      <c r="B13" s="53" t="s">
        <v>963</v>
      </c>
      <c r="C13" s="53">
        <v>11197</v>
      </c>
      <c r="D13" s="53">
        <v>35153</v>
      </c>
      <c r="E13" s="53">
        <v>8396</v>
      </c>
      <c r="F13" s="53">
        <v>4743</v>
      </c>
      <c r="G13" s="53">
        <v>28198</v>
      </c>
      <c r="H13" s="53">
        <v>7077</v>
      </c>
      <c r="I13" s="53">
        <v>12007</v>
      </c>
      <c r="J13" s="53">
        <v>34111</v>
      </c>
      <c r="K13" s="53">
        <v>105030</v>
      </c>
      <c r="L13" s="53">
        <v>11801</v>
      </c>
      <c r="M13" s="53">
        <v>38319</v>
      </c>
      <c r="N13" s="53">
        <v>11997</v>
      </c>
      <c r="O13" s="53">
        <v>10715</v>
      </c>
      <c r="P13" s="53">
        <v>66315</v>
      </c>
      <c r="Q13" s="53">
        <v>47327</v>
      </c>
      <c r="R13" s="53">
        <v>23042</v>
      </c>
      <c r="S13" s="53">
        <v>9826</v>
      </c>
      <c r="T13" s="53">
        <v>8815</v>
      </c>
      <c r="U13" s="53">
        <v>53727</v>
      </c>
      <c r="V13" s="53">
        <v>11027</v>
      </c>
      <c r="W13" s="53">
        <v>22039</v>
      </c>
      <c r="X13" s="53">
        <v>14349</v>
      </c>
      <c r="Y13" s="53">
        <v>10357</v>
      </c>
      <c r="Z13" s="53">
        <v>15940</v>
      </c>
      <c r="AA13" s="53">
        <v>30618</v>
      </c>
      <c r="AB13" s="53">
        <v>29443</v>
      </c>
      <c r="AC13" s="53">
        <v>9372</v>
      </c>
      <c r="AD13" s="53">
        <v>31960</v>
      </c>
      <c r="AE13" s="53">
        <v>3321</v>
      </c>
      <c r="AF13" s="53">
        <v>38180</v>
      </c>
      <c r="AG13" s="53">
        <v>13807</v>
      </c>
      <c r="AH13" s="53">
        <v>8660</v>
      </c>
      <c r="AI13" s="53">
        <v>766869</v>
      </c>
      <c r="AK13" s="53" t="s">
        <v>716</v>
      </c>
    </row>
    <row r="14" spans="1:37" x14ac:dyDescent="0.2">
      <c r="A14" s="62">
        <v>36708</v>
      </c>
      <c r="B14" s="53" t="s">
        <v>964</v>
      </c>
      <c r="C14" s="53">
        <v>11243</v>
      </c>
      <c r="D14" s="53">
        <v>35204</v>
      </c>
      <c r="E14" s="53">
        <v>8394</v>
      </c>
      <c r="F14" s="53">
        <v>4789</v>
      </c>
      <c r="G14" s="53">
        <v>28430</v>
      </c>
      <c r="H14" s="53">
        <v>7156</v>
      </c>
      <c r="I14" s="53">
        <v>12002</v>
      </c>
      <c r="J14" s="53">
        <v>34216</v>
      </c>
      <c r="K14" s="53">
        <v>105231</v>
      </c>
      <c r="L14" s="53">
        <v>11780</v>
      </c>
      <c r="M14" s="53">
        <v>38428</v>
      </c>
      <c r="N14" s="53">
        <v>12108</v>
      </c>
      <c r="O14" s="53">
        <v>10806</v>
      </c>
      <c r="P14" s="53">
        <v>66604</v>
      </c>
      <c r="Q14" s="53">
        <v>47595</v>
      </c>
      <c r="R14" s="53">
        <v>23240</v>
      </c>
      <c r="S14" s="53">
        <v>9836</v>
      </c>
      <c r="T14" s="53">
        <v>8852</v>
      </c>
      <c r="U14" s="53">
        <v>54015</v>
      </c>
      <c r="V14" s="53">
        <v>11081</v>
      </c>
      <c r="W14" s="53">
        <v>22284</v>
      </c>
      <c r="X14" s="53">
        <v>14470</v>
      </c>
      <c r="Y14" s="53">
        <v>10432</v>
      </c>
      <c r="Z14" s="53">
        <v>16132</v>
      </c>
      <c r="AA14" s="53">
        <v>30778</v>
      </c>
      <c r="AB14" s="53">
        <v>29545</v>
      </c>
      <c r="AC14" s="53">
        <v>9529</v>
      </c>
      <c r="AD14" s="53">
        <v>32147</v>
      </c>
      <c r="AE14" s="53">
        <v>3363</v>
      </c>
      <c r="AF14" s="53">
        <v>38465</v>
      </c>
      <c r="AG14" s="53">
        <v>13889</v>
      </c>
      <c r="AH14" s="53">
        <v>8708</v>
      </c>
      <c r="AI14" s="53">
        <v>770752</v>
      </c>
      <c r="AK14" s="53" t="s">
        <v>717</v>
      </c>
    </row>
    <row r="15" spans="1:37" x14ac:dyDescent="0.2">
      <c r="A15" s="62">
        <v>36739</v>
      </c>
      <c r="B15" s="53" t="s">
        <v>965</v>
      </c>
      <c r="C15" s="53">
        <v>11314</v>
      </c>
      <c r="D15" s="53">
        <v>35488</v>
      </c>
      <c r="E15" s="53">
        <v>8425</v>
      </c>
      <c r="F15" s="53">
        <v>4814</v>
      </c>
      <c r="G15" s="53">
        <v>28589</v>
      </c>
      <c r="H15" s="53">
        <v>7254</v>
      </c>
      <c r="I15" s="53">
        <v>12044</v>
      </c>
      <c r="J15" s="53">
        <v>34386</v>
      </c>
      <c r="K15" s="53">
        <v>105681</v>
      </c>
      <c r="L15" s="53">
        <v>11818</v>
      </c>
      <c r="M15" s="53">
        <v>38702</v>
      </c>
      <c r="N15" s="53">
        <v>12246</v>
      </c>
      <c r="O15" s="53">
        <v>10973</v>
      </c>
      <c r="P15" s="53">
        <v>67092</v>
      </c>
      <c r="Q15" s="53">
        <v>48085</v>
      </c>
      <c r="R15" s="53">
        <v>23436</v>
      </c>
      <c r="S15" s="53">
        <v>9873</v>
      </c>
      <c r="T15" s="53">
        <v>8850</v>
      </c>
      <c r="U15" s="53">
        <v>54441</v>
      </c>
      <c r="V15" s="53">
        <v>11198</v>
      </c>
      <c r="W15" s="53">
        <v>22638</v>
      </c>
      <c r="X15" s="53">
        <v>14602</v>
      </c>
      <c r="Y15" s="53">
        <v>10574</v>
      </c>
      <c r="Z15" s="53">
        <v>16338</v>
      </c>
      <c r="AA15" s="53">
        <v>30958</v>
      </c>
      <c r="AB15" s="53">
        <v>29776</v>
      </c>
      <c r="AC15" s="53">
        <v>9563</v>
      </c>
      <c r="AD15" s="53">
        <v>32391</v>
      </c>
      <c r="AE15" s="53">
        <v>3432</v>
      </c>
      <c r="AF15" s="53">
        <v>38773</v>
      </c>
      <c r="AG15" s="53">
        <v>13997</v>
      </c>
      <c r="AH15" s="53">
        <v>8833</v>
      </c>
      <c r="AI15" s="53">
        <v>776584</v>
      </c>
      <c r="AK15" s="53" t="s">
        <v>718</v>
      </c>
    </row>
    <row r="16" spans="1:37" x14ac:dyDescent="0.2">
      <c r="A16" s="62">
        <v>36770</v>
      </c>
      <c r="B16" s="53" t="s">
        <v>966</v>
      </c>
      <c r="C16" s="53">
        <v>11382</v>
      </c>
      <c r="D16" s="53">
        <v>35560</v>
      </c>
      <c r="E16" s="53">
        <v>8473</v>
      </c>
      <c r="F16" s="53">
        <v>4848</v>
      </c>
      <c r="G16" s="53">
        <v>28723</v>
      </c>
      <c r="H16" s="53">
        <v>7293</v>
      </c>
      <c r="I16" s="53">
        <v>12118</v>
      </c>
      <c r="J16" s="53">
        <v>34561</v>
      </c>
      <c r="K16" s="53">
        <v>106008</v>
      </c>
      <c r="L16" s="53">
        <v>11793</v>
      </c>
      <c r="M16" s="53">
        <v>38815</v>
      </c>
      <c r="N16" s="53">
        <v>12317</v>
      </c>
      <c r="O16" s="53">
        <v>11028</v>
      </c>
      <c r="P16" s="53">
        <v>67390</v>
      </c>
      <c r="Q16" s="53">
        <v>48529</v>
      </c>
      <c r="R16" s="53">
        <v>23636</v>
      </c>
      <c r="S16" s="53">
        <v>9944</v>
      </c>
      <c r="T16" s="53">
        <v>8860</v>
      </c>
      <c r="U16" s="53">
        <v>54690</v>
      </c>
      <c r="V16" s="53">
        <v>11177</v>
      </c>
      <c r="W16" s="53">
        <v>22783</v>
      </c>
      <c r="X16" s="53">
        <v>14715</v>
      </c>
      <c r="Y16" s="53">
        <v>10674</v>
      </c>
      <c r="Z16" s="53">
        <v>16482</v>
      </c>
      <c r="AA16" s="53">
        <v>31102</v>
      </c>
      <c r="AB16" s="53">
        <v>29980</v>
      </c>
      <c r="AC16" s="53">
        <v>9569</v>
      </c>
      <c r="AD16" s="53">
        <v>32545</v>
      </c>
      <c r="AE16" s="53">
        <v>3493</v>
      </c>
      <c r="AF16" s="53">
        <v>38917</v>
      </c>
      <c r="AG16" s="53">
        <v>14076</v>
      </c>
      <c r="AH16" s="53">
        <v>8874</v>
      </c>
      <c r="AI16" s="53">
        <v>780355</v>
      </c>
      <c r="AK16" s="53" t="s">
        <v>719</v>
      </c>
    </row>
    <row r="17" spans="1:37" x14ac:dyDescent="0.2">
      <c r="A17" s="62">
        <v>36800</v>
      </c>
      <c r="B17" s="53" t="s">
        <v>967</v>
      </c>
      <c r="C17" s="53">
        <v>11464</v>
      </c>
      <c r="D17" s="53">
        <v>35806</v>
      </c>
      <c r="E17" s="53">
        <v>8528</v>
      </c>
      <c r="F17" s="53">
        <v>4875</v>
      </c>
      <c r="G17" s="53">
        <v>28918</v>
      </c>
      <c r="H17" s="53">
        <v>7297</v>
      </c>
      <c r="I17" s="53">
        <v>12178</v>
      </c>
      <c r="J17" s="53">
        <v>34764</v>
      </c>
      <c r="K17" s="53">
        <v>106285</v>
      </c>
      <c r="L17" s="53">
        <v>11890</v>
      </c>
      <c r="M17" s="53">
        <v>39054</v>
      </c>
      <c r="N17" s="53">
        <v>12351</v>
      </c>
      <c r="O17" s="53">
        <v>11093</v>
      </c>
      <c r="P17" s="53">
        <v>67683</v>
      </c>
      <c r="Q17" s="53">
        <v>48984</v>
      </c>
      <c r="R17" s="53">
        <v>23759</v>
      </c>
      <c r="S17" s="53">
        <v>9983</v>
      </c>
      <c r="T17" s="53">
        <v>8998</v>
      </c>
      <c r="U17" s="53">
        <v>55047</v>
      </c>
      <c r="V17" s="53">
        <v>11294</v>
      </c>
      <c r="W17" s="53">
        <v>22925</v>
      </c>
      <c r="X17" s="53">
        <v>14871</v>
      </c>
      <c r="Y17" s="53">
        <v>10693</v>
      </c>
      <c r="Z17" s="53">
        <v>16657</v>
      </c>
      <c r="AA17" s="53">
        <v>31291</v>
      </c>
      <c r="AB17" s="53">
        <v>30197</v>
      </c>
      <c r="AC17" s="53">
        <v>9601</v>
      </c>
      <c r="AD17" s="53">
        <v>32777</v>
      </c>
      <c r="AE17" s="53">
        <v>3558</v>
      </c>
      <c r="AF17" s="53">
        <v>39000</v>
      </c>
      <c r="AG17" s="53">
        <v>14176</v>
      </c>
      <c r="AH17" s="53">
        <v>8982</v>
      </c>
      <c r="AI17" s="53">
        <v>784979</v>
      </c>
      <c r="AK17" s="53" t="s">
        <v>720</v>
      </c>
    </row>
    <row r="18" spans="1:37" x14ac:dyDescent="0.2">
      <c r="A18" s="62">
        <v>36831</v>
      </c>
      <c r="B18" s="53" t="s">
        <v>968</v>
      </c>
      <c r="C18" s="53">
        <v>11516</v>
      </c>
      <c r="D18" s="53">
        <v>36075</v>
      </c>
      <c r="E18" s="53">
        <v>8598</v>
      </c>
      <c r="F18" s="53">
        <v>4882</v>
      </c>
      <c r="G18" s="53">
        <v>29060</v>
      </c>
      <c r="H18" s="53">
        <v>7314</v>
      </c>
      <c r="I18" s="53">
        <v>12189</v>
      </c>
      <c r="J18" s="53">
        <v>34830</v>
      </c>
      <c r="K18" s="53">
        <v>106562</v>
      </c>
      <c r="L18" s="53">
        <v>11913</v>
      </c>
      <c r="M18" s="53">
        <v>39170</v>
      </c>
      <c r="N18" s="53">
        <v>12416</v>
      </c>
      <c r="O18" s="53">
        <v>11128</v>
      </c>
      <c r="P18" s="53">
        <v>68114</v>
      </c>
      <c r="Q18" s="53">
        <v>49243</v>
      </c>
      <c r="R18" s="53">
        <v>23757</v>
      </c>
      <c r="S18" s="53">
        <v>9967</v>
      </c>
      <c r="T18" s="53">
        <v>9112</v>
      </c>
      <c r="U18" s="53">
        <v>55438</v>
      </c>
      <c r="V18" s="53">
        <v>11305</v>
      </c>
      <c r="W18" s="53">
        <v>23009</v>
      </c>
      <c r="X18" s="53">
        <v>15026</v>
      </c>
      <c r="Y18" s="53">
        <v>10776</v>
      </c>
      <c r="Z18" s="53">
        <v>16741</v>
      </c>
      <c r="AA18" s="53">
        <v>31443</v>
      </c>
      <c r="AB18" s="53">
        <v>30445</v>
      </c>
      <c r="AC18" s="53">
        <v>9602</v>
      </c>
      <c r="AD18" s="53">
        <v>32880</v>
      </c>
      <c r="AE18" s="53">
        <v>3547</v>
      </c>
      <c r="AF18" s="53">
        <v>39013</v>
      </c>
      <c r="AG18" s="53">
        <v>14243</v>
      </c>
      <c r="AH18" s="53">
        <v>9050</v>
      </c>
      <c r="AI18" s="53">
        <v>788364</v>
      </c>
      <c r="AK18" s="53" t="s">
        <v>721</v>
      </c>
    </row>
    <row r="19" spans="1:37" x14ac:dyDescent="0.2">
      <c r="A19" s="62">
        <v>36861</v>
      </c>
      <c r="B19" s="53" t="s">
        <v>969</v>
      </c>
      <c r="C19" s="53">
        <v>11419</v>
      </c>
      <c r="D19" s="53">
        <v>35731</v>
      </c>
      <c r="E19" s="53">
        <v>8494</v>
      </c>
      <c r="F19" s="53">
        <v>4851</v>
      </c>
      <c r="G19" s="53">
        <v>28886</v>
      </c>
      <c r="H19" s="53">
        <v>7249</v>
      </c>
      <c r="I19" s="53">
        <v>11982</v>
      </c>
      <c r="J19" s="53">
        <v>34634</v>
      </c>
      <c r="K19" s="53">
        <v>106242</v>
      </c>
      <c r="L19" s="53">
        <v>11819</v>
      </c>
      <c r="M19" s="53">
        <v>38872</v>
      </c>
      <c r="N19" s="53">
        <v>12275</v>
      </c>
      <c r="O19" s="53">
        <v>11023</v>
      </c>
      <c r="P19" s="53">
        <v>67754</v>
      </c>
      <c r="Q19" s="53">
        <v>49105</v>
      </c>
      <c r="R19" s="53">
        <v>23588</v>
      </c>
      <c r="S19" s="53">
        <v>9877</v>
      </c>
      <c r="T19" s="53">
        <v>8984</v>
      </c>
      <c r="U19" s="53">
        <v>55186</v>
      </c>
      <c r="V19" s="53">
        <v>11188</v>
      </c>
      <c r="W19" s="53">
        <v>22869</v>
      </c>
      <c r="X19" s="53">
        <v>14907</v>
      </c>
      <c r="Y19" s="53">
        <v>10679</v>
      </c>
      <c r="Z19" s="53">
        <v>16693</v>
      </c>
      <c r="AA19" s="53">
        <v>31276</v>
      </c>
      <c r="AB19" s="53">
        <v>30192</v>
      </c>
      <c r="AC19" s="53">
        <v>9472</v>
      </c>
      <c r="AD19" s="53">
        <v>32619</v>
      </c>
      <c r="AE19" s="53">
        <v>3533</v>
      </c>
      <c r="AF19" s="53">
        <v>38555</v>
      </c>
      <c r="AG19" s="53">
        <v>14160</v>
      </c>
      <c r="AH19" s="53">
        <v>8971</v>
      </c>
      <c r="AI19" s="53">
        <v>783085</v>
      </c>
      <c r="AK19" s="53" t="s">
        <v>722</v>
      </c>
    </row>
    <row r="20" spans="1:37" x14ac:dyDescent="0.2">
      <c r="A20" s="62">
        <v>36892</v>
      </c>
      <c r="B20" s="53" t="s">
        <v>1232</v>
      </c>
      <c r="C20" s="53">
        <v>11390</v>
      </c>
      <c r="D20" s="53">
        <v>35655</v>
      </c>
      <c r="E20" s="53">
        <v>8530</v>
      </c>
      <c r="F20" s="53">
        <v>4866</v>
      </c>
      <c r="G20" s="53">
        <v>28915</v>
      </c>
      <c r="H20" s="53">
        <v>7286</v>
      </c>
      <c r="I20" s="53">
        <v>11899</v>
      </c>
      <c r="J20" s="53">
        <v>34655</v>
      </c>
      <c r="K20" s="53">
        <v>105885</v>
      </c>
      <c r="L20" s="53">
        <v>11893</v>
      </c>
      <c r="M20" s="53">
        <v>38768</v>
      </c>
      <c r="N20" s="53">
        <v>12317</v>
      </c>
      <c r="O20" s="53">
        <v>11025</v>
      </c>
      <c r="P20" s="53">
        <v>67670</v>
      </c>
      <c r="Q20" s="53">
        <v>49054</v>
      </c>
      <c r="R20" s="53">
        <v>23591</v>
      </c>
      <c r="S20" s="53">
        <v>9857</v>
      </c>
      <c r="T20" s="53">
        <v>9019</v>
      </c>
      <c r="U20" s="53">
        <v>55159</v>
      </c>
      <c r="V20" s="53">
        <v>11219</v>
      </c>
      <c r="W20" s="53">
        <v>22757</v>
      </c>
      <c r="X20" s="53">
        <v>14945</v>
      </c>
      <c r="Y20" s="53">
        <v>10575</v>
      </c>
      <c r="Z20" s="53">
        <v>16720</v>
      </c>
      <c r="AA20" s="53">
        <v>31322</v>
      </c>
      <c r="AB20" s="53">
        <v>30173</v>
      </c>
      <c r="AC20" s="53">
        <v>9444</v>
      </c>
      <c r="AD20" s="53">
        <v>32671</v>
      </c>
      <c r="AE20" s="53">
        <v>3503</v>
      </c>
      <c r="AF20" s="53">
        <v>38652</v>
      </c>
      <c r="AG20" s="53">
        <v>14236</v>
      </c>
      <c r="AH20" s="53">
        <v>8971</v>
      </c>
      <c r="AI20" s="53">
        <v>782622</v>
      </c>
      <c r="AJ20" s="53">
        <v>2001</v>
      </c>
      <c r="AK20" s="53" t="s">
        <v>714</v>
      </c>
    </row>
    <row r="21" spans="1:37" x14ac:dyDescent="0.2">
      <c r="A21" s="62">
        <v>36923</v>
      </c>
      <c r="B21" s="53" t="s">
        <v>970</v>
      </c>
      <c r="C21" s="53">
        <v>11461</v>
      </c>
      <c r="D21" s="53">
        <v>35798</v>
      </c>
      <c r="E21" s="53">
        <v>8640</v>
      </c>
      <c r="F21" s="53">
        <v>4892</v>
      </c>
      <c r="G21" s="53">
        <v>29087</v>
      </c>
      <c r="H21" s="53">
        <v>7315</v>
      </c>
      <c r="I21" s="53">
        <v>11970</v>
      </c>
      <c r="J21" s="53">
        <v>34754</v>
      </c>
      <c r="K21" s="53">
        <v>105983</v>
      </c>
      <c r="L21" s="53">
        <v>11937</v>
      </c>
      <c r="M21" s="53">
        <v>38734</v>
      </c>
      <c r="N21" s="53">
        <v>12415</v>
      </c>
      <c r="O21" s="53">
        <v>11102</v>
      </c>
      <c r="P21" s="53">
        <v>68021</v>
      </c>
      <c r="Q21" s="53">
        <v>49314</v>
      </c>
      <c r="R21" s="53">
        <v>23812</v>
      </c>
      <c r="S21" s="53">
        <v>9928</v>
      </c>
      <c r="T21" s="53">
        <v>9106</v>
      </c>
      <c r="U21" s="53">
        <v>55495</v>
      </c>
      <c r="V21" s="53">
        <v>11282</v>
      </c>
      <c r="W21" s="53">
        <v>22859</v>
      </c>
      <c r="X21" s="53">
        <v>15079</v>
      </c>
      <c r="Y21" s="53">
        <v>10669</v>
      </c>
      <c r="Z21" s="53">
        <v>16827</v>
      </c>
      <c r="AA21" s="53">
        <v>31461</v>
      </c>
      <c r="AB21" s="53">
        <v>30416</v>
      </c>
      <c r="AC21" s="53">
        <v>9501</v>
      </c>
      <c r="AD21" s="53">
        <v>32684</v>
      </c>
      <c r="AE21" s="53">
        <v>3457</v>
      </c>
      <c r="AF21" s="53">
        <v>38912</v>
      </c>
      <c r="AG21" s="53">
        <v>14276</v>
      </c>
      <c r="AH21" s="53">
        <v>8994</v>
      </c>
      <c r="AI21" s="53">
        <v>786181</v>
      </c>
      <c r="AK21" s="53" t="s">
        <v>715</v>
      </c>
    </row>
    <row r="22" spans="1:37" x14ac:dyDescent="0.2">
      <c r="A22" s="62">
        <v>36951</v>
      </c>
      <c r="B22" s="53" t="s">
        <v>971</v>
      </c>
      <c r="C22" s="53">
        <v>11492</v>
      </c>
      <c r="D22" s="53">
        <v>35991</v>
      </c>
      <c r="E22" s="53">
        <v>8737</v>
      </c>
      <c r="F22" s="53">
        <v>4920</v>
      </c>
      <c r="G22" s="53">
        <v>29257</v>
      </c>
      <c r="H22" s="53">
        <v>7391</v>
      </c>
      <c r="I22" s="53">
        <v>11993</v>
      </c>
      <c r="J22" s="53">
        <v>34966</v>
      </c>
      <c r="K22" s="53">
        <v>106130</v>
      </c>
      <c r="L22" s="53">
        <v>11920</v>
      </c>
      <c r="M22" s="53">
        <v>38877</v>
      </c>
      <c r="N22" s="53">
        <v>12489</v>
      </c>
      <c r="O22" s="53">
        <v>11139</v>
      </c>
      <c r="P22" s="53">
        <v>68315</v>
      </c>
      <c r="Q22" s="53">
        <v>49602</v>
      </c>
      <c r="R22" s="53">
        <v>23922</v>
      </c>
      <c r="S22" s="53">
        <v>10008</v>
      </c>
      <c r="T22" s="53">
        <v>9100</v>
      </c>
      <c r="U22" s="53">
        <v>55802</v>
      </c>
      <c r="V22" s="53">
        <v>11289</v>
      </c>
      <c r="W22" s="53">
        <v>22889</v>
      </c>
      <c r="X22" s="53">
        <v>15143</v>
      </c>
      <c r="Y22" s="53">
        <v>10706</v>
      </c>
      <c r="Z22" s="53">
        <v>16850</v>
      </c>
      <c r="AA22" s="53">
        <v>31538</v>
      </c>
      <c r="AB22" s="53">
        <v>30674</v>
      </c>
      <c r="AC22" s="53">
        <v>9615</v>
      </c>
      <c r="AD22" s="53">
        <v>32877</v>
      </c>
      <c r="AE22" s="53">
        <v>3448</v>
      </c>
      <c r="AF22" s="53">
        <v>39112</v>
      </c>
      <c r="AG22" s="53">
        <v>14307</v>
      </c>
      <c r="AH22" s="53">
        <v>9053</v>
      </c>
      <c r="AI22" s="53">
        <v>789552</v>
      </c>
      <c r="AK22" s="53" t="s">
        <v>654</v>
      </c>
    </row>
    <row r="23" spans="1:37" x14ac:dyDescent="0.2">
      <c r="A23" s="62">
        <v>36982</v>
      </c>
      <c r="B23" s="53" t="s">
        <v>972</v>
      </c>
      <c r="C23" s="53">
        <v>11503</v>
      </c>
      <c r="D23" s="53">
        <v>36239</v>
      </c>
      <c r="E23" s="53">
        <v>8808</v>
      </c>
      <c r="F23" s="53">
        <v>4977</v>
      </c>
      <c r="G23" s="53">
        <v>29267</v>
      </c>
      <c r="H23" s="53">
        <v>7447</v>
      </c>
      <c r="I23" s="53">
        <v>12101</v>
      </c>
      <c r="J23" s="53">
        <v>35017</v>
      </c>
      <c r="K23" s="53">
        <v>106281</v>
      </c>
      <c r="L23" s="53">
        <v>11847</v>
      </c>
      <c r="M23" s="53">
        <v>38885</v>
      </c>
      <c r="N23" s="53">
        <v>12516</v>
      </c>
      <c r="O23" s="53">
        <v>11226</v>
      </c>
      <c r="P23" s="53">
        <v>68944</v>
      </c>
      <c r="Q23" s="53">
        <v>49799</v>
      </c>
      <c r="R23" s="53">
        <v>24131</v>
      </c>
      <c r="S23" s="53">
        <v>10042</v>
      </c>
      <c r="T23" s="53">
        <v>9054</v>
      </c>
      <c r="U23" s="53">
        <v>56022</v>
      </c>
      <c r="V23" s="53">
        <v>11336</v>
      </c>
      <c r="W23" s="53">
        <v>23001</v>
      </c>
      <c r="X23" s="53">
        <v>15161</v>
      </c>
      <c r="Y23" s="53">
        <v>10799</v>
      </c>
      <c r="Z23" s="53">
        <v>16970</v>
      </c>
      <c r="AA23" s="53">
        <v>31688</v>
      </c>
      <c r="AB23" s="53">
        <v>30904</v>
      </c>
      <c r="AC23" s="53">
        <v>9717</v>
      </c>
      <c r="AD23" s="53">
        <v>32987</v>
      </c>
      <c r="AE23" s="53">
        <v>3457</v>
      </c>
      <c r="AF23" s="53">
        <v>39555</v>
      </c>
      <c r="AG23" s="53">
        <v>14407</v>
      </c>
      <c r="AH23" s="53">
        <v>9101</v>
      </c>
      <c r="AI23" s="53">
        <v>793189</v>
      </c>
      <c r="AK23" s="53" t="s">
        <v>709</v>
      </c>
    </row>
    <row r="24" spans="1:37" x14ac:dyDescent="0.2">
      <c r="A24" s="62">
        <v>37012</v>
      </c>
      <c r="B24" s="53" t="s">
        <v>973</v>
      </c>
      <c r="C24" s="53">
        <v>11533</v>
      </c>
      <c r="D24" s="53">
        <v>36513</v>
      </c>
      <c r="E24" s="53">
        <v>8896</v>
      </c>
      <c r="F24" s="53">
        <v>5006</v>
      </c>
      <c r="G24" s="53">
        <v>29321</v>
      </c>
      <c r="H24" s="53">
        <v>7509</v>
      </c>
      <c r="I24" s="53">
        <v>12220</v>
      </c>
      <c r="J24" s="53">
        <v>35153</v>
      </c>
      <c r="K24" s="53">
        <v>106573</v>
      </c>
      <c r="L24" s="53">
        <v>11775</v>
      </c>
      <c r="M24" s="53">
        <v>38994</v>
      </c>
      <c r="N24" s="53">
        <v>12554</v>
      </c>
      <c r="O24" s="53">
        <v>11241</v>
      </c>
      <c r="P24" s="53">
        <v>69277</v>
      </c>
      <c r="Q24" s="53">
        <v>50092</v>
      </c>
      <c r="R24" s="53">
        <v>24260</v>
      </c>
      <c r="S24" s="53">
        <v>10119</v>
      </c>
      <c r="T24" s="53">
        <v>9160</v>
      </c>
      <c r="U24" s="53">
        <v>56273</v>
      </c>
      <c r="V24" s="53">
        <v>11326</v>
      </c>
      <c r="W24" s="53">
        <v>23125</v>
      </c>
      <c r="X24" s="53">
        <v>15252</v>
      </c>
      <c r="Y24" s="53">
        <v>10882</v>
      </c>
      <c r="Z24" s="53">
        <v>17132</v>
      </c>
      <c r="AA24" s="53">
        <v>31909</v>
      </c>
      <c r="AB24" s="53">
        <v>30988</v>
      </c>
      <c r="AC24" s="53">
        <v>9787</v>
      </c>
      <c r="AD24" s="53">
        <v>33221</v>
      </c>
      <c r="AE24" s="53">
        <v>3472</v>
      </c>
      <c r="AF24" s="53">
        <v>39870</v>
      </c>
      <c r="AG24" s="53">
        <v>14510</v>
      </c>
      <c r="AH24" s="53">
        <v>9160</v>
      </c>
      <c r="AI24" s="53">
        <v>797103</v>
      </c>
      <c r="AK24" s="53" t="s">
        <v>713</v>
      </c>
    </row>
    <row r="25" spans="1:37" x14ac:dyDescent="0.2">
      <c r="A25" s="62">
        <v>37043</v>
      </c>
      <c r="B25" s="53" t="s">
        <v>974</v>
      </c>
      <c r="C25" s="53">
        <v>11545</v>
      </c>
      <c r="D25" s="53">
        <v>36786</v>
      </c>
      <c r="E25" s="53">
        <v>8951</v>
      </c>
      <c r="F25" s="53">
        <v>5041</v>
      </c>
      <c r="G25" s="53">
        <v>29378</v>
      </c>
      <c r="H25" s="53">
        <v>7591</v>
      </c>
      <c r="I25" s="53">
        <v>12370</v>
      </c>
      <c r="J25" s="53">
        <v>35114</v>
      </c>
      <c r="K25" s="53">
        <v>106774</v>
      </c>
      <c r="L25" s="53">
        <v>11754</v>
      </c>
      <c r="M25" s="53">
        <v>39203</v>
      </c>
      <c r="N25" s="53">
        <v>12574</v>
      </c>
      <c r="O25" s="53">
        <v>11287</v>
      </c>
      <c r="P25" s="53">
        <v>69555</v>
      </c>
      <c r="Q25" s="53">
        <v>50473</v>
      </c>
      <c r="R25" s="53">
        <v>24408</v>
      </c>
      <c r="S25" s="53">
        <v>10174</v>
      </c>
      <c r="T25" s="53">
        <v>9229</v>
      </c>
      <c r="U25" s="53">
        <v>56462</v>
      </c>
      <c r="V25" s="53">
        <v>11376</v>
      </c>
      <c r="W25" s="53">
        <v>23166</v>
      </c>
      <c r="X25" s="53">
        <v>15331</v>
      </c>
      <c r="Y25" s="53">
        <v>10964</v>
      </c>
      <c r="Z25" s="53">
        <v>17230</v>
      </c>
      <c r="AA25" s="53">
        <v>32092</v>
      </c>
      <c r="AB25" s="53">
        <v>31029</v>
      </c>
      <c r="AC25" s="53">
        <v>9883</v>
      </c>
      <c r="AD25" s="53">
        <v>33288</v>
      </c>
      <c r="AE25" s="53">
        <v>3517</v>
      </c>
      <c r="AF25" s="53">
        <v>40096</v>
      </c>
      <c r="AG25" s="53">
        <v>14581</v>
      </c>
      <c r="AH25" s="53">
        <v>9165</v>
      </c>
      <c r="AI25" s="53">
        <v>800387</v>
      </c>
      <c r="AK25" s="53" t="s">
        <v>716</v>
      </c>
    </row>
    <row r="26" spans="1:37" x14ac:dyDescent="0.2">
      <c r="A26" s="62">
        <v>37073</v>
      </c>
      <c r="B26" s="53" t="s">
        <v>975</v>
      </c>
      <c r="C26" s="53">
        <v>11549</v>
      </c>
      <c r="D26" s="53">
        <v>36822</v>
      </c>
      <c r="E26" s="53">
        <v>8972</v>
      </c>
      <c r="F26" s="53">
        <v>5078</v>
      </c>
      <c r="G26" s="53">
        <v>29364</v>
      </c>
      <c r="H26" s="53">
        <v>7620</v>
      </c>
      <c r="I26" s="53">
        <v>12385</v>
      </c>
      <c r="J26" s="53">
        <v>35116</v>
      </c>
      <c r="K26" s="53">
        <v>106986</v>
      </c>
      <c r="L26" s="53">
        <v>11708</v>
      </c>
      <c r="M26" s="53">
        <v>39262</v>
      </c>
      <c r="N26" s="53">
        <v>12564</v>
      </c>
      <c r="O26" s="53">
        <v>11349</v>
      </c>
      <c r="P26" s="53">
        <v>69751</v>
      </c>
      <c r="Q26" s="53">
        <v>50584</v>
      </c>
      <c r="R26" s="53">
        <v>24329</v>
      </c>
      <c r="S26" s="53">
        <v>10174</v>
      </c>
      <c r="T26" s="53">
        <v>9213</v>
      </c>
      <c r="U26" s="53">
        <v>56638</v>
      </c>
      <c r="V26" s="53">
        <v>11391</v>
      </c>
      <c r="W26" s="53">
        <v>23306</v>
      </c>
      <c r="X26" s="53">
        <v>15326</v>
      </c>
      <c r="Y26" s="53">
        <v>11064</v>
      </c>
      <c r="Z26" s="53">
        <v>17294</v>
      </c>
      <c r="AA26" s="53">
        <v>32166</v>
      </c>
      <c r="AB26" s="53">
        <v>31002</v>
      </c>
      <c r="AC26" s="53">
        <v>9943</v>
      </c>
      <c r="AD26" s="53">
        <v>33303</v>
      </c>
      <c r="AE26" s="53">
        <v>3568</v>
      </c>
      <c r="AF26" s="53">
        <v>40162</v>
      </c>
      <c r="AG26" s="53">
        <v>14653</v>
      </c>
      <c r="AH26" s="53">
        <v>9246</v>
      </c>
      <c r="AI26" s="53">
        <v>801888</v>
      </c>
      <c r="AK26" s="53" t="s">
        <v>717</v>
      </c>
    </row>
    <row r="27" spans="1:37" x14ac:dyDescent="0.2">
      <c r="A27" s="62">
        <v>37104</v>
      </c>
      <c r="B27" s="53" t="s">
        <v>976</v>
      </c>
      <c r="C27" s="53">
        <v>11653</v>
      </c>
      <c r="D27" s="53">
        <v>37110</v>
      </c>
      <c r="E27" s="53">
        <v>8984</v>
      </c>
      <c r="F27" s="53">
        <v>5119</v>
      </c>
      <c r="G27" s="53">
        <v>29412</v>
      </c>
      <c r="H27" s="53">
        <v>7703</v>
      </c>
      <c r="I27" s="53">
        <v>12425</v>
      </c>
      <c r="J27" s="53">
        <v>35144</v>
      </c>
      <c r="K27" s="53">
        <v>107278</v>
      </c>
      <c r="L27" s="53">
        <v>11736</v>
      </c>
      <c r="M27" s="53">
        <v>39351</v>
      </c>
      <c r="N27" s="53">
        <v>12597</v>
      </c>
      <c r="O27" s="53">
        <v>11431</v>
      </c>
      <c r="P27" s="53">
        <v>70430</v>
      </c>
      <c r="Q27" s="53">
        <v>50954</v>
      </c>
      <c r="R27" s="53">
        <v>24520</v>
      </c>
      <c r="S27" s="53">
        <v>10199</v>
      </c>
      <c r="T27" s="53">
        <v>9247</v>
      </c>
      <c r="U27" s="53">
        <v>56931</v>
      </c>
      <c r="V27" s="53">
        <v>11450</v>
      </c>
      <c r="W27" s="53">
        <v>23436</v>
      </c>
      <c r="X27" s="53">
        <v>15393</v>
      </c>
      <c r="Y27" s="53">
        <v>11178</v>
      </c>
      <c r="Z27" s="53">
        <v>17433</v>
      </c>
      <c r="AA27" s="53">
        <v>32234</v>
      </c>
      <c r="AB27" s="53">
        <v>31090</v>
      </c>
      <c r="AC27" s="53">
        <v>10085</v>
      </c>
      <c r="AD27" s="53">
        <v>33504</v>
      </c>
      <c r="AE27" s="53">
        <v>3607</v>
      </c>
      <c r="AF27" s="53">
        <v>40286</v>
      </c>
      <c r="AG27" s="53">
        <v>14769</v>
      </c>
      <c r="AH27" s="53">
        <v>9318</v>
      </c>
      <c r="AI27" s="53">
        <v>806007</v>
      </c>
      <c r="AK27" s="53" t="s">
        <v>718</v>
      </c>
    </row>
    <row r="28" spans="1:37" x14ac:dyDescent="0.2">
      <c r="A28" s="62">
        <v>37135</v>
      </c>
      <c r="B28" s="53" t="s">
        <v>977</v>
      </c>
      <c r="C28" s="53">
        <v>11611</v>
      </c>
      <c r="D28" s="53">
        <v>37084</v>
      </c>
      <c r="E28" s="53">
        <v>8967</v>
      </c>
      <c r="F28" s="53">
        <v>5142</v>
      </c>
      <c r="G28" s="53">
        <v>29346</v>
      </c>
      <c r="H28" s="53">
        <v>7699</v>
      </c>
      <c r="I28" s="53">
        <v>12449</v>
      </c>
      <c r="J28" s="53">
        <v>35085</v>
      </c>
      <c r="K28" s="53">
        <v>107359</v>
      </c>
      <c r="L28" s="53">
        <v>11746</v>
      </c>
      <c r="M28" s="53">
        <v>39298</v>
      </c>
      <c r="N28" s="53">
        <v>12546</v>
      </c>
      <c r="O28" s="53">
        <v>11448</v>
      </c>
      <c r="P28" s="53">
        <v>70666</v>
      </c>
      <c r="Q28" s="53">
        <v>51133</v>
      </c>
      <c r="R28" s="53">
        <v>24591</v>
      </c>
      <c r="S28" s="53">
        <v>10201</v>
      </c>
      <c r="T28" s="53">
        <v>9240</v>
      </c>
      <c r="U28" s="53">
        <v>56886</v>
      </c>
      <c r="V28" s="53">
        <v>11427</v>
      </c>
      <c r="W28" s="53">
        <v>23391</v>
      </c>
      <c r="X28" s="53">
        <v>15394</v>
      </c>
      <c r="Y28" s="53">
        <v>11072</v>
      </c>
      <c r="Z28" s="53">
        <v>17516</v>
      </c>
      <c r="AA28" s="53">
        <v>32286</v>
      </c>
      <c r="AB28" s="53">
        <v>31092</v>
      </c>
      <c r="AC28" s="53">
        <v>10127</v>
      </c>
      <c r="AD28" s="53">
        <v>33521</v>
      </c>
      <c r="AE28" s="53">
        <v>3630</v>
      </c>
      <c r="AF28" s="53">
        <v>40173</v>
      </c>
      <c r="AG28" s="53">
        <v>14855</v>
      </c>
      <c r="AH28" s="53">
        <v>9314</v>
      </c>
      <c r="AI28" s="53">
        <v>806295</v>
      </c>
      <c r="AK28" s="53" t="s">
        <v>719</v>
      </c>
    </row>
    <row r="29" spans="1:37" x14ac:dyDescent="0.2">
      <c r="A29" s="62">
        <v>37165</v>
      </c>
      <c r="B29" s="53" t="s">
        <v>978</v>
      </c>
      <c r="C29" s="53">
        <v>11629</v>
      </c>
      <c r="D29" s="53">
        <v>37081</v>
      </c>
      <c r="E29" s="53">
        <v>8925</v>
      </c>
      <c r="F29" s="53">
        <v>5164</v>
      </c>
      <c r="G29" s="53">
        <v>29420</v>
      </c>
      <c r="H29" s="53">
        <v>7725</v>
      </c>
      <c r="I29" s="53">
        <v>12536</v>
      </c>
      <c r="J29" s="53">
        <v>35108</v>
      </c>
      <c r="K29" s="53">
        <v>107723</v>
      </c>
      <c r="L29" s="53">
        <v>11791</v>
      </c>
      <c r="M29" s="53">
        <v>39346</v>
      </c>
      <c r="N29" s="53">
        <v>12556</v>
      </c>
      <c r="O29" s="53">
        <v>11512</v>
      </c>
      <c r="P29" s="53">
        <v>70967</v>
      </c>
      <c r="Q29" s="53">
        <v>51495</v>
      </c>
      <c r="R29" s="53">
        <v>24693</v>
      </c>
      <c r="S29" s="53">
        <v>10256</v>
      </c>
      <c r="T29" s="53">
        <v>9319</v>
      </c>
      <c r="U29" s="53">
        <v>57172</v>
      </c>
      <c r="V29" s="53">
        <v>11481</v>
      </c>
      <c r="W29" s="53">
        <v>23485</v>
      </c>
      <c r="X29" s="53">
        <v>15626</v>
      </c>
      <c r="Y29" s="53">
        <v>11082</v>
      </c>
      <c r="Z29" s="53">
        <v>17675</v>
      </c>
      <c r="AA29" s="53">
        <v>32435</v>
      </c>
      <c r="AB29" s="53">
        <v>31177</v>
      </c>
      <c r="AC29" s="53">
        <v>10134</v>
      </c>
      <c r="AD29" s="53">
        <v>33689</v>
      </c>
      <c r="AE29" s="53">
        <v>3655</v>
      </c>
      <c r="AF29" s="53">
        <v>40265</v>
      </c>
      <c r="AG29" s="53">
        <v>14966</v>
      </c>
      <c r="AH29" s="53">
        <v>9357</v>
      </c>
      <c r="AI29" s="53">
        <v>809445</v>
      </c>
      <c r="AK29" s="53" t="s">
        <v>720</v>
      </c>
    </row>
    <row r="30" spans="1:37" x14ac:dyDescent="0.2">
      <c r="A30" s="62">
        <v>37196</v>
      </c>
      <c r="B30" s="53" t="s">
        <v>979</v>
      </c>
      <c r="C30" s="53">
        <v>11664</v>
      </c>
      <c r="D30" s="53">
        <v>36868</v>
      </c>
      <c r="E30" s="53">
        <v>8878</v>
      </c>
      <c r="F30" s="53">
        <v>5175</v>
      </c>
      <c r="G30" s="53">
        <v>29458</v>
      </c>
      <c r="H30" s="53">
        <v>7818</v>
      </c>
      <c r="I30" s="53">
        <v>12550</v>
      </c>
      <c r="J30" s="53">
        <v>35154</v>
      </c>
      <c r="K30" s="53">
        <v>107747</v>
      </c>
      <c r="L30" s="53">
        <v>11809</v>
      </c>
      <c r="M30" s="53">
        <v>39503</v>
      </c>
      <c r="N30" s="53">
        <v>12562</v>
      </c>
      <c r="O30" s="53">
        <v>11496</v>
      </c>
      <c r="P30" s="53">
        <v>71309</v>
      </c>
      <c r="Q30" s="53">
        <v>51853</v>
      </c>
      <c r="R30" s="53">
        <v>24709</v>
      </c>
      <c r="S30" s="53">
        <v>10232</v>
      </c>
      <c r="T30" s="53">
        <v>9442</v>
      </c>
      <c r="U30" s="53">
        <v>57332</v>
      </c>
      <c r="V30" s="53">
        <v>11475</v>
      </c>
      <c r="W30" s="53">
        <v>23631</v>
      </c>
      <c r="X30" s="53">
        <v>15673</v>
      </c>
      <c r="Y30" s="53">
        <v>11114</v>
      </c>
      <c r="Z30" s="53">
        <v>17718</v>
      </c>
      <c r="AA30" s="53">
        <v>32600</v>
      </c>
      <c r="AB30" s="53">
        <v>31294</v>
      </c>
      <c r="AC30" s="53">
        <v>10139</v>
      </c>
      <c r="AD30" s="53">
        <v>33645</v>
      </c>
      <c r="AE30" s="53">
        <v>3670</v>
      </c>
      <c r="AF30" s="53">
        <v>40169</v>
      </c>
      <c r="AG30" s="53">
        <v>15052</v>
      </c>
      <c r="AH30" s="53">
        <v>9396</v>
      </c>
      <c r="AI30" s="53">
        <v>811135</v>
      </c>
      <c r="AK30" s="53" t="s">
        <v>721</v>
      </c>
    </row>
    <row r="31" spans="1:37" x14ac:dyDescent="0.2">
      <c r="A31" s="62">
        <v>37226</v>
      </c>
      <c r="B31" s="53" t="s">
        <v>980</v>
      </c>
      <c r="C31" s="53">
        <v>11659</v>
      </c>
      <c r="D31" s="53">
        <v>36553</v>
      </c>
      <c r="E31" s="53">
        <v>8789</v>
      </c>
      <c r="F31" s="53">
        <v>5147</v>
      </c>
      <c r="G31" s="53">
        <v>29233</v>
      </c>
      <c r="H31" s="53">
        <v>7760</v>
      </c>
      <c r="I31" s="53">
        <v>12393</v>
      </c>
      <c r="J31" s="53">
        <v>34891</v>
      </c>
      <c r="K31" s="53">
        <v>107537</v>
      </c>
      <c r="L31" s="53">
        <v>11695</v>
      </c>
      <c r="M31" s="53">
        <v>39251</v>
      </c>
      <c r="N31" s="53">
        <v>12461</v>
      </c>
      <c r="O31" s="53">
        <v>11406</v>
      </c>
      <c r="P31" s="53">
        <v>70983</v>
      </c>
      <c r="Q31" s="53">
        <v>51657</v>
      </c>
      <c r="R31" s="53">
        <v>24555</v>
      </c>
      <c r="S31" s="53">
        <v>10128</v>
      </c>
      <c r="T31" s="53">
        <v>9434</v>
      </c>
      <c r="U31" s="53">
        <v>57119</v>
      </c>
      <c r="V31" s="53">
        <v>11372</v>
      </c>
      <c r="W31" s="53">
        <v>23508</v>
      </c>
      <c r="X31" s="53">
        <v>15519</v>
      </c>
      <c r="Y31" s="53">
        <v>11011</v>
      </c>
      <c r="Z31" s="53">
        <v>17618</v>
      </c>
      <c r="AA31" s="53">
        <v>32447</v>
      </c>
      <c r="AB31" s="53">
        <v>31096</v>
      </c>
      <c r="AC31" s="53">
        <v>10004</v>
      </c>
      <c r="AD31" s="53">
        <v>33504</v>
      </c>
      <c r="AE31" s="53">
        <v>3602</v>
      </c>
      <c r="AF31" s="53">
        <v>39809</v>
      </c>
      <c r="AG31" s="53">
        <v>15022</v>
      </c>
      <c r="AH31" s="53">
        <v>9301</v>
      </c>
      <c r="AI31" s="53">
        <v>806464</v>
      </c>
      <c r="AK31" s="53" t="s">
        <v>722</v>
      </c>
    </row>
    <row r="32" spans="1:37" x14ac:dyDescent="0.2">
      <c r="A32" s="62">
        <v>37257</v>
      </c>
      <c r="B32" s="53" t="s">
        <v>1233</v>
      </c>
      <c r="C32" s="53">
        <v>11630</v>
      </c>
      <c r="D32" s="53">
        <v>36284</v>
      </c>
      <c r="E32" s="53">
        <v>8822</v>
      </c>
      <c r="F32" s="53">
        <v>5115</v>
      </c>
      <c r="G32" s="53">
        <v>29261</v>
      </c>
      <c r="H32" s="53">
        <v>7753</v>
      </c>
      <c r="I32" s="53">
        <v>12331</v>
      </c>
      <c r="J32" s="53">
        <v>34742</v>
      </c>
      <c r="K32" s="53">
        <v>107156</v>
      </c>
      <c r="L32" s="53">
        <v>11698</v>
      </c>
      <c r="M32" s="53">
        <v>39118</v>
      </c>
      <c r="N32" s="53">
        <v>12359</v>
      </c>
      <c r="O32" s="53">
        <v>11376</v>
      </c>
      <c r="P32" s="53">
        <v>70868</v>
      </c>
      <c r="Q32" s="53">
        <v>51413</v>
      </c>
      <c r="R32" s="53">
        <v>24501</v>
      </c>
      <c r="S32" s="53">
        <v>10090</v>
      </c>
      <c r="T32" s="53">
        <v>9438</v>
      </c>
      <c r="U32" s="53">
        <v>57029</v>
      </c>
      <c r="V32" s="53">
        <v>11336</v>
      </c>
      <c r="W32" s="53">
        <v>23381</v>
      </c>
      <c r="X32" s="53">
        <v>15451</v>
      </c>
      <c r="Y32" s="53">
        <v>11018</v>
      </c>
      <c r="Z32" s="53">
        <v>17605</v>
      </c>
      <c r="AA32" s="53">
        <v>32266</v>
      </c>
      <c r="AB32" s="53">
        <v>31065</v>
      </c>
      <c r="AC32" s="53">
        <v>9964</v>
      </c>
      <c r="AD32" s="53">
        <v>33538</v>
      </c>
      <c r="AE32" s="53">
        <v>3550</v>
      </c>
      <c r="AF32" s="53">
        <v>39645</v>
      </c>
      <c r="AG32" s="53">
        <v>14974</v>
      </c>
      <c r="AH32" s="53">
        <v>9287</v>
      </c>
      <c r="AI32" s="53">
        <v>804064</v>
      </c>
      <c r="AJ32" s="53">
        <v>2002</v>
      </c>
      <c r="AK32" s="53" t="s">
        <v>714</v>
      </c>
    </row>
    <row r="33" spans="1:37" x14ac:dyDescent="0.2">
      <c r="A33" s="62">
        <v>37288</v>
      </c>
      <c r="B33" s="53" t="s">
        <v>981</v>
      </c>
      <c r="C33" s="53">
        <v>11657</v>
      </c>
      <c r="D33" s="53">
        <v>36364</v>
      </c>
      <c r="E33" s="53">
        <v>8880</v>
      </c>
      <c r="F33" s="53">
        <v>5113</v>
      </c>
      <c r="G33" s="53">
        <v>29415</v>
      </c>
      <c r="H33" s="53">
        <v>7846</v>
      </c>
      <c r="I33" s="53">
        <v>12366</v>
      </c>
      <c r="J33" s="53">
        <v>34886</v>
      </c>
      <c r="K33" s="53">
        <v>107096</v>
      </c>
      <c r="L33" s="53">
        <v>11767</v>
      </c>
      <c r="M33" s="53">
        <v>39190</v>
      </c>
      <c r="N33" s="53">
        <v>12360</v>
      </c>
      <c r="O33" s="53">
        <v>11419</v>
      </c>
      <c r="P33" s="53">
        <v>71197</v>
      </c>
      <c r="Q33" s="53">
        <v>51455</v>
      </c>
      <c r="R33" s="53">
        <v>24492</v>
      </c>
      <c r="S33" s="53">
        <v>10145</v>
      </c>
      <c r="T33" s="53">
        <v>9423</v>
      </c>
      <c r="U33" s="53">
        <v>57200</v>
      </c>
      <c r="V33" s="53">
        <v>11329</v>
      </c>
      <c r="W33" s="53">
        <v>23475</v>
      </c>
      <c r="X33" s="53">
        <v>15583</v>
      </c>
      <c r="Y33" s="53">
        <v>11121</v>
      </c>
      <c r="Z33" s="53">
        <v>17728</v>
      </c>
      <c r="AA33" s="53">
        <v>32451</v>
      </c>
      <c r="AB33" s="53">
        <v>31334</v>
      </c>
      <c r="AC33" s="53">
        <v>10080</v>
      </c>
      <c r="AD33" s="53">
        <v>33710</v>
      </c>
      <c r="AE33" s="53">
        <v>3568</v>
      </c>
      <c r="AF33" s="53">
        <v>39673</v>
      </c>
      <c r="AG33" s="53">
        <v>14941</v>
      </c>
      <c r="AH33" s="53">
        <v>9284</v>
      </c>
      <c r="AI33" s="53">
        <v>806548</v>
      </c>
      <c r="AK33" s="53" t="s">
        <v>715</v>
      </c>
    </row>
    <row r="34" spans="1:37" x14ac:dyDescent="0.2">
      <c r="A34" s="62">
        <v>37316</v>
      </c>
      <c r="B34" s="53" t="s">
        <v>982</v>
      </c>
      <c r="C34" s="53">
        <v>11731</v>
      </c>
      <c r="D34" s="53">
        <v>36387</v>
      </c>
      <c r="E34" s="53">
        <v>8967</v>
      </c>
      <c r="F34" s="53">
        <v>5140</v>
      </c>
      <c r="G34" s="53">
        <v>29368</v>
      </c>
      <c r="H34" s="53">
        <v>7842</v>
      </c>
      <c r="I34" s="53">
        <v>12383</v>
      </c>
      <c r="J34" s="53">
        <v>34942</v>
      </c>
      <c r="K34" s="53">
        <v>106981</v>
      </c>
      <c r="L34" s="53">
        <v>11716</v>
      </c>
      <c r="M34" s="53">
        <v>39217</v>
      </c>
      <c r="N34" s="53">
        <v>12389</v>
      </c>
      <c r="O34" s="53">
        <v>11451</v>
      </c>
      <c r="P34" s="53">
        <v>71284</v>
      </c>
      <c r="Q34" s="53">
        <v>51475</v>
      </c>
      <c r="R34" s="53">
        <v>24472</v>
      </c>
      <c r="S34" s="53">
        <v>10136</v>
      </c>
      <c r="T34" s="53">
        <v>9360</v>
      </c>
      <c r="U34" s="53">
        <v>57281</v>
      </c>
      <c r="V34" s="53">
        <v>11292</v>
      </c>
      <c r="W34" s="53">
        <v>23463</v>
      </c>
      <c r="X34" s="53">
        <v>15496</v>
      </c>
      <c r="Y34" s="53">
        <v>11160</v>
      </c>
      <c r="Z34" s="53">
        <v>17778</v>
      </c>
      <c r="AA34" s="53">
        <v>32503</v>
      </c>
      <c r="AB34" s="53">
        <v>31422</v>
      </c>
      <c r="AC34" s="53">
        <v>10158</v>
      </c>
      <c r="AD34" s="53">
        <v>33811</v>
      </c>
      <c r="AE34" s="53">
        <v>3610</v>
      </c>
      <c r="AF34" s="53">
        <v>39722</v>
      </c>
      <c r="AG34" s="53">
        <v>15015</v>
      </c>
      <c r="AH34" s="53">
        <v>9267</v>
      </c>
      <c r="AI34" s="53">
        <v>807219</v>
      </c>
      <c r="AK34" s="53" t="s">
        <v>654</v>
      </c>
    </row>
    <row r="35" spans="1:37" x14ac:dyDescent="0.2">
      <c r="A35" s="62">
        <v>37347</v>
      </c>
      <c r="B35" s="53" t="s">
        <v>983</v>
      </c>
      <c r="C35" s="53">
        <v>11814</v>
      </c>
      <c r="D35" s="53">
        <v>36593</v>
      </c>
      <c r="E35" s="53">
        <v>9023</v>
      </c>
      <c r="F35" s="53">
        <v>5183</v>
      </c>
      <c r="G35" s="53">
        <v>29459</v>
      </c>
      <c r="H35" s="53">
        <v>7909</v>
      </c>
      <c r="I35" s="53">
        <v>12516</v>
      </c>
      <c r="J35" s="53">
        <v>35067</v>
      </c>
      <c r="K35" s="53">
        <v>107173</v>
      </c>
      <c r="L35" s="53">
        <v>11797</v>
      </c>
      <c r="M35" s="53">
        <v>39479</v>
      </c>
      <c r="N35" s="53">
        <v>12447</v>
      </c>
      <c r="O35" s="53">
        <v>11486</v>
      </c>
      <c r="P35" s="53">
        <v>71641</v>
      </c>
      <c r="Q35" s="53">
        <v>51622</v>
      </c>
      <c r="R35" s="53">
        <v>24656</v>
      </c>
      <c r="S35" s="53">
        <v>10228</v>
      </c>
      <c r="T35" s="53">
        <v>9480</v>
      </c>
      <c r="U35" s="53">
        <v>57707</v>
      </c>
      <c r="V35" s="53">
        <v>11453</v>
      </c>
      <c r="W35" s="53">
        <v>23624</v>
      </c>
      <c r="X35" s="53">
        <v>15638</v>
      </c>
      <c r="Y35" s="53">
        <v>11278</v>
      </c>
      <c r="Z35" s="53">
        <v>17925</v>
      </c>
      <c r="AA35" s="53">
        <v>32723</v>
      </c>
      <c r="AB35" s="53">
        <v>31573</v>
      </c>
      <c r="AC35" s="53">
        <v>10206</v>
      </c>
      <c r="AD35" s="53">
        <v>34026</v>
      </c>
      <c r="AE35" s="53">
        <v>3655</v>
      </c>
      <c r="AF35" s="53">
        <v>40146</v>
      </c>
      <c r="AG35" s="53">
        <v>15133</v>
      </c>
      <c r="AH35" s="53">
        <v>9331</v>
      </c>
      <c r="AI35" s="53">
        <v>811991</v>
      </c>
      <c r="AK35" s="53" t="s">
        <v>709</v>
      </c>
    </row>
    <row r="36" spans="1:37" x14ac:dyDescent="0.2">
      <c r="A36" s="62">
        <v>37377</v>
      </c>
      <c r="B36" s="53" t="s">
        <v>984</v>
      </c>
      <c r="C36" s="53">
        <v>11821</v>
      </c>
      <c r="D36" s="53">
        <v>36733</v>
      </c>
      <c r="E36" s="53">
        <v>9076</v>
      </c>
      <c r="F36" s="53">
        <v>5201</v>
      </c>
      <c r="G36" s="53">
        <v>29493</v>
      </c>
      <c r="H36" s="53">
        <v>8008</v>
      </c>
      <c r="I36" s="53">
        <v>12584</v>
      </c>
      <c r="J36" s="53">
        <v>35080</v>
      </c>
      <c r="K36" s="53">
        <v>107243</v>
      </c>
      <c r="L36" s="53">
        <v>11736</v>
      </c>
      <c r="M36" s="53">
        <v>39443</v>
      </c>
      <c r="N36" s="53">
        <v>12407</v>
      </c>
      <c r="O36" s="53">
        <v>11548</v>
      </c>
      <c r="P36" s="53">
        <v>71793</v>
      </c>
      <c r="Q36" s="53">
        <v>51645</v>
      </c>
      <c r="R36" s="53">
        <v>24697</v>
      </c>
      <c r="S36" s="53">
        <v>10275</v>
      </c>
      <c r="T36" s="53">
        <v>9557</v>
      </c>
      <c r="U36" s="53">
        <v>57841</v>
      </c>
      <c r="V36" s="53">
        <v>11469</v>
      </c>
      <c r="W36" s="53">
        <v>23649</v>
      </c>
      <c r="X36" s="53">
        <v>15607</v>
      </c>
      <c r="Y36" s="53">
        <v>11268</v>
      </c>
      <c r="Z36" s="53">
        <v>18011</v>
      </c>
      <c r="AA36" s="53">
        <v>32771</v>
      </c>
      <c r="AB36" s="53">
        <v>31625</v>
      </c>
      <c r="AC36" s="53">
        <v>10229</v>
      </c>
      <c r="AD36" s="53">
        <v>34102</v>
      </c>
      <c r="AE36" s="53">
        <v>3637</v>
      </c>
      <c r="AF36" s="53">
        <v>40186</v>
      </c>
      <c r="AG36" s="53">
        <v>15192</v>
      </c>
      <c r="AH36" s="53">
        <v>9296</v>
      </c>
      <c r="AI36" s="53">
        <v>813223</v>
      </c>
      <c r="AK36" s="53" t="s">
        <v>713</v>
      </c>
    </row>
    <row r="37" spans="1:37" x14ac:dyDescent="0.2">
      <c r="A37" s="62">
        <v>37408</v>
      </c>
      <c r="B37" s="53" t="s">
        <v>985</v>
      </c>
      <c r="C37" s="53">
        <v>11866</v>
      </c>
      <c r="D37" s="53">
        <v>36730</v>
      </c>
      <c r="E37" s="53">
        <v>9094</v>
      </c>
      <c r="F37" s="53">
        <v>5215</v>
      </c>
      <c r="G37" s="53">
        <v>29473</v>
      </c>
      <c r="H37" s="53">
        <v>8001</v>
      </c>
      <c r="I37" s="53">
        <v>12615</v>
      </c>
      <c r="J37" s="53">
        <v>35132</v>
      </c>
      <c r="K37" s="53">
        <v>107163</v>
      </c>
      <c r="L37" s="53">
        <v>11703</v>
      </c>
      <c r="M37" s="53">
        <v>39472</v>
      </c>
      <c r="N37" s="53">
        <v>12367</v>
      </c>
      <c r="O37" s="53">
        <v>11531</v>
      </c>
      <c r="P37" s="53">
        <v>71896</v>
      </c>
      <c r="Q37" s="53">
        <v>51832</v>
      </c>
      <c r="R37" s="53">
        <v>24738</v>
      </c>
      <c r="S37" s="53">
        <v>10248</v>
      </c>
      <c r="T37" s="53">
        <v>9589</v>
      </c>
      <c r="U37" s="53">
        <v>57829</v>
      </c>
      <c r="V37" s="53">
        <v>11524</v>
      </c>
      <c r="W37" s="53">
        <v>23748</v>
      </c>
      <c r="X37" s="53">
        <v>15584</v>
      </c>
      <c r="Y37" s="53">
        <v>11358</v>
      </c>
      <c r="Z37" s="53">
        <v>18019</v>
      </c>
      <c r="AA37" s="53">
        <v>32823</v>
      </c>
      <c r="AB37" s="53">
        <v>31703</v>
      </c>
      <c r="AC37" s="53">
        <v>10299</v>
      </c>
      <c r="AD37" s="53">
        <v>33939</v>
      </c>
      <c r="AE37" s="53">
        <v>3619</v>
      </c>
      <c r="AF37" s="53">
        <v>40236</v>
      </c>
      <c r="AG37" s="53">
        <v>15253</v>
      </c>
      <c r="AH37" s="53">
        <v>9290</v>
      </c>
      <c r="AI37" s="53">
        <v>813889</v>
      </c>
      <c r="AK37" s="53" t="s">
        <v>716</v>
      </c>
    </row>
    <row r="38" spans="1:37" x14ac:dyDescent="0.2">
      <c r="A38" s="62">
        <v>37438</v>
      </c>
      <c r="B38" s="53" t="s">
        <v>986</v>
      </c>
      <c r="C38" s="53">
        <v>11882</v>
      </c>
      <c r="D38" s="53">
        <v>36758</v>
      </c>
      <c r="E38" s="53">
        <v>9147</v>
      </c>
      <c r="F38" s="53">
        <v>5224</v>
      </c>
      <c r="G38" s="53">
        <v>29608</v>
      </c>
      <c r="H38" s="53">
        <v>8044</v>
      </c>
      <c r="I38" s="53">
        <v>12687</v>
      </c>
      <c r="J38" s="53">
        <v>35099</v>
      </c>
      <c r="K38" s="53">
        <v>107148</v>
      </c>
      <c r="L38" s="53">
        <v>11662</v>
      </c>
      <c r="M38" s="53">
        <v>39428</v>
      </c>
      <c r="N38" s="53">
        <v>12393</v>
      </c>
      <c r="O38" s="53">
        <v>11581</v>
      </c>
      <c r="P38" s="53">
        <v>71960</v>
      </c>
      <c r="Q38" s="53">
        <v>51997</v>
      </c>
      <c r="R38" s="53">
        <v>24698</v>
      </c>
      <c r="S38" s="53">
        <v>10279</v>
      </c>
      <c r="T38" s="53">
        <v>9604</v>
      </c>
      <c r="U38" s="53">
        <v>57831</v>
      </c>
      <c r="V38" s="53">
        <v>11734</v>
      </c>
      <c r="W38" s="53">
        <v>23816</v>
      </c>
      <c r="X38" s="53">
        <v>15720</v>
      </c>
      <c r="Y38" s="53">
        <v>11375</v>
      </c>
      <c r="Z38" s="53">
        <v>18093</v>
      </c>
      <c r="AA38" s="53">
        <v>32854</v>
      </c>
      <c r="AB38" s="53">
        <v>31694</v>
      </c>
      <c r="AC38" s="53">
        <v>10363</v>
      </c>
      <c r="AD38" s="53">
        <v>33853</v>
      </c>
      <c r="AE38" s="53">
        <v>3628</v>
      </c>
      <c r="AF38" s="53">
        <v>40428</v>
      </c>
      <c r="AG38" s="53">
        <v>15407</v>
      </c>
      <c r="AH38" s="53">
        <v>9319</v>
      </c>
      <c r="AI38" s="53">
        <v>815314</v>
      </c>
      <c r="AK38" s="53" t="s">
        <v>717</v>
      </c>
    </row>
    <row r="39" spans="1:37" x14ac:dyDescent="0.2">
      <c r="A39" s="62">
        <v>37469</v>
      </c>
      <c r="B39" s="53" t="s">
        <v>987</v>
      </c>
      <c r="C39" s="53">
        <v>11913</v>
      </c>
      <c r="D39" s="53">
        <v>36756</v>
      </c>
      <c r="E39" s="53">
        <v>9189</v>
      </c>
      <c r="F39" s="53">
        <v>5226</v>
      </c>
      <c r="G39" s="53">
        <v>29641</v>
      </c>
      <c r="H39" s="53">
        <v>8026</v>
      </c>
      <c r="I39" s="53">
        <v>12696</v>
      </c>
      <c r="J39" s="53">
        <v>35052</v>
      </c>
      <c r="K39" s="53">
        <v>107144</v>
      </c>
      <c r="L39" s="53">
        <v>11631</v>
      </c>
      <c r="M39" s="53">
        <v>39506</v>
      </c>
      <c r="N39" s="53">
        <v>12461</v>
      </c>
      <c r="O39" s="53">
        <v>11646</v>
      </c>
      <c r="P39" s="53">
        <v>71973</v>
      </c>
      <c r="Q39" s="53">
        <v>52250</v>
      </c>
      <c r="R39" s="53">
        <v>24665</v>
      </c>
      <c r="S39" s="53">
        <v>10295</v>
      </c>
      <c r="T39" s="53">
        <v>9621</v>
      </c>
      <c r="U39" s="53">
        <v>57912</v>
      </c>
      <c r="V39" s="53">
        <v>11782</v>
      </c>
      <c r="W39" s="53">
        <v>23857</v>
      </c>
      <c r="X39" s="53">
        <v>15768</v>
      </c>
      <c r="Y39" s="53">
        <v>11411</v>
      </c>
      <c r="Z39" s="53">
        <v>18168</v>
      </c>
      <c r="AA39" s="53">
        <v>32891</v>
      </c>
      <c r="AB39" s="53">
        <v>31667</v>
      </c>
      <c r="AC39" s="53">
        <v>10364</v>
      </c>
      <c r="AD39" s="53">
        <v>33826</v>
      </c>
      <c r="AE39" s="53">
        <v>3640</v>
      </c>
      <c r="AF39" s="53">
        <v>40589</v>
      </c>
      <c r="AG39" s="53">
        <v>15450</v>
      </c>
      <c r="AH39" s="53">
        <v>9333</v>
      </c>
      <c r="AI39" s="53">
        <v>816349</v>
      </c>
      <c r="AK39" s="53" t="s">
        <v>718</v>
      </c>
    </row>
    <row r="40" spans="1:37" x14ac:dyDescent="0.2">
      <c r="A40" s="62">
        <v>37500</v>
      </c>
      <c r="B40" s="53" t="s">
        <v>988</v>
      </c>
      <c r="C40" s="53">
        <v>11864</v>
      </c>
      <c r="D40" s="53">
        <v>36812</v>
      </c>
      <c r="E40" s="53">
        <v>9227</v>
      </c>
      <c r="F40" s="53">
        <v>5214</v>
      </c>
      <c r="G40" s="53">
        <v>29657</v>
      </c>
      <c r="H40" s="53">
        <v>7999</v>
      </c>
      <c r="I40" s="53">
        <v>12717</v>
      </c>
      <c r="J40" s="53">
        <v>35007</v>
      </c>
      <c r="K40" s="53">
        <v>107066</v>
      </c>
      <c r="L40" s="53">
        <v>11592</v>
      </c>
      <c r="M40" s="53">
        <v>39560</v>
      </c>
      <c r="N40" s="53">
        <v>12461</v>
      </c>
      <c r="O40" s="53">
        <v>11662</v>
      </c>
      <c r="P40" s="53">
        <v>71963</v>
      </c>
      <c r="Q40" s="53">
        <v>52348</v>
      </c>
      <c r="R40" s="53">
        <v>24654</v>
      </c>
      <c r="S40" s="53">
        <v>10313</v>
      </c>
      <c r="T40" s="53">
        <v>9597</v>
      </c>
      <c r="U40" s="53">
        <v>57898</v>
      </c>
      <c r="V40" s="53">
        <v>11850</v>
      </c>
      <c r="W40" s="53">
        <v>23858</v>
      </c>
      <c r="X40" s="53">
        <v>15770</v>
      </c>
      <c r="Y40" s="53">
        <v>11411</v>
      </c>
      <c r="Z40" s="53">
        <v>18197</v>
      </c>
      <c r="AA40" s="53">
        <v>32901</v>
      </c>
      <c r="AB40" s="53">
        <v>31672</v>
      </c>
      <c r="AC40" s="53">
        <v>10298</v>
      </c>
      <c r="AD40" s="53">
        <v>33817</v>
      </c>
      <c r="AE40" s="53">
        <v>3637</v>
      </c>
      <c r="AF40" s="53">
        <v>40722</v>
      </c>
      <c r="AG40" s="53">
        <v>15446</v>
      </c>
      <c r="AH40" s="53">
        <v>9351</v>
      </c>
      <c r="AI40" s="53">
        <v>816541</v>
      </c>
      <c r="AK40" s="53" t="s">
        <v>719</v>
      </c>
    </row>
    <row r="41" spans="1:37" x14ac:dyDescent="0.2">
      <c r="A41" s="62">
        <v>37530</v>
      </c>
      <c r="B41" s="53" t="s">
        <v>989</v>
      </c>
      <c r="C41" s="53">
        <v>11919</v>
      </c>
      <c r="D41" s="53">
        <v>36962</v>
      </c>
      <c r="E41" s="53">
        <v>9196</v>
      </c>
      <c r="F41" s="53">
        <v>5206</v>
      </c>
      <c r="G41" s="53">
        <v>29658</v>
      </c>
      <c r="H41" s="53">
        <v>7949</v>
      </c>
      <c r="I41" s="53">
        <v>12740</v>
      </c>
      <c r="J41" s="53">
        <v>34905</v>
      </c>
      <c r="K41" s="53">
        <v>107026</v>
      </c>
      <c r="L41" s="53">
        <v>11634</v>
      </c>
      <c r="M41" s="53">
        <v>39710</v>
      </c>
      <c r="N41" s="53">
        <v>12450</v>
      </c>
      <c r="O41" s="53">
        <v>11675</v>
      </c>
      <c r="P41" s="53">
        <v>72171</v>
      </c>
      <c r="Q41" s="53">
        <v>52437</v>
      </c>
      <c r="R41" s="53">
        <v>24653</v>
      </c>
      <c r="S41" s="53">
        <v>10329</v>
      </c>
      <c r="T41" s="53">
        <v>9662</v>
      </c>
      <c r="U41" s="53">
        <v>58074</v>
      </c>
      <c r="V41" s="53">
        <v>11848</v>
      </c>
      <c r="W41" s="53">
        <v>23963</v>
      </c>
      <c r="X41" s="53">
        <v>15908</v>
      </c>
      <c r="Y41" s="53">
        <v>11417</v>
      </c>
      <c r="Z41" s="53">
        <v>18201</v>
      </c>
      <c r="AA41" s="53">
        <v>32984</v>
      </c>
      <c r="AB41" s="53">
        <v>31722</v>
      </c>
      <c r="AC41" s="53">
        <v>10329</v>
      </c>
      <c r="AD41" s="53">
        <v>33740</v>
      </c>
      <c r="AE41" s="53">
        <v>3650</v>
      </c>
      <c r="AF41" s="53">
        <v>40731</v>
      </c>
      <c r="AG41" s="53">
        <v>15448</v>
      </c>
      <c r="AH41" s="53">
        <v>9367</v>
      </c>
      <c r="AI41" s="53">
        <v>817664</v>
      </c>
      <c r="AK41" s="53" t="s">
        <v>720</v>
      </c>
    </row>
    <row r="42" spans="1:37" x14ac:dyDescent="0.2">
      <c r="A42" s="62">
        <v>37561</v>
      </c>
      <c r="B42" s="53" t="s">
        <v>990</v>
      </c>
      <c r="C42" s="53">
        <v>11885</v>
      </c>
      <c r="D42" s="53">
        <v>36872</v>
      </c>
      <c r="E42" s="53">
        <v>9210</v>
      </c>
      <c r="F42" s="53">
        <v>5209</v>
      </c>
      <c r="G42" s="53">
        <v>29679</v>
      </c>
      <c r="H42" s="53">
        <v>7841</v>
      </c>
      <c r="I42" s="53">
        <v>12712</v>
      </c>
      <c r="J42" s="53">
        <v>34819</v>
      </c>
      <c r="K42" s="53">
        <v>106854</v>
      </c>
      <c r="L42" s="53">
        <v>11622</v>
      </c>
      <c r="M42" s="53">
        <v>39676</v>
      </c>
      <c r="N42" s="53">
        <v>12382</v>
      </c>
      <c r="O42" s="53">
        <v>11666</v>
      </c>
      <c r="P42" s="53">
        <v>72154</v>
      </c>
      <c r="Q42" s="53">
        <v>52350</v>
      </c>
      <c r="R42" s="53">
        <v>24593</v>
      </c>
      <c r="S42" s="53">
        <v>10331</v>
      </c>
      <c r="T42" s="53">
        <v>9635</v>
      </c>
      <c r="U42" s="53">
        <v>58019</v>
      </c>
      <c r="V42" s="53">
        <v>11808</v>
      </c>
      <c r="W42" s="53">
        <v>23975</v>
      </c>
      <c r="X42" s="53">
        <v>15947</v>
      </c>
      <c r="Y42" s="53">
        <v>11448</v>
      </c>
      <c r="Z42" s="53">
        <v>18160</v>
      </c>
      <c r="AA42" s="53">
        <v>32952</v>
      </c>
      <c r="AB42" s="53">
        <v>31690</v>
      </c>
      <c r="AC42" s="53">
        <v>10268</v>
      </c>
      <c r="AD42" s="53">
        <v>33547</v>
      </c>
      <c r="AE42" s="53">
        <v>3624</v>
      </c>
      <c r="AF42" s="53">
        <v>40522</v>
      </c>
      <c r="AG42" s="53">
        <v>15524</v>
      </c>
      <c r="AH42" s="53">
        <v>9361</v>
      </c>
      <c r="AI42" s="53">
        <v>816335</v>
      </c>
      <c r="AK42" s="53" t="s">
        <v>721</v>
      </c>
    </row>
    <row r="43" spans="1:37" x14ac:dyDescent="0.2">
      <c r="A43" s="62">
        <v>37591</v>
      </c>
      <c r="B43" s="53" t="s">
        <v>991</v>
      </c>
      <c r="C43" s="53">
        <v>11772</v>
      </c>
      <c r="D43" s="53">
        <v>36710</v>
      </c>
      <c r="E43" s="53">
        <v>9138</v>
      </c>
      <c r="F43" s="53">
        <v>5175</v>
      </c>
      <c r="G43" s="53">
        <v>29485</v>
      </c>
      <c r="H43" s="53">
        <v>7781</v>
      </c>
      <c r="I43" s="53">
        <v>12621</v>
      </c>
      <c r="J43" s="53">
        <v>34597</v>
      </c>
      <c r="K43" s="53">
        <v>106515</v>
      </c>
      <c r="L43" s="53">
        <v>11509</v>
      </c>
      <c r="M43" s="53">
        <v>39402</v>
      </c>
      <c r="N43" s="53">
        <v>12251</v>
      </c>
      <c r="O43" s="53">
        <v>11580</v>
      </c>
      <c r="P43" s="53">
        <v>71718</v>
      </c>
      <c r="Q43" s="53">
        <v>52135</v>
      </c>
      <c r="R43" s="53">
        <v>24408</v>
      </c>
      <c r="S43" s="53">
        <v>10249</v>
      </c>
      <c r="T43" s="53">
        <v>9558</v>
      </c>
      <c r="U43" s="53">
        <v>57775</v>
      </c>
      <c r="V43" s="53">
        <v>11684</v>
      </c>
      <c r="W43" s="53">
        <v>23820</v>
      </c>
      <c r="X43" s="53">
        <v>15778</v>
      </c>
      <c r="Y43" s="53">
        <v>11350</v>
      </c>
      <c r="Z43" s="53">
        <v>18029</v>
      </c>
      <c r="AA43" s="53">
        <v>32726</v>
      </c>
      <c r="AB43" s="53">
        <v>31539</v>
      </c>
      <c r="AC43" s="53">
        <v>10178</v>
      </c>
      <c r="AD43" s="53">
        <v>33219</v>
      </c>
      <c r="AE43" s="53">
        <v>3572</v>
      </c>
      <c r="AF43" s="53">
        <v>40178</v>
      </c>
      <c r="AG43" s="53">
        <v>15543</v>
      </c>
      <c r="AH43" s="53">
        <v>9312</v>
      </c>
      <c r="AI43" s="53">
        <v>811307</v>
      </c>
      <c r="AK43" s="53" t="s">
        <v>722</v>
      </c>
    </row>
    <row r="44" spans="1:37" x14ac:dyDescent="0.2">
      <c r="A44" s="62">
        <v>37622</v>
      </c>
      <c r="B44" s="53" t="s">
        <v>1234</v>
      </c>
      <c r="C44" s="53">
        <v>11800</v>
      </c>
      <c r="D44" s="53">
        <v>36565</v>
      </c>
      <c r="E44" s="53">
        <v>9155</v>
      </c>
      <c r="F44" s="53">
        <v>5162</v>
      </c>
      <c r="G44" s="53">
        <v>29349</v>
      </c>
      <c r="H44" s="53">
        <v>7716</v>
      </c>
      <c r="I44" s="53">
        <v>12525</v>
      </c>
      <c r="J44" s="53">
        <v>34520</v>
      </c>
      <c r="K44" s="53">
        <v>106142</v>
      </c>
      <c r="L44" s="53">
        <v>11556</v>
      </c>
      <c r="M44" s="53">
        <v>39221</v>
      </c>
      <c r="N44" s="53">
        <v>12185</v>
      </c>
      <c r="O44" s="53">
        <v>11549</v>
      </c>
      <c r="P44" s="53">
        <v>71421</v>
      </c>
      <c r="Q44" s="53">
        <v>52056</v>
      </c>
      <c r="R44" s="53">
        <v>24372</v>
      </c>
      <c r="S44" s="53">
        <v>10231</v>
      </c>
      <c r="T44" s="53">
        <v>9581</v>
      </c>
      <c r="U44" s="53">
        <v>57572</v>
      </c>
      <c r="V44" s="53">
        <v>11609</v>
      </c>
      <c r="W44" s="53">
        <v>23734</v>
      </c>
      <c r="X44" s="53">
        <v>15740</v>
      </c>
      <c r="Y44" s="53">
        <v>11291</v>
      </c>
      <c r="Z44" s="53">
        <v>17973</v>
      </c>
      <c r="AA44" s="53">
        <v>32645</v>
      </c>
      <c r="AB44" s="53">
        <v>31458</v>
      </c>
      <c r="AC44" s="53">
        <v>10158</v>
      </c>
      <c r="AD44" s="53">
        <v>33073</v>
      </c>
      <c r="AE44" s="53">
        <v>3573</v>
      </c>
      <c r="AF44" s="53">
        <v>39995</v>
      </c>
      <c r="AG44" s="53">
        <v>15539</v>
      </c>
      <c r="AH44" s="53">
        <v>9321</v>
      </c>
      <c r="AI44" s="53">
        <v>808787</v>
      </c>
      <c r="AJ44" s="53">
        <v>2003</v>
      </c>
      <c r="AK44" s="53" t="s">
        <v>714</v>
      </c>
    </row>
    <row r="45" spans="1:37" x14ac:dyDescent="0.2">
      <c r="A45" s="62">
        <v>37653</v>
      </c>
      <c r="B45" s="53" t="s">
        <v>992</v>
      </c>
      <c r="C45" s="53">
        <v>11804</v>
      </c>
      <c r="D45" s="53">
        <v>36533</v>
      </c>
      <c r="E45" s="53">
        <v>9225</v>
      </c>
      <c r="F45" s="53">
        <v>5211</v>
      </c>
      <c r="G45" s="53">
        <v>29238</v>
      </c>
      <c r="H45" s="53">
        <v>7686</v>
      </c>
      <c r="I45" s="53">
        <v>12566</v>
      </c>
      <c r="J45" s="53">
        <v>34637</v>
      </c>
      <c r="K45" s="53">
        <v>106003</v>
      </c>
      <c r="L45" s="53">
        <v>11623</v>
      </c>
      <c r="M45" s="53">
        <v>39271</v>
      </c>
      <c r="N45" s="53">
        <v>12228</v>
      </c>
      <c r="O45" s="53">
        <v>11603</v>
      </c>
      <c r="P45" s="53">
        <v>71535</v>
      </c>
      <c r="Q45" s="53">
        <v>52041</v>
      </c>
      <c r="R45" s="53">
        <v>24407</v>
      </c>
      <c r="S45" s="53">
        <v>10264</v>
      </c>
      <c r="T45" s="53">
        <v>9592</v>
      </c>
      <c r="U45" s="53">
        <v>57647</v>
      </c>
      <c r="V45" s="53">
        <v>11573</v>
      </c>
      <c r="W45" s="53">
        <v>23800</v>
      </c>
      <c r="X45" s="53">
        <v>15820</v>
      </c>
      <c r="Y45" s="53">
        <v>11347</v>
      </c>
      <c r="Z45" s="53">
        <v>18048</v>
      </c>
      <c r="AA45" s="53">
        <v>32606</v>
      </c>
      <c r="AB45" s="53">
        <v>31484</v>
      </c>
      <c r="AC45" s="53">
        <v>10219</v>
      </c>
      <c r="AD45" s="53">
        <v>33166</v>
      </c>
      <c r="AE45" s="53">
        <v>3577</v>
      </c>
      <c r="AF45" s="53">
        <v>40047</v>
      </c>
      <c r="AG45" s="53">
        <v>15652</v>
      </c>
      <c r="AH45" s="53">
        <v>9379</v>
      </c>
      <c r="AI45" s="53">
        <v>809832</v>
      </c>
      <c r="AK45" s="53" t="s">
        <v>715</v>
      </c>
    </row>
    <row r="46" spans="1:37" x14ac:dyDescent="0.2">
      <c r="A46" s="62">
        <v>37681</v>
      </c>
      <c r="B46" s="53" t="s">
        <v>993</v>
      </c>
      <c r="C46" s="53">
        <v>11858</v>
      </c>
      <c r="D46" s="53">
        <v>36716</v>
      </c>
      <c r="E46" s="53">
        <v>9252</v>
      </c>
      <c r="F46" s="53">
        <v>5213</v>
      </c>
      <c r="G46" s="53">
        <v>29178</v>
      </c>
      <c r="H46" s="53">
        <v>7655</v>
      </c>
      <c r="I46" s="53">
        <v>12597</v>
      </c>
      <c r="J46" s="53">
        <v>34713</v>
      </c>
      <c r="K46" s="53">
        <v>105819</v>
      </c>
      <c r="L46" s="53">
        <v>11638</v>
      </c>
      <c r="M46" s="53">
        <v>39442</v>
      </c>
      <c r="N46" s="53">
        <v>12268</v>
      </c>
      <c r="O46" s="53">
        <v>11663</v>
      </c>
      <c r="P46" s="53">
        <v>71599</v>
      </c>
      <c r="Q46" s="53">
        <v>52066</v>
      </c>
      <c r="R46" s="53">
        <v>24594</v>
      </c>
      <c r="S46" s="53">
        <v>10296</v>
      </c>
      <c r="T46" s="53">
        <v>9674</v>
      </c>
      <c r="U46" s="53">
        <v>57869</v>
      </c>
      <c r="V46" s="53">
        <v>11546</v>
      </c>
      <c r="W46" s="53">
        <v>23838</v>
      </c>
      <c r="X46" s="53">
        <v>15847</v>
      </c>
      <c r="Y46" s="53">
        <v>11406</v>
      </c>
      <c r="Z46" s="53">
        <v>18121</v>
      </c>
      <c r="AA46" s="53">
        <v>32444</v>
      </c>
      <c r="AB46" s="53">
        <v>31499</v>
      </c>
      <c r="AC46" s="53">
        <v>10255</v>
      </c>
      <c r="AD46" s="53">
        <v>33437</v>
      </c>
      <c r="AE46" s="53">
        <v>3585</v>
      </c>
      <c r="AF46" s="53">
        <v>40098</v>
      </c>
      <c r="AG46" s="53">
        <v>15633</v>
      </c>
      <c r="AH46" s="53">
        <v>9418</v>
      </c>
      <c r="AI46" s="53">
        <v>811237</v>
      </c>
      <c r="AK46" s="53" t="s">
        <v>654</v>
      </c>
    </row>
    <row r="47" spans="1:37" x14ac:dyDescent="0.2">
      <c r="A47" s="62">
        <v>37712</v>
      </c>
      <c r="B47" s="53" t="s">
        <v>994</v>
      </c>
      <c r="C47" s="53">
        <v>11913</v>
      </c>
      <c r="D47" s="53">
        <v>36763</v>
      </c>
      <c r="E47" s="53">
        <v>9274</v>
      </c>
      <c r="F47" s="53">
        <v>5244</v>
      </c>
      <c r="G47" s="53">
        <v>29124</v>
      </c>
      <c r="H47" s="53">
        <v>7687</v>
      </c>
      <c r="I47" s="53">
        <v>12550</v>
      </c>
      <c r="J47" s="53">
        <v>34594</v>
      </c>
      <c r="K47" s="53">
        <v>105637</v>
      </c>
      <c r="L47" s="53">
        <v>11539</v>
      </c>
      <c r="M47" s="53">
        <v>39476</v>
      </c>
      <c r="N47" s="53">
        <v>12309</v>
      </c>
      <c r="O47" s="53">
        <v>11722</v>
      </c>
      <c r="P47" s="53">
        <v>71753</v>
      </c>
      <c r="Q47" s="53">
        <v>51931</v>
      </c>
      <c r="R47" s="53">
        <v>24761</v>
      </c>
      <c r="S47" s="53">
        <v>10327</v>
      </c>
      <c r="T47" s="53">
        <v>9781</v>
      </c>
      <c r="U47" s="53">
        <v>57892</v>
      </c>
      <c r="V47" s="53">
        <v>11560</v>
      </c>
      <c r="W47" s="53">
        <v>23932</v>
      </c>
      <c r="X47" s="53">
        <v>15958</v>
      </c>
      <c r="Y47" s="53">
        <v>11458</v>
      </c>
      <c r="Z47" s="53">
        <v>18166</v>
      </c>
      <c r="AA47" s="53">
        <v>32303</v>
      </c>
      <c r="AB47" s="53">
        <v>31464</v>
      </c>
      <c r="AC47" s="53">
        <v>10278</v>
      </c>
      <c r="AD47" s="53">
        <v>33392</v>
      </c>
      <c r="AE47" s="53">
        <v>3591</v>
      </c>
      <c r="AF47" s="53">
        <v>40286</v>
      </c>
      <c r="AG47" s="53">
        <v>15660</v>
      </c>
      <c r="AH47" s="53">
        <v>9383</v>
      </c>
      <c r="AI47" s="53">
        <v>811708</v>
      </c>
      <c r="AK47" s="53" t="s">
        <v>709</v>
      </c>
    </row>
    <row r="48" spans="1:37" x14ac:dyDescent="0.2">
      <c r="A48" s="62">
        <v>37742</v>
      </c>
      <c r="B48" s="53" t="s">
        <v>995</v>
      </c>
      <c r="C48" s="53">
        <v>11891</v>
      </c>
      <c r="D48" s="53">
        <v>36703</v>
      </c>
      <c r="E48" s="53">
        <v>9294</v>
      </c>
      <c r="F48" s="53">
        <v>5225</v>
      </c>
      <c r="G48" s="53">
        <v>28993</v>
      </c>
      <c r="H48" s="53">
        <v>7702</v>
      </c>
      <c r="I48" s="53">
        <v>12635</v>
      </c>
      <c r="J48" s="53">
        <v>34514</v>
      </c>
      <c r="K48" s="53">
        <v>105319</v>
      </c>
      <c r="L48" s="53">
        <v>11476</v>
      </c>
      <c r="M48" s="53">
        <v>39443</v>
      </c>
      <c r="N48" s="53">
        <v>12329</v>
      </c>
      <c r="O48" s="53">
        <v>11736</v>
      </c>
      <c r="P48" s="53">
        <v>71625</v>
      </c>
      <c r="Q48" s="53">
        <v>51807</v>
      </c>
      <c r="R48" s="53">
        <v>24874</v>
      </c>
      <c r="S48" s="53">
        <v>10313</v>
      </c>
      <c r="T48" s="53">
        <v>9881</v>
      </c>
      <c r="U48" s="53">
        <v>57963</v>
      </c>
      <c r="V48" s="53">
        <v>11546</v>
      </c>
      <c r="W48" s="53">
        <v>23912</v>
      </c>
      <c r="X48" s="53">
        <v>15817</v>
      </c>
      <c r="Y48" s="53">
        <v>11502</v>
      </c>
      <c r="Z48" s="53">
        <v>18169</v>
      </c>
      <c r="AA48" s="53">
        <v>32217</v>
      </c>
      <c r="AB48" s="53">
        <v>31453</v>
      </c>
      <c r="AC48" s="53">
        <v>10267</v>
      </c>
      <c r="AD48" s="53">
        <v>33280</v>
      </c>
      <c r="AE48" s="53">
        <v>3637</v>
      </c>
      <c r="AF48" s="53">
        <v>40276</v>
      </c>
      <c r="AG48" s="53">
        <v>15655</v>
      </c>
      <c r="AH48" s="53">
        <v>9347</v>
      </c>
      <c r="AI48" s="53">
        <v>810801</v>
      </c>
      <c r="AK48" s="53" t="s">
        <v>713</v>
      </c>
    </row>
    <row r="49" spans="1:37" x14ac:dyDescent="0.2">
      <c r="A49" s="62">
        <v>37773</v>
      </c>
      <c r="B49" s="53" t="s">
        <v>996</v>
      </c>
      <c r="C49" s="53">
        <v>11917</v>
      </c>
      <c r="D49" s="53">
        <v>36750</v>
      </c>
      <c r="E49" s="53">
        <v>9253</v>
      </c>
      <c r="F49" s="53">
        <v>5240</v>
      </c>
      <c r="G49" s="53">
        <v>28877</v>
      </c>
      <c r="H49" s="53">
        <v>7713</v>
      </c>
      <c r="I49" s="53">
        <v>12748</v>
      </c>
      <c r="J49" s="53">
        <v>34458</v>
      </c>
      <c r="K49" s="53">
        <v>105104</v>
      </c>
      <c r="L49" s="53">
        <v>11474</v>
      </c>
      <c r="M49" s="53">
        <v>39466</v>
      </c>
      <c r="N49" s="53">
        <v>12289</v>
      </c>
      <c r="O49" s="53">
        <v>11733</v>
      </c>
      <c r="P49" s="53">
        <v>71727</v>
      </c>
      <c r="Q49" s="53">
        <v>51889</v>
      </c>
      <c r="R49" s="53">
        <v>25020</v>
      </c>
      <c r="S49" s="53">
        <v>10321</v>
      </c>
      <c r="T49" s="53">
        <v>9901</v>
      </c>
      <c r="U49" s="53">
        <v>57829</v>
      </c>
      <c r="V49" s="53">
        <v>11611</v>
      </c>
      <c r="W49" s="53">
        <v>24003</v>
      </c>
      <c r="X49" s="53">
        <v>15855</v>
      </c>
      <c r="Y49" s="53">
        <v>11563</v>
      </c>
      <c r="Z49" s="53">
        <v>18213</v>
      </c>
      <c r="AA49" s="53">
        <v>32259</v>
      </c>
      <c r="AB49" s="53">
        <v>31405</v>
      </c>
      <c r="AC49" s="53">
        <v>10327</v>
      </c>
      <c r="AD49" s="53">
        <v>33273</v>
      </c>
      <c r="AE49" s="53">
        <v>3634</v>
      </c>
      <c r="AF49" s="53">
        <v>40439</v>
      </c>
      <c r="AG49" s="53">
        <v>15669</v>
      </c>
      <c r="AH49" s="53">
        <v>9388</v>
      </c>
      <c r="AI49" s="53">
        <v>811348</v>
      </c>
      <c r="AK49" s="53" t="s">
        <v>716</v>
      </c>
    </row>
    <row r="50" spans="1:37" x14ac:dyDescent="0.2">
      <c r="A50" s="62">
        <v>37803</v>
      </c>
      <c r="B50" s="53" t="s">
        <v>997</v>
      </c>
      <c r="C50" s="53">
        <v>11914</v>
      </c>
      <c r="D50" s="53">
        <v>36818</v>
      </c>
      <c r="E50" s="53">
        <v>9196</v>
      </c>
      <c r="F50" s="53">
        <v>5280</v>
      </c>
      <c r="G50" s="53">
        <v>28676</v>
      </c>
      <c r="H50" s="53">
        <v>7722</v>
      </c>
      <c r="I50" s="53">
        <v>12804</v>
      </c>
      <c r="J50" s="53">
        <v>34410</v>
      </c>
      <c r="K50" s="53">
        <v>104987</v>
      </c>
      <c r="L50" s="53">
        <v>11468</v>
      </c>
      <c r="M50" s="53">
        <v>39470</v>
      </c>
      <c r="N50" s="53">
        <v>12297</v>
      </c>
      <c r="O50" s="53">
        <v>11684</v>
      </c>
      <c r="P50" s="53">
        <v>71568</v>
      </c>
      <c r="Q50" s="53">
        <v>51848</v>
      </c>
      <c r="R50" s="53">
        <v>25051</v>
      </c>
      <c r="S50" s="53">
        <v>10291</v>
      </c>
      <c r="T50" s="53">
        <v>9773</v>
      </c>
      <c r="U50" s="53">
        <v>57674</v>
      </c>
      <c r="V50" s="53">
        <v>11603</v>
      </c>
      <c r="W50" s="53">
        <v>24077</v>
      </c>
      <c r="X50" s="53">
        <v>15905</v>
      </c>
      <c r="Y50" s="53">
        <v>11562</v>
      </c>
      <c r="Z50" s="53">
        <v>18121</v>
      </c>
      <c r="AA50" s="53">
        <v>32132</v>
      </c>
      <c r="AB50" s="53">
        <v>31368</v>
      </c>
      <c r="AC50" s="53">
        <v>10338</v>
      </c>
      <c r="AD50" s="53">
        <v>33212</v>
      </c>
      <c r="AE50" s="53">
        <v>3658</v>
      </c>
      <c r="AF50" s="53">
        <v>40557</v>
      </c>
      <c r="AG50" s="53">
        <v>15666</v>
      </c>
      <c r="AH50" s="53">
        <v>9370</v>
      </c>
      <c r="AI50" s="53">
        <v>810500</v>
      </c>
      <c r="AK50" s="53" t="s">
        <v>717</v>
      </c>
    </row>
    <row r="51" spans="1:37" x14ac:dyDescent="0.2">
      <c r="A51" s="62">
        <v>37834</v>
      </c>
      <c r="B51" s="53" t="s">
        <v>998</v>
      </c>
      <c r="C51" s="53">
        <v>11927</v>
      </c>
      <c r="D51" s="53">
        <v>36813</v>
      </c>
      <c r="E51" s="53">
        <v>9156</v>
      </c>
      <c r="F51" s="53">
        <v>5282</v>
      </c>
      <c r="G51" s="53">
        <v>28570</v>
      </c>
      <c r="H51" s="53">
        <v>7746</v>
      </c>
      <c r="I51" s="53">
        <v>12846</v>
      </c>
      <c r="J51" s="53">
        <v>34334</v>
      </c>
      <c r="K51" s="53">
        <v>104834</v>
      </c>
      <c r="L51" s="53">
        <v>11439</v>
      </c>
      <c r="M51" s="53">
        <v>39505</v>
      </c>
      <c r="N51" s="53">
        <v>12289</v>
      </c>
      <c r="O51" s="53">
        <v>11692</v>
      </c>
      <c r="P51" s="53">
        <v>71557</v>
      </c>
      <c r="Q51" s="53">
        <v>51835</v>
      </c>
      <c r="R51" s="53">
        <v>25071</v>
      </c>
      <c r="S51" s="53">
        <v>10287</v>
      </c>
      <c r="T51" s="53">
        <v>9778</v>
      </c>
      <c r="U51" s="53">
        <v>57543</v>
      </c>
      <c r="V51" s="53">
        <v>11570</v>
      </c>
      <c r="W51" s="53">
        <v>24080</v>
      </c>
      <c r="X51" s="53">
        <v>15889</v>
      </c>
      <c r="Y51" s="53">
        <v>11516</v>
      </c>
      <c r="Z51" s="53">
        <v>18049</v>
      </c>
      <c r="AA51" s="53">
        <v>32041</v>
      </c>
      <c r="AB51" s="53">
        <v>31244</v>
      </c>
      <c r="AC51" s="53">
        <v>10328</v>
      </c>
      <c r="AD51" s="53">
        <v>33130</v>
      </c>
      <c r="AE51" s="53">
        <v>3654</v>
      </c>
      <c r="AF51" s="53">
        <v>40520</v>
      </c>
      <c r="AG51" s="53">
        <v>15696</v>
      </c>
      <c r="AH51" s="53">
        <v>9325</v>
      </c>
      <c r="AI51" s="53">
        <v>809546</v>
      </c>
      <c r="AK51" s="53" t="s">
        <v>718</v>
      </c>
    </row>
    <row r="52" spans="1:37" x14ac:dyDescent="0.2">
      <c r="A52" s="62">
        <v>37865</v>
      </c>
      <c r="B52" s="53" t="s">
        <v>999</v>
      </c>
      <c r="C52" s="53">
        <v>11910</v>
      </c>
      <c r="D52" s="53">
        <v>36853</v>
      </c>
      <c r="E52" s="53">
        <v>9195</v>
      </c>
      <c r="F52" s="53">
        <v>5283</v>
      </c>
      <c r="G52" s="53">
        <v>28580</v>
      </c>
      <c r="H52" s="53">
        <v>7776</v>
      </c>
      <c r="I52" s="53">
        <v>12943</v>
      </c>
      <c r="J52" s="53">
        <v>34423</v>
      </c>
      <c r="K52" s="53">
        <v>104830</v>
      </c>
      <c r="L52" s="53">
        <v>11392</v>
      </c>
      <c r="M52" s="53">
        <v>39499</v>
      </c>
      <c r="N52" s="53">
        <v>12290</v>
      </c>
      <c r="O52" s="53">
        <v>11696</v>
      </c>
      <c r="P52" s="53">
        <v>71553</v>
      </c>
      <c r="Q52" s="53">
        <v>52058</v>
      </c>
      <c r="R52" s="53">
        <v>25028</v>
      </c>
      <c r="S52" s="53">
        <v>10290</v>
      </c>
      <c r="T52" s="53">
        <v>9790</v>
      </c>
      <c r="U52" s="53">
        <v>57444</v>
      </c>
      <c r="V52" s="53">
        <v>11647</v>
      </c>
      <c r="W52" s="53">
        <v>24164</v>
      </c>
      <c r="X52" s="53">
        <v>15859</v>
      </c>
      <c r="Y52" s="53">
        <v>11521</v>
      </c>
      <c r="Z52" s="53">
        <v>18122</v>
      </c>
      <c r="AA52" s="53">
        <v>31984</v>
      </c>
      <c r="AB52" s="53">
        <v>31259</v>
      </c>
      <c r="AC52" s="53">
        <v>10343</v>
      </c>
      <c r="AD52" s="53">
        <v>33012</v>
      </c>
      <c r="AE52" s="53">
        <v>3684</v>
      </c>
      <c r="AF52" s="53">
        <v>40549</v>
      </c>
      <c r="AG52" s="53">
        <v>15744</v>
      </c>
      <c r="AH52" s="53">
        <v>9364</v>
      </c>
      <c r="AI52" s="53">
        <v>810085</v>
      </c>
      <c r="AK52" s="53" t="s">
        <v>719</v>
      </c>
    </row>
    <row r="53" spans="1:37" x14ac:dyDescent="0.2">
      <c r="A53" s="62">
        <v>37895</v>
      </c>
      <c r="B53" s="53" t="s">
        <v>1000</v>
      </c>
      <c r="C53" s="53">
        <v>11972</v>
      </c>
      <c r="D53" s="53">
        <v>36949</v>
      </c>
      <c r="E53" s="53">
        <v>9195</v>
      </c>
      <c r="F53" s="53">
        <v>5300</v>
      </c>
      <c r="G53" s="53">
        <v>28649</v>
      </c>
      <c r="H53" s="53">
        <v>7769</v>
      </c>
      <c r="I53" s="53">
        <v>12977</v>
      </c>
      <c r="J53" s="53">
        <v>34397</v>
      </c>
      <c r="K53" s="53">
        <v>104886</v>
      </c>
      <c r="L53" s="53">
        <v>11459</v>
      </c>
      <c r="M53" s="53">
        <v>39480</v>
      </c>
      <c r="N53" s="53">
        <v>12349</v>
      </c>
      <c r="O53" s="53">
        <v>11713</v>
      </c>
      <c r="P53" s="53">
        <v>71683</v>
      </c>
      <c r="Q53" s="53">
        <v>52189</v>
      </c>
      <c r="R53" s="53">
        <v>25085</v>
      </c>
      <c r="S53" s="53">
        <v>10272</v>
      </c>
      <c r="T53" s="53">
        <v>9828</v>
      </c>
      <c r="U53" s="53">
        <v>57579</v>
      </c>
      <c r="V53" s="53">
        <v>11748</v>
      </c>
      <c r="W53" s="53">
        <v>24290</v>
      </c>
      <c r="X53" s="53">
        <v>15845</v>
      </c>
      <c r="Y53" s="53">
        <v>11587</v>
      </c>
      <c r="Z53" s="53">
        <v>18227</v>
      </c>
      <c r="AA53" s="53">
        <v>32054</v>
      </c>
      <c r="AB53" s="53">
        <v>31310</v>
      </c>
      <c r="AC53" s="53">
        <v>10307</v>
      </c>
      <c r="AD53" s="53">
        <v>32992</v>
      </c>
      <c r="AE53" s="53">
        <v>3703</v>
      </c>
      <c r="AF53" s="53">
        <v>40552</v>
      </c>
      <c r="AG53" s="53">
        <v>15789</v>
      </c>
      <c r="AH53" s="53">
        <v>9427</v>
      </c>
      <c r="AI53" s="53">
        <v>811562</v>
      </c>
      <c r="AK53" s="53" t="s">
        <v>720</v>
      </c>
    </row>
    <row r="54" spans="1:37" x14ac:dyDescent="0.2">
      <c r="A54" s="62">
        <v>37926</v>
      </c>
      <c r="B54" s="53" t="s">
        <v>1001</v>
      </c>
      <c r="C54" s="53">
        <v>11900</v>
      </c>
      <c r="D54" s="53">
        <v>36982</v>
      </c>
      <c r="E54" s="53">
        <v>9168</v>
      </c>
      <c r="F54" s="53">
        <v>5276</v>
      </c>
      <c r="G54" s="53">
        <v>28472</v>
      </c>
      <c r="H54" s="53">
        <v>7716</v>
      </c>
      <c r="I54" s="53">
        <v>12956</v>
      </c>
      <c r="J54" s="53">
        <v>34301</v>
      </c>
      <c r="K54" s="53">
        <v>104722</v>
      </c>
      <c r="L54" s="53">
        <v>11464</v>
      </c>
      <c r="M54" s="53">
        <v>39356</v>
      </c>
      <c r="N54" s="53">
        <v>12333</v>
      </c>
      <c r="O54" s="53">
        <v>11685</v>
      </c>
      <c r="P54" s="53">
        <v>71467</v>
      </c>
      <c r="Q54" s="53">
        <v>52103</v>
      </c>
      <c r="R54" s="53">
        <v>25001</v>
      </c>
      <c r="S54" s="53">
        <v>10238</v>
      </c>
      <c r="T54" s="53">
        <v>9876</v>
      </c>
      <c r="U54" s="53">
        <v>57468</v>
      </c>
      <c r="V54" s="53">
        <v>11678</v>
      </c>
      <c r="W54" s="53">
        <v>24308</v>
      </c>
      <c r="X54" s="53">
        <v>15796</v>
      </c>
      <c r="Y54" s="53">
        <v>11578</v>
      </c>
      <c r="Z54" s="53">
        <v>18358</v>
      </c>
      <c r="AA54" s="53">
        <v>32013</v>
      </c>
      <c r="AB54" s="53">
        <v>31234</v>
      </c>
      <c r="AC54" s="53">
        <v>10254</v>
      </c>
      <c r="AD54" s="53">
        <v>32833</v>
      </c>
      <c r="AE54" s="53">
        <v>3664</v>
      </c>
      <c r="AF54" s="53">
        <v>40264</v>
      </c>
      <c r="AG54" s="53">
        <v>15763</v>
      </c>
      <c r="AH54" s="53">
        <v>9423</v>
      </c>
      <c r="AI54" s="53">
        <v>809650</v>
      </c>
      <c r="AK54" s="53" t="s">
        <v>721</v>
      </c>
    </row>
    <row r="55" spans="1:37" x14ac:dyDescent="0.2">
      <c r="A55" s="62">
        <v>37956</v>
      </c>
      <c r="B55" s="53" t="s">
        <v>1002</v>
      </c>
      <c r="C55" s="53">
        <v>11807</v>
      </c>
      <c r="D55" s="53">
        <v>36841</v>
      </c>
      <c r="E55" s="53">
        <v>9114</v>
      </c>
      <c r="F55" s="53">
        <v>5280</v>
      </c>
      <c r="G55" s="53">
        <v>28343</v>
      </c>
      <c r="H55" s="53">
        <v>7660</v>
      </c>
      <c r="I55" s="53">
        <v>12820</v>
      </c>
      <c r="J55" s="53">
        <v>34014</v>
      </c>
      <c r="K55" s="53">
        <v>104516</v>
      </c>
      <c r="L55" s="53">
        <v>11397</v>
      </c>
      <c r="M55" s="53">
        <v>39214</v>
      </c>
      <c r="N55" s="53">
        <v>12306</v>
      </c>
      <c r="O55" s="53">
        <v>11625</v>
      </c>
      <c r="P55" s="53">
        <v>71354</v>
      </c>
      <c r="Q55" s="53">
        <v>51943</v>
      </c>
      <c r="R55" s="53">
        <v>24849</v>
      </c>
      <c r="S55" s="53">
        <v>10160</v>
      </c>
      <c r="T55" s="53">
        <v>9793</v>
      </c>
      <c r="U55" s="53">
        <v>57243</v>
      </c>
      <c r="V55" s="53">
        <v>11611</v>
      </c>
      <c r="W55" s="53">
        <v>24207</v>
      </c>
      <c r="X55" s="53">
        <v>15752</v>
      </c>
      <c r="Y55" s="53">
        <v>11504</v>
      </c>
      <c r="Z55" s="53">
        <v>18251</v>
      </c>
      <c r="AA55" s="53">
        <v>31755</v>
      </c>
      <c r="AB55" s="53">
        <v>31079</v>
      </c>
      <c r="AC55" s="53">
        <v>10197</v>
      </c>
      <c r="AD55" s="53">
        <v>32730</v>
      </c>
      <c r="AE55" s="53">
        <v>3632</v>
      </c>
      <c r="AF55" s="53">
        <v>39933</v>
      </c>
      <c r="AG55" s="53">
        <v>15656</v>
      </c>
      <c r="AH55" s="53">
        <v>9378</v>
      </c>
      <c r="AI55" s="53">
        <v>805964</v>
      </c>
      <c r="AK55" s="53" t="s">
        <v>722</v>
      </c>
    </row>
    <row r="56" spans="1:37" x14ac:dyDescent="0.2">
      <c r="A56" s="62">
        <v>37987</v>
      </c>
      <c r="B56" s="53" t="s">
        <v>1235</v>
      </c>
      <c r="C56" s="53">
        <v>11758</v>
      </c>
      <c r="D56" s="53">
        <v>36710</v>
      </c>
      <c r="E56" s="53">
        <v>9112</v>
      </c>
      <c r="F56" s="53">
        <v>5277</v>
      </c>
      <c r="G56" s="53">
        <v>28255</v>
      </c>
      <c r="H56" s="53">
        <v>7602</v>
      </c>
      <c r="I56" s="53">
        <v>12624</v>
      </c>
      <c r="J56" s="53">
        <v>33915</v>
      </c>
      <c r="K56" s="53">
        <v>103988</v>
      </c>
      <c r="L56" s="53">
        <v>11387</v>
      </c>
      <c r="M56" s="53">
        <v>38897</v>
      </c>
      <c r="N56" s="53">
        <v>12214</v>
      </c>
      <c r="O56" s="53">
        <v>11519</v>
      </c>
      <c r="P56" s="53">
        <v>71061</v>
      </c>
      <c r="Q56" s="53">
        <v>51723</v>
      </c>
      <c r="R56" s="53">
        <v>24717</v>
      </c>
      <c r="S56" s="53">
        <v>10116</v>
      </c>
      <c r="T56" s="53">
        <v>9749</v>
      </c>
      <c r="U56" s="53">
        <v>57025</v>
      </c>
      <c r="V56" s="53">
        <v>11532</v>
      </c>
      <c r="W56" s="53">
        <v>24110</v>
      </c>
      <c r="X56" s="53">
        <v>15629</v>
      </c>
      <c r="Y56" s="53">
        <v>11495</v>
      </c>
      <c r="Z56" s="53">
        <v>18186</v>
      </c>
      <c r="AA56" s="53">
        <v>31494</v>
      </c>
      <c r="AB56" s="53">
        <v>30900</v>
      </c>
      <c r="AC56" s="53">
        <v>10164</v>
      </c>
      <c r="AD56" s="53">
        <v>32573</v>
      </c>
      <c r="AE56" s="53">
        <v>3587</v>
      </c>
      <c r="AF56" s="53">
        <v>39772</v>
      </c>
      <c r="AG56" s="53">
        <v>15546</v>
      </c>
      <c r="AH56" s="53">
        <v>9323</v>
      </c>
      <c r="AI56" s="53">
        <v>801960</v>
      </c>
      <c r="AJ56" s="53">
        <v>2004</v>
      </c>
      <c r="AK56" s="53" t="s">
        <v>714</v>
      </c>
    </row>
    <row r="57" spans="1:37" x14ac:dyDescent="0.2">
      <c r="A57" s="62">
        <v>38018</v>
      </c>
      <c r="B57" s="53" t="s">
        <v>1003</v>
      </c>
      <c r="C57" s="53">
        <v>11817</v>
      </c>
      <c r="D57" s="53">
        <v>36793</v>
      </c>
      <c r="E57" s="53">
        <v>9148</v>
      </c>
      <c r="F57" s="53">
        <v>5282</v>
      </c>
      <c r="G57" s="53">
        <v>28301</v>
      </c>
      <c r="H57" s="53">
        <v>7587</v>
      </c>
      <c r="I57" s="53">
        <v>12594</v>
      </c>
      <c r="J57" s="53">
        <v>33867</v>
      </c>
      <c r="K57" s="53">
        <v>103619</v>
      </c>
      <c r="L57" s="53">
        <v>11474</v>
      </c>
      <c r="M57" s="53">
        <v>38814</v>
      </c>
      <c r="N57" s="53">
        <v>12238</v>
      </c>
      <c r="O57" s="53">
        <v>11487</v>
      </c>
      <c r="P57" s="53">
        <v>71186</v>
      </c>
      <c r="Q57" s="53">
        <v>51672</v>
      </c>
      <c r="R57" s="53">
        <v>24790</v>
      </c>
      <c r="S57" s="53">
        <v>10125</v>
      </c>
      <c r="T57" s="53">
        <v>9746</v>
      </c>
      <c r="U57" s="53">
        <v>57036</v>
      </c>
      <c r="V57" s="53">
        <v>11548</v>
      </c>
      <c r="W57" s="53">
        <v>24067</v>
      </c>
      <c r="X57" s="53">
        <v>15644</v>
      </c>
      <c r="Y57" s="53">
        <v>11587</v>
      </c>
      <c r="Z57" s="53">
        <v>18179</v>
      </c>
      <c r="AA57" s="53">
        <v>31459</v>
      </c>
      <c r="AB57" s="53">
        <v>31013</v>
      </c>
      <c r="AC57" s="53">
        <v>10224</v>
      </c>
      <c r="AD57" s="53">
        <v>32631</v>
      </c>
      <c r="AE57" s="53">
        <v>3616</v>
      </c>
      <c r="AF57" s="53">
        <v>39815</v>
      </c>
      <c r="AG57" s="53">
        <v>15530</v>
      </c>
      <c r="AH57" s="53">
        <v>9329</v>
      </c>
      <c r="AI57" s="53">
        <v>802218</v>
      </c>
      <c r="AK57" s="53" t="s">
        <v>715</v>
      </c>
    </row>
    <row r="58" spans="1:37" x14ac:dyDescent="0.2">
      <c r="A58" s="62">
        <v>38047</v>
      </c>
      <c r="B58" s="53" t="s">
        <v>1004</v>
      </c>
      <c r="C58" s="53">
        <v>11927</v>
      </c>
      <c r="D58" s="53">
        <v>37084</v>
      </c>
      <c r="E58" s="53">
        <v>9188</v>
      </c>
      <c r="F58" s="53">
        <v>5297</v>
      </c>
      <c r="G58" s="53">
        <v>28353</v>
      </c>
      <c r="H58" s="53">
        <v>7649</v>
      </c>
      <c r="I58" s="53">
        <v>12665</v>
      </c>
      <c r="J58" s="53">
        <v>33933</v>
      </c>
      <c r="K58" s="53">
        <v>103640</v>
      </c>
      <c r="L58" s="53">
        <v>11411</v>
      </c>
      <c r="M58" s="53">
        <v>39067</v>
      </c>
      <c r="N58" s="53">
        <v>12296</v>
      </c>
      <c r="O58" s="53">
        <v>11501</v>
      </c>
      <c r="P58" s="53">
        <v>71481</v>
      </c>
      <c r="Q58" s="53">
        <v>51936</v>
      </c>
      <c r="R58" s="53">
        <v>24843</v>
      </c>
      <c r="S58" s="53">
        <v>10192</v>
      </c>
      <c r="T58" s="53">
        <v>9788</v>
      </c>
      <c r="U58" s="53">
        <v>57184</v>
      </c>
      <c r="V58" s="53">
        <v>11595</v>
      </c>
      <c r="W58" s="53">
        <v>24259</v>
      </c>
      <c r="X58" s="53">
        <v>15686</v>
      </c>
      <c r="Y58" s="53">
        <v>11708</v>
      </c>
      <c r="Z58" s="53">
        <v>18306</v>
      </c>
      <c r="AA58" s="53">
        <v>31541</v>
      </c>
      <c r="AB58" s="53">
        <v>31248</v>
      </c>
      <c r="AC58" s="53">
        <v>10292</v>
      </c>
      <c r="AD58" s="53">
        <v>32797</v>
      </c>
      <c r="AE58" s="53">
        <v>3688</v>
      </c>
      <c r="AF58" s="53">
        <v>40123</v>
      </c>
      <c r="AG58" s="53">
        <v>15571</v>
      </c>
      <c r="AH58" s="53">
        <v>9350</v>
      </c>
      <c r="AI58" s="53">
        <v>805599</v>
      </c>
      <c r="AK58" s="53" t="s">
        <v>654</v>
      </c>
    </row>
    <row r="59" spans="1:37" x14ac:dyDescent="0.2">
      <c r="A59" s="62">
        <v>38078</v>
      </c>
      <c r="B59" s="53" t="s">
        <v>1005</v>
      </c>
      <c r="C59" s="53">
        <v>11939</v>
      </c>
      <c r="D59" s="53">
        <v>37148</v>
      </c>
      <c r="E59" s="53">
        <v>9176</v>
      </c>
      <c r="F59" s="53">
        <v>5299</v>
      </c>
      <c r="G59" s="53">
        <v>28346</v>
      </c>
      <c r="H59" s="53">
        <v>7649</v>
      </c>
      <c r="I59" s="53">
        <v>12729</v>
      </c>
      <c r="J59" s="53">
        <v>33911</v>
      </c>
      <c r="K59" s="53">
        <v>103561</v>
      </c>
      <c r="L59" s="53">
        <v>11382</v>
      </c>
      <c r="M59" s="53">
        <v>39117</v>
      </c>
      <c r="N59" s="53">
        <v>12305</v>
      </c>
      <c r="O59" s="53">
        <v>11545</v>
      </c>
      <c r="P59" s="53">
        <v>71573</v>
      </c>
      <c r="Q59" s="53">
        <v>51932</v>
      </c>
      <c r="R59" s="53">
        <v>24825</v>
      </c>
      <c r="S59" s="53">
        <v>10212</v>
      </c>
      <c r="T59" s="53">
        <v>9832</v>
      </c>
      <c r="U59" s="53">
        <v>57160</v>
      </c>
      <c r="V59" s="53">
        <v>11644</v>
      </c>
      <c r="W59" s="53">
        <v>24318</v>
      </c>
      <c r="X59" s="53">
        <v>15702</v>
      </c>
      <c r="Y59" s="53">
        <v>11768</v>
      </c>
      <c r="Z59" s="53">
        <v>18338</v>
      </c>
      <c r="AA59" s="53">
        <v>31488</v>
      </c>
      <c r="AB59" s="53">
        <v>31277</v>
      </c>
      <c r="AC59" s="53">
        <v>10253</v>
      </c>
      <c r="AD59" s="53">
        <v>32740</v>
      </c>
      <c r="AE59" s="53">
        <v>3720</v>
      </c>
      <c r="AF59" s="53">
        <v>40161</v>
      </c>
      <c r="AG59" s="53">
        <v>15645</v>
      </c>
      <c r="AH59" s="53">
        <v>9374</v>
      </c>
      <c r="AI59" s="53">
        <v>806069</v>
      </c>
      <c r="AK59" s="53" t="s">
        <v>709</v>
      </c>
    </row>
    <row r="60" spans="1:37" x14ac:dyDescent="0.2">
      <c r="A60" s="62">
        <v>38108</v>
      </c>
      <c r="B60" s="53" t="s">
        <v>1006</v>
      </c>
      <c r="C60" s="53">
        <v>11892</v>
      </c>
      <c r="D60" s="53">
        <v>37177</v>
      </c>
      <c r="E60" s="53">
        <v>9202</v>
      </c>
      <c r="F60" s="53">
        <v>5342</v>
      </c>
      <c r="G60" s="53">
        <v>28282</v>
      </c>
      <c r="H60" s="53">
        <v>7625</v>
      </c>
      <c r="I60" s="53">
        <v>12771</v>
      </c>
      <c r="J60" s="53">
        <v>33910</v>
      </c>
      <c r="K60" s="53">
        <v>103440</v>
      </c>
      <c r="L60" s="53">
        <v>11351</v>
      </c>
      <c r="M60" s="53">
        <v>38969</v>
      </c>
      <c r="N60" s="53">
        <v>12303</v>
      </c>
      <c r="O60" s="53">
        <v>11537</v>
      </c>
      <c r="P60" s="53">
        <v>71606</v>
      </c>
      <c r="Q60" s="53">
        <v>52008</v>
      </c>
      <c r="R60" s="53">
        <v>24805</v>
      </c>
      <c r="S60" s="53">
        <v>10203</v>
      </c>
      <c r="T60" s="53">
        <v>9824</v>
      </c>
      <c r="U60" s="53">
        <v>57117</v>
      </c>
      <c r="V60" s="53">
        <v>11624</v>
      </c>
      <c r="W60" s="53">
        <v>24407</v>
      </c>
      <c r="X60" s="53">
        <v>15700</v>
      </c>
      <c r="Y60" s="53">
        <v>11828</v>
      </c>
      <c r="Z60" s="53">
        <v>18394</v>
      </c>
      <c r="AA60" s="53">
        <v>31395</v>
      </c>
      <c r="AB60" s="53">
        <v>31338</v>
      </c>
      <c r="AC60" s="53">
        <v>10232</v>
      </c>
      <c r="AD60" s="53">
        <v>32712</v>
      </c>
      <c r="AE60" s="53">
        <v>3714</v>
      </c>
      <c r="AF60" s="53">
        <v>40175</v>
      </c>
      <c r="AG60" s="53">
        <v>15639</v>
      </c>
      <c r="AH60" s="53">
        <v>9357</v>
      </c>
      <c r="AI60" s="53">
        <v>805879</v>
      </c>
      <c r="AK60" s="53" t="s">
        <v>713</v>
      </c>
    </row>
    <row r="61" spans="1:37" x14ac:dyDescent="0.2">
      <c r="A61" s="62">
        <v>38139</v>
      </c>
      <c r="B61" s="53" t="s">
        <v>1007</v>
      </c>
      <c r="C61" s="53">
        <v>11917</v>
      </c>
      <c r="D61" s="53">
        <v>37392</v>
      </c>
      <c r="E61" s="53">
        <v>9275</v>
      </c>
      <c r="F61" s="53">
        <v>5359</v>
      </c>
      <c r="G61" s="53">
        <v>28263</v>
      </c>
      <c r="H61" s="53">
        <v>7600</v>
      </c>
      <c r="I61" s="53">
        <v>12816</v>
      </c>
      <c r="J61" s="53">
        <v>33919</v>
      </c>
      <c r="K61" s="53">
        <v>103343</v>
      </c>
      <c r="L61" s="53">
        <v>11353</v>
      </c>
      <c r="M61" s="53">
        <v>39051</v>
      </c>
      <c r="N61" s="53">
        <v>12327</v>
      </c>
      <c r="O61" s="53">
        <v>11580</v>
      </c>
      <c r="P61" s="53">
        <v>71781</v>
      </c>
      <c r="Q61" s="53">
        <v>52044</v>
      </c>
      <c r="R61" s="53">
        <v>24836</v>
      </c>
      <c r="S61" s="53">
        <v>10255</v>
      </c>
      <c r="T61" s="53">
        <v>9902</v>
      </c>
      <c r="U61" s="53">
        <v>57256</v>
      </c>
      <c r="V61" s="53">
        <v>11657</v>
      </c>
      <c r="W61" s="53">
        <v>24487</v>
      </c>
      <c r="X61" s="53">
        <v>15716</v>
      </c>
      <c r="Y61" s="53">
        <v>11858</v>
      </c>
      <c r="Z61" s="53">
        <v>18519</v>
      </c>
      <c r="AA61" s="53">
        <v>31433</v>
      </c>
      <c r="AB61" s="53">
        <v>31413</v>
      </c>
      <c r="AC61" s="53">
        <v>10277</v>
      </c>
      <c r="AD61" s="53">
        <v>32739</v>
      </c>
      <c r="AE61" s="53">
        <v>3744</v>
      </c>
      <c r="AF61" s="53">
        <v>40173</v>
      </c>
      <c r="AG61" s="53">
        <v>15655</v>
      </c>
      <c r="AH61" s="53">
        <v>9444</v>
      </c>
      <c r="AI61" s="53">
        <v>807384</v>
      </c>
      <c r="AK61" s="53" t="s">
        <v>716</v>
      </c>
    </row>
    <row r="62" spans="1:37" x14ac:dyDescent="0.2">
      <c r="A62" s="62">
        <v>38169</v>
      </c>
      <c r="B62" s="53" t="s">
        <v>1008</v>
      </c>
      <c r="C62" s="53">
        <v>11913</v>
      </c>
      <c r="D62" s="53">
        <v>37410</v>
      </c>
      <c r="E62" s="53">
        <v>9257</v>
      </c>
      <c r="F62" s="53">
        <v>5357</v>
      </c>
      <c r="G62" s="53">
        <v>28135</v>
      </c>
      <c r="H62" s="53">
        <v>7580</v>
      </c>
      <c r="I62" s="53">
        <v>12739</v>
      </c>
      <c r="J62" s="53">
        <v>33823</v>
      </c>
      <c r="K62" s="53">
        <v>103217</v>
      </c>
      <c r="L62" s="53">
        <v>11280</v>
      </c>
      <c r="M62" s="53">
        <v>39305</v>
      </c>
      <c r="N62" s="53">
        <v>12368</v>
      </c>
      <c r="O62" s="53">
        <v>11545</v>
      </c>
      <c r="P62" s="53">
        <v>71741</v>
      </c>
      <c r="Q62" s="53">
        <v>52017</v>
      </c>
      <c r="R62" s="53">
        <v>24844</v>
      </c>
      <c r="S62" s="53">
        <v>10216</v>
      </c>
      <c r="T62" s="53">
        <v>9977</v>
      </c>
      <c r="U62" s="53">
        <v>57174</v>
      </c>
      <c r="V62" s="53">
        <v>11658</v>
      </c>
      <c r="W62" s="53">
        <v>24514</v>
      </c>
      <c r="X62" s="53">
        <v>15751</v>
      </c>
      <c r="Y62" s="53">
        <v>11841</v>
      </c>
      <c r="Z62" s="53">
        <v>18536</v>
      </c>
      <c r="AA62" s="53">
        <v>31383</v>
      </c>
      <c r="AB62" s="53">
        <v>31354</v>
      </c>
      <c r="AC62" s="53">
        <v>10215</v>
      </c>
      <c r="AD62" s="53">
        <v>32600</v>
      </c>
      <c r="AE62" s="53">
        <v>3715</v>
      </c>
      <c r="AF62" s="53">
        <v>40102</v>
      </c>
      <c r="AG62" s="53">
        <v>15593</v>
      </c>
      <c r="AH62" s="53">
        <v>9424</v>
      </c>
      <c r="AI62" s="53">
        <v>806584</v>
      </c>
      <c r="AK62" s="53" t="s">
        <v>717</v>
      </c>
    </row>
    <row r="63" spans="1:37" x14ac:dyDescent="0.2">
      <c r="A63" s="62">
        <v>38200</v>
      </c>
      <c r="B63" s="53" t="s">
        <v>1009</v>
      </c>
      <c r="C63" s="53">
        <v>11921</v>
      </c>
      <c r="D63" s="53">
        <v>37581</v>
      </c>
      <c r="E63" s="53">
        <v>9227</v>
      </c>
      <c r="F63" s="53">
        <v>5363</v>
      </c>
      <c r="G63" s="53">
        <v>28097</v>
      </c>
      <c r="H63" s="53">
        <v>7580</v>
      </c>
      <c r="I63" s="53">
        <v>12721</v>
      </c>
      <c r="J63" s="53">
        <v>33817</v>
      </c>
      <c r="K63" s="53">
        <v>103321</v>
      </c>
      <c r="L63" s="53">
        <v>11298</v>
      </c>
      <c r="M63" s="53">
        <v>39452</v>
      </c>
      <c r="N63" s="53">
        <v>12387</v>
      </c>
      <c r="O63" s="53">
        <v>11551</v>
      </c>
      <c r="P63" s="53">
        <v>71752</v>
      </c>
      <c r="Q63" s="53">
        <v>52086</v>
      </c>
      <c r="R63" s="53">
        <v>24904</v>
      </c>
      <c r="S63" s="53">
        <v>10249</v>
      </c>
      <c r="T63" s="53">
        <v>10013</v>
      </c>
      <c r="U63" s="53">
        <v>57224</v>
      </c>
      <c r="V63" s="53">
        <v>11628</v>
      </c>
      <c r="W63" s="53">
        <v>24586</v>
      </c>
      <c r="X63" s="53">
        <v>15774</v>
      </c>
      <c r="Y63" s="53">
        <v>11908</v>
      </c>
      <c r="Z63" s="53">
        <v>18535</v>
      </c>
      <c r="AA63" s="53">
        <v>31343</v>
      </c>
      <c r="AB63" s="53">
        <v>31316</v>
      </c>
      <c r="AC63" s="53">
        <v>10232</v>
      </c>
      <c r="AD63" s="53">
        <v>32584</v>
      </c>
      <c r="AE63" s="53">
        <v>3743</v>
      </c>
      <c r="AF63" s="53">
        <v>40123</v>
      </c>
      <c r="AG63" s="53">
        <v>15604</v>
      </c>
      <c r="AH63" s="53">
        <v>9438</v>
      </c>
      <c r="AI63" s="53">
        <v>807358</v>
      </c>
      <c r="AK63" s="53" t="s">
        <v>718</v>
      </c>
    </row>
    <row r="64" spans="1:37" x14ac:dyDescent="0.2">
      <c r="A64" s="62">
        <v>38231</v>
      </c>
      <c r="B64" s="53" t="s">
        <v>1010</v>
      </c>
      <c r="C64" s="53">
        <v>11941</v>
      </c>
      <c r="D64" s="53">
        <v>37667</v>
      </c>
      <c r="E64" s="53">
        <v>9282</v>
      </c>
      <c r="F64" s="53">
        <v>5372</v>
      </c>
      <c r="G64" s="53">
        <v>28076</v>
      </c>
      <c r="H64" s="53">
        <v>7594</v>
      </c>
      <c r="I64" s="53">
        <v>12755</v>
      </c>
      <c r="J64" s="53">
        <v>33725</v>
      </c>
      <c r="K64" s="53">
        <v>103196</v>
      </c>
      <c r="L64" s="53">
        <v>11251</v>
      </c>
      <c r="M64" s="53">
        <v>39382</v>
      </c>
      <c r="N64" s="53">
        <v>12382</v>
      </c>
      <c r="O64" s="53">
        <v>11552</v>
      </c>
      <c r="P64" s="53">
        <v>71757</v>
      </c>
      <c r="Q64" s="53">
        <v>52254</v>
      </c>
      <c r="R64" s="53">
        <v>24963</v>
      </c>
      <c r="S64" s="53">
        <v>10245</v>
      </c>
      <c r="T64" s="53">
        <v>10033</v>
      </c>
      <c r="U64" s="53">
        <v>57132</v>
      </c>
      <c r="V64" s="53">
        <v>11620</v>
      </c>
      <c r="W64" s="53">
        <v>24674</v>
      </c>
      <c r="X64" s="53">
        <v>15818</v>
      </c>
      <c r="Y64" s="53">
        <v>11950</v>
      </c>
      <c r="Z64" s="53">
        <v>18532</v>
      </c>
      <c r="AA64" s="53">
        <v>31314</v>
      </c>
      <c r="AB64" s="53">
        <v>31422</v>
      </c>
      <c r="AC64" s="53">
        <v>10260</v>
      </c>
      <c r="AD64" s="53">
        <v>32574</v>
      </c>
      <c r="AE64" s="53">
        <v>3761</v>
      </c>
      <c r="AF64" s="53">
        <v>40035</v>
      </c>
      <c r="AG64" s="53">
        <v>15573</v>
      </c>
      <c r="AH64" s="53">
        <v>9372</v>
      </c>
      <c r="AI64" s="53">
        <v>807464</v>
      </c>
      <c r="AK64" s="53" t="s">
        <v>719</v>
      </c>
    </row>
    <row r="65" spans="1:37" x14ac:dyDescent="0.2">
      <c r="A65" s="62">
        <v>38261</v>
      </c>
      <c r="B65" s="53" t="s">
        <v>1011</v>
      </c>
      <c r="C65" s="53">
        <v>11972</v>
      </c>
      <c r="D65" s="53">
        <v>37644</v>
      </c>
      <c r="E65" s="53">
        <v>9310</v>
      </c>
      <c r="F65" s="53">
        <v>5397</v>
      </c>
      <c r="G65" s="53">
        <v>28066</v>
      </c>
      <c r="H65" s="53">
        <v>7593</v>
      </c>
      <c r="I65" s="53">
        <v>12683</v>
      </c>
      <c r="J65" s="53">
        <v>33582</v>
      </c>
      <c r="K65" s="53">
        <v>103098</v>
      </c>
      <c r="L65" s="53">
        <v>11271</v>
      </c>
      <c r="M65" s="53">
        <v>39286</v>
      </c>
      <c r="N65" s="53">
        <v>12387</v>
      </c>
      <c r="O65" s="53">
        <v>11529</v>
      </c>
      <c r="P65" s="53">
        <v>71642</v>
      </c>
      <c r="Q65" s="53">
        <v>52303</v>
      </c>
      <c r="R65" s="53">
        <v>24967</v>
      </c>
      <c r="S65" s="53">
        <v>10276</v>
      </c>
      <c r="T65" s="53">
        <v>10045</v>
      </c>
      <c r="U65" s="53">
        <v>56992</v>
      </c>
      <c r="V65" s="53">
        <v>11604</v>
      </c>
      <c r="W65" s="53">
        <v>24654</v>
      </c>
      <c r="X65" s="53">
        <v>15826</v>
      </c>
      <c r="Y65" s="53">
        <v>11932</v>
      </c>
      <c r="Z65" s="53">
        <v>18523</v>
      </c>
      <c r="AA65" s="53">
        <v>31244</v>
      </c>
      <c r="AB65" s="53">
        <v>31400</v>
      </c>
      <c r="AC65" s="53">
        <v>10300</v>
      </c>
      <c r="AD65" s="53">
        <v>32487</v>
      </c>
      <c r="AE65" s="53">
        <v>3744</v>
      </c>
      <c r="AF65" s="53">
        <v>39942</v>
      </c>
      <c r="AG65" s="53">
        <v>15568</v>
      </c>
      <c r="AH65" s="53">
        <v>9365</v>
      </c>
      <c r="AI65" s="53">
        <v>806632</v>
      </c>
      <c r="AK65" s="53" t="s">
        <v>720</v>
      </c>
    </row>
    <row r="66" spans="1:37" x14ac:dyDescent="0.2">
      <c r="A66" s="62">
        <v>38292</v>
      </c>
      <c r="B66" s="53" t="s">
        <v>1012</v>
      </c>
      <c r="C66" s="53">
        <v>11971</v>
      </c>
      <c r="D66" s="53">
        <v>37681</v>
      </c>
      <c r="E66" s="53">
        <v>9289</v>
      </c>
      <c r="F66" s="53">
        <v>5435</v>
      </c>
      <c r="G66" s="53">
        <v>28075</v>
      </c>
      <c r="H66" s="53">
        <v>7613</v>
      </c>
      <c r="I66" s="53">
        <v>12642</v>
      </c>
      <c r="J66" s="53">
        <v>33570</v>
      </c>
      <c r="K66" s="53">
        <v>103120</v>
      </c>
      <c r="L66" s="53">
        <v>11297</v>
      </c>
      <c r="M66" s="53">
        <v>39242</v>
      </c>
      <c r="N66" s="53">
        <v>12417</v>
      </c>
      <c r="O66" s="53">
        <v>11493</v>
      </c>
      <c r="P66" s="53">
        <v>71726</v>
      </c>
      <c r="Q66" s="53">
        <v>52399</v>
      </c>
      <c r="R66" s="53">
        <v>25021</v>
      </c>
      <c r="S66" s="53">
        <v>10272</v>
      </c>
      <c r="T66" s="53">
        <v>10096</v>
      </c>
      <c r="U66" s="53">
        <v>57033</v>
      </c>
      <c r="V66" s="53">
        <v>11583</v>
      </c>
      <c r="W66" s="53">
        <v>24596</v>
      </c>
      <c r="X66" s="53">
        <v>15825</v>
      </c>
      <c r="Y66" s="53">
        <v>11986</v>
      </c>
      <c r="Z66" s="53">
        <v>18607</v>
      </c>
      <c r="AA66" s="53">
        <v>31194</v>
      </c>
      <c r="AB66" s="53">
        <v>31402</v>
      </c>
      <c r="AC66" s="53">
        <v>10272</v>
      </c>
      <c r="AD66" s="53">
        <v>32436</v>
      </c>
      <c r="AE66" s="53">
        <v>3746</v>
      </c>
      <c r="AF66" s="53">
        <v>39947</v>
      </c>
      <c r="AG66" s="53">
        <v>15653</v>
      </c>
      <c r="AH66" s="53">
        <v>9414</v>
      </c>
      <c r="AI66" s="53">
        <v>807053</v>
      </c>
      <c r="AK66" s="53" t="s">
        <v>721</v>
      </c>
    </row>
    <row r="67" spans="1:37" x14ac:dyDescent="0.2">
      <c r="A67" s="62">
        <v>38322</v>
      </c>
      <c r="B67" s="53" t="s">
        <v>1013</v>
      </c>
      <c r="C67" s="53">
        <v>11912</v>
      </c>
      <c r="D67" s="53">
        <v>37438</v>
      </c>
      <c r="E67" s="53">
        <v>9259</v>
      </c>
      <c r="F67" s="53">
        <v>5415</v>
      </c>
      <c r="G67" s="53">
        <v>27980</v>
      </c>
      <c r="H67" s="53">
        <v>7539</v>
      </c>
      <c r="I67" s="53">
        <v>12475</v>
      </c>
      <c r="J67" s="53">
        <v>33263</v>
      </c>
      <c r="K67" s="53">
        <v>102484</v>
      </c>
      <c r="L67" s="53">
        <v>11252</v>
      </c>
      <c r="M67" s="53">
        <v>39070</v>
      </c>
      <c r="N67" s="53">
        <v>12302</v>
      </c>
      <c r="O67" s="53">
        <v>11393</v>
      </c>
      <c r="P67" s="53">
        <v>71373</v>
      </c>
      <c r="Q67" s="53">
        <v>52281</v>
      </c>
      <c r="R67" s="53">
        <v>24841</v>
      </c>
      <c r="S67" s="53">
        <v>10218</v>
      </c>
      <c r="T67" s="53">
        <v>10043</v>
      </c>
      <c r="U67" s="53">
        <v>56792</v>
      </c>
      <c r="V67" s="53">
        <v>11465</v>
      </c>
      <c r="W67" s="53">
        <v>24460</v>
      </c>
      <c r="X67" s="53">
        <v>15639</v>
      </c>
      <c r="Y67" s="53">
        <v>11925</v>
      </c>
      <c r="Z67" s="53">
        <v>18511</v>
      </c>
      <c r="AA67" s="53">
        <v>31029</v>
      </c>
      <c r="AB67" s="53">
        <v>31157</v>
      </c>
      <c r="AC67" s="53">
        <v>10156</v>
      </c>
      <c r="AD67" s="53">
        <v>32234</v>
      </c>
      <c r="AE67" s="53">
        <v>3698</v>
      </c>
      <c r="AF67" s="53">
        <v>39508</v>
      </c>
      <c r="AG67" s="53">
        <v>15553</v>
      </c>
      <c r="AH67" s="53">
        <v>9347</v>
      </c>
      <c r="AI67" s="53">
        <v>802012</v>
      </c>
      <c r="AK67" s="53" t="s">
        <v>722</v>
      </c>
    </row>
    <row r="68" spans="1:37" x14ac:dyDescent="0.2">
      <c r="A68" s="62">
        <v>38353</v>
      </c>
      <c r="B68" s="53" t="s">
        <v>1236</v>
      </c>
      <c r="C68" s="53">
        <v>11866</v>
      </c>
      <c r="D68" s="53">
        <v>37315</v>
      </c>
      <c r="E68" s="53">
        <v>9311</v>
      </c>
      <c r="F68" s="53">
        <v>5436</v>
      </c>
      <c r="G68" s="53">
        <v>27954</v>
      </c>
      <c r="H68" s="53">
        <v>7499</v>
      </c>
      <c r="I68" s="53">
        <v>12376</v>
      </c>
      <c r="J68" s="53">
        <v>33102</v>
      </c>
      <c r="K68" s="53">
        <v>102235</v>
      </c>
      <c r="L68" s="53">
        <v>11223</v>
      </c>
      <c r="M68" s="53">
        <v>38767</v>
      </c>
      <c r="N68" s="53">
        <v>12309</v>
      </c>
      <c r="O68" s="53">
        <v>11381</v>
      </c>
      <c r="P68" s="53">
        <v>71035</v>
      </c>
      <c r="Q68" s="53">
        <v>52088</v>
      </c>
      <c r="R68" s="53">
        <v>24815</v>
      </c>
      <c r="S68" s="53">
        <v>10227</v>
      </c>
      <c r="T68" s="53">
        <v>10056</v>
      </c>
      <c r="U68" s="53">
        <v>56600</v>
      </c>
      <c r="V68" s="53">
        <v>11423</v>
      </c>
      <c r="W68" s="53">
        <v>24322</v>
      </c>
      <c r="X68" s="53">
        <v>15588</v>
      </c>
      <c r="Y68" s="53">
        <v>11941</v>
      </c>
      <c r="Z68" s="53">
        <v>18449</v>
      </c>
      <c r="AA68" s="53">
        <v>30854</v>
      </c>
      <c r="AB68" s="53">
        <v>31100</v>
      </c>
      <c r="AC68" s="53">
        <v>10075</v>
      </c>
      <c r="AD68" s="53">
        <v>32115</v>
      </c>
      <c r="AE68" s="53">
        <v>3653</v>
      </c>
      <c r="AF68" s="53">
        <v>39387</v>
      </c>
      <c r="AG68" s="53">
        <v>15513</v>
      </c>
      <c r="AH68" s="53">
        <v>9313</v>
      </c>
      <c r="AI68" s="53">
        <v>799328</v>
      </c>
      <c r="AJ68" s="53">
        <v>2005</v>
      </c>
      <c r="AK68" s="53" t="s">
        <v>714</v>
      </c>
    </row>
    <row r="69" spans="1:37" x14ac:dyDescent="0.2">
      <c r="A69" s="62">
        <v>38384</v>
      </c>
      <c r="B69" s="53" t="s">
        <v>1014</v>
      </c>
      <c r="C69" s="53">
        <v>11914</v>
      </c>
      <c r="D69" s="53">
        <v>37297</v>
      </c>
      <c r="E69" s="53">
        <v>9353</v>
      </c>
      <c r="F69" s="53">
        <v>5457</v>
      </c>
      <c r="G69" s="53">
        <v>27956</v>
      </c>
      <c r="H69" s="53">
        <v>7514</v>
      </c>
      <c r="I69" s="53">
        <v>12421</v>
      </c>
      <c r="J69" s="53">
        <v>33126</v>
      </c>
      <c r="K69" s="53">
        <v>102074</v>
      </c>
      <c r="L69" s="53">
        <v>11247</v>
      </c>
      <c r="M69" s="53">
        <v>38703</v>
      </c>
      <c r="N69" s="53">
        <v>12284</v>
      </c>
      <c r="O69" s="53">
        <v>11399</v>
      </c>
      <c r="P69" s="53">
        <v>71219</v>
      </c>
      <c r="Q69" s="53">
        <v>52164</v>
      </c>
      <c r="R69" s="53">
        <v>24923</v>
      </c>
      <c r="S69" s="53">
        <v>10270</v>
      </c>
      <c r="T69" s="53">
        <v>10062</v>
      </c>
      <c r="U69" s="53">
        <v>56574</v>
      </c>
      <c r="V69" s="53">
        <v>11435</v>
      </c>
      <c r="W69" s="53">
        <v>24347</v>
      </c>
      <c r="X69" s="53">
        <v>15581</v>
      </c>
      <c r="Y69" s="53">
        <v>11987</v>
      </c>
      <c r="Z69" s="53">
        <v>18544</v>
      </c>
      <c r="AA69" s="53">
        <v>30831</v>
      </c>
      <c r="AB69" s="53">
        <v>31210</v>
      </c>
      <c r="AC69" s="53">
        <v>10140</v>
      </c>
      <c r="AD69" s="53">
        <v>32249</v>
      </c>
      <c r="AE69" s="53">
        <v>3641</v>
      </c>
      <c r="AF69" s="53">
        <v>39584</v>
      </c>
      <c r="AG69" s="53">
        <v>15590</v>
      </c>
      <c r="AH69" s="53">
        <v>9349</v>
      </c>
      <c r="AI69" s="53">
        <v>800445</v>
      </c>
      <c r="AK69" s="53" t="s">
        <v>715</v>
      </c>
    </row>
    <row r="70" spans="1:37" x14ac:dyDescent="0.2">
      <c r="A70" s="62">
        <v>38412</v>
      </c>
      <c r="B70" s="53" t="s">
        <v>1015</v>
      </c>
      <c r="C70" s="53">
        <v>11878</v>
      </c>
      <c r="D70" s="53">
        <v>37339</v>
      </c>
      <c r="E70" s="53">
        <v>9381</v>
      </c>
      <c r="F70" s="53">
        <v>5478</v>
      </c>
      <c r="G70" s="53">
        <v>27975</v>
      </c>
      <c r="H70" s="53">
        <v>7477</v>
      </c>
      <c r="I70" s="53">
        <v>12517</v>
      </c>
      <c r="J70" s="53">
        <v>33124</v>
      </c>
      <c r="K70" s="53">
        <v>101979</v>
      </c>
      <c r="L70" s="53">
        <v>11229</v>
      </c>
      <c r="M70" s="53">
        <v>38578</v>
      </c>
      <c r="N70" s="53">
        <v>12299</v>
      </c>
      <c r="O70" s="53">
        <v>11344</v>
      </c>
      <c r="P70" s="53">
        <v>71205</v>
      </c>
      <c r="Q70" s="53">
        <v>52131</v>
      </c>
      <c r="R70" s="53">
        <v>24983</v>
      </c>
      <c r="S70" s="53">
        <v>10252</v>
      </c>
      <c r="T70" s="53">
        <v>10039</v>
      </c>
      <c r="U70" s="53">
        <v>56544</v>
      </c>
      <c r="V70" s="53">
        <v>11418</v>
      </c>
      <c r="W70" s="53">
        <v>24393</v>
      </c>
      <c r="X70" s="53">
        <v>15552</v>
      </c>
      <c r="Y70" s="53">
        <v>12069</v>
      </c>
      <c r="Z70" s="53">
        <v>18578</v>
      </c>
      <c r="AA70" s="53">
        <v>30742</v>
      </c>
      <c r="AB70" s="53">
        <v>31347</v>
      </c>
      <c r="AC70" s="53">
        <v>10151</v>
      </c>
      <c r="AD70" s="53">
        <v>32253</v>
      </c>
      <c r="AE70" s="53">
        <v>3615</v>
      </c>
      <c r="AF70" s="53">
        <v>39764</v>
      </c>
      <c r="AG70" s="53">
        <v>15618</v>
      </c>
      <c r="AH70" s="53">
        <v>9304</v>
      </c>
      <c r="AI70" s="53">
        <v>800556</v>
      </c>
      <c r="AK70" s="53" t="s">
        <v>654</v>
      </c>
    </row>
    <row r="71" spans="1:37" x14ac:dyDescent="0.2">
      <c r="A71" s="62">
        <v>38443</v>
      </c>
      <c r="B71" s="53" t="s">
        <v>1016</v>
      </c>
      <c r="C71" s="53">
        <v>11881</v>
      </c>
      <c r="D71" s="53">
        <v>37508</v>
      </c>
      <c r="E71" s="53">
        <v>9421</v>
      </c>
      <c r="F71" s="53">
        <v>5482</v>
      </c>
      <c r="G71" s="53">
        <v>28040</v>
      </c>
      <c r="H71" s="53">
        <v>7488</v>
      </c>
      <c r="I71" s="53">
        <v>12542</v>
      </c>
      <c r="J71" s="53">
        <v>33181</v>
      </c>
      <c r="K71" s="53">
        <v>101903</v>
      </c>
      <c r="L71" s="53">
        <v>11266</v>
      </c>
      <c r="M71" s="53">
        <v>38722</v>
      </c>
      <c r="N71" s="53">
        <v>12294</v>
      </c>
      <c r="O71" s="53">
        <v>11389</v>
      </c>
      <c r="P71" s="53">
        <v>71242</v>
      </c>
      <c r="Q71" s="53">
        <v>52227</v>
      </c>
      <c r="R71" s="53">
        <v>25016</v>
      </c>
      <c r="S71" s="53">
        <v>10279</v>
      </c>
      <c r="T71" s="53">
        <v>10038</v>
      </c>
      <c r="U71" s="53">
        <v>56629</v>
      </c>
      <c r="V71" s="53">
        <v>11509</v>
      </c>
      <c r="W71" s="53">
        <v>24423</v>
      </c>
      <c r="X71" s="53">
        <v>15666</v>
      </c>
      <c r="Y71" s="53">
        <v>12162</v>
      </c>
      <c r="Z71" s="53">
        <v>18547</v>
      </c>
      <c r="AA71" s="53">
        <v>30845</v>
      </c>
      <c r="AB71" s="53">
        <v>31392</v>
      </c>
      <c r="AC71" s="53">
        <v>10177</v>
      </c>
      <c r="AD71" s="53">
        <v>32302</v>
      </c>
      <c r="AE71" s="53">
        <v>3651</v>
      </c>
      <c r="AF71" s="53">
        <v>40003</v>
      </c>
      <c r="AG71" s="53">
        <v>15639</v>
      </c>
      <c r="AH71" s="53">
        <v>9319</v>
      </c>
      <c r="AI71" s="53">
        <v>802183</v>
      </c>
      <c r="AK71" s="53" t="s">
        <v>709</v>
      </c>
    </row>
    <row r="72" spans="1:37" x14ac:dyDescent="0.2">
      <c r="A72" s="62">
        <v>38473</v>
      </c>
      <c r="B72" s="53" t="s">
        <v>1017</v>
      </c>
      <c r="C72" s="53">
        <v>11888</v>
      </c>
      <c r="D72" s="53">
        <v>37500</v>
      </c>
      <c r="E72" s="53">
        <v>9489</v>
      </c>
      <c r="F72" s="53">
        <v>5461</v>
      </c>
      <c r="G72" s="53">
        <v>28045</v>
      </c>
      <c r="H72" s="53">
        <v>7496</v>
      </c>
      <c r="I72" s="53">
        <v>12551</v>
      </c>
      <c r="J72" s="53">
        <v>33202</v>
      </c>
      <c r="K72" s="53">
        <v>101822</v>
      </c>
      <c r="L72" s="53">
        <v>11234</v>
      </c>
      <c r="M72" s="53">
        <v>38806</v>
      </c>
      <c r="N72" s="53">
        <v>12284</v>
      </c>
      <c r="O72" s="53">
        <v>11390</v>
      </c>
      <c r="P72" s="53">
        <v>71398</v>
      </c>
      <c r="Q72" s="53">
        <v>52457</v>
      </c>
      <c r="R72" s="53">
        <v>24975</v>
      </c>
      <c r="S72" s="53">
        <v>10253</v>
      </c>
      <c r="T72" s="53">
        <v>10071</v>
      </c>
      <c r="U72" s="53">
        <v>56674</v>
      </c>
      <c r="V72" s="53">
        <v>11519</v>
      </c>
      <c r="W72" s="53">
        <v>24560</v>
      </c>
      <c r="X72" s="53">
        <v>15676</v>
      </c>
      <c r="Y72" s="53">
        <v>12214</v>
      </c>
      <c r="Z72" s="53">
        <v>18643</v>
      </c>
      <c r="AA72" s="53">
        <v>30810</v>
      </c>
      <c r="AB72" s="53">
        <v>31475</v>
      </c>
      <c r="AC72" s="53">
        <v>10168</v>
      </c>
      <c r="AD72" s="53">
        <v>32399</v>
      </c>
      <c r="AE72" s="53">
        <v>3665</v>
      </c>
      <c r="AF72" s="53">
        <v>40124</v>
      </c>
      <c r="AG72" s="53">
        <v>15644</v>
      </c>
      <c r="AH72" s="53">
        <v>9339</v>
      </c>
      <c r="AI72" s="53">
        <v>803232</v>
      </c>
      <c r="AK72" s="53" t="s">
        <v>713</v>
      </c>
    </row>
    <row r="73" spans="1:37" x14ac:dyDescent="0.2">
      <c r="A73" s="62">
        <v>38504</v>
      </c>
      <c r="B73" s="53" t="s">
        <v>1018</v>
      </c>
      <c r="C73" s="53">
        <v>11881</v>
      </c>
      <c r="D73" s="53">
        <v>37728</v>
      </c>
      <c r="E73" s="53">
        <v>9566</v>
      </c>
      <c r="F73" s="53">
        <v>5471</v>
      </c>
      <c r="G73" s="53">
        <v>27963</v>
      </c>
      <c r="H73" s="53">
        <v>7528</v>
      </c>
      <c r="I73" s="53">
        <v>12607</v>
      </c>
      <c r="J73" s="53">
        <v>33199</v>
      </c>
      <c r="K73" s="53">
        <v>101993</v>
      </c>
      <c r="L73" s="53">
        <v>11235</v>
      </c>
      <c r="M73" s="53">
        <v>38850</v>
      </c>
      <c r="N73" s="53">
        <v>12251</v>
      </c>
      <c r="O73" s="53">
        <v>11405</v>
      </c>
      <c r="P73" s="53">
        <v>71695</v>
      </c>
      <c r="Q73" s="53">
        <v>52568</v>
      </c>
      <c r="R73" s="53">
        <v>25066</v>
      </c>
      <c r="S73" s="53">
        <v>10295</v>
      </c>
      <c r="T73" s="53">
        <v>10119</v>
      </c>
      <c r="U73" s="53">
        <v>56707</v>
      </c>
      <c r="V73" s="53">
        <v>11522</v>
      </c>
      <c r="W73" s="53">
        <v>24599</v>
      </c>
      <c r="X73" s="53">
        <v>15735</v>
      </c>
      <c r="Y73" s="53">
        <v>12261</v>
      </c>
      <c r="Z73" s="53">
        <v>18653</v>
      </c>
      <c r="AA73" s="53">
        <v>30858</v>
      </c>
      <c r="AB73" s="53">
        <v>31493</v>
      </c>
      <c r="AC73" s="53">
        <v>10237</v>
      </c>
      <c r="AD73" s="53">
        <v>32409</v>
      </c>
      <c r="AE73" s="53">
        <v>3669</v>
      </c>
      <c r="AF73" s="53">
        <v>40140</v>
      </c>
      <c r="AG73" s="53">
        <v>15696</v>
      </c>
      <c r="AH73" s="53">
        <v>9369</v>
      </c>
      <c r="AI73" s="53">
        <v>804768</v>
      </c>
      <c r="AK73" s="53" t="s">
        <v>716</v>
      </c>
    </row>
    <row r="74" spans="1:37" x14ac:dyDescent="0.2">
      <c r="A74" s="62">
        <v>38534</v>
      </c>
      <c r="B74" s="53" t="s">
        <v>1019</v>
      </c>
      <c r="C74" s="53">
        <v>11815</v>
      </c>
      <c r="D74" s="53">
        <v>37716</v>
      </c>
      <c r="E74" s="53">
        <v>9546</v>
      </c>
      <c r="F74" s="53">
        <v>5480</v>
      </c>
      <c r="G74" s="53">
        <v>27947</v>
      </c>
      <c r="H74" s="53">
        <v>7499</v>
      </c>
      <c r="I74" s="53">
        <v>12669</v>
      </c>
      <c r="J74" s="53">
        <v>33111</v>
      </c>
      <c r="K74" s="53">
        <v>101959</v>
      </c>
      <c r="L74" s="53">
        <v>11213</v>
      </c>
      <c r="M74" s="53">
        <v>38730</v>
      </c>
      <c r="N74" s="53">
        <v>12228</v>
      </c>
      <c r="O74" s="53">
        <v>11409</v>
      </c>
      <c r="P74" s="53">
        <v>71419</v>
      </c>
      <c r="Q74" s="53">
        <v>52552</v>
      </c>
      <c r="R74" s="53">
        <v>24972</v>
      </c>
      <c r="S74" s="53">
        <v>10277</v>
      </c>
      <c r="T74" s="53">
        <v>10067</v>
      </c>
      <c r="U74" s="53">
        <v>56593</v>
      </c>
      <c r="V74" s="53">
        <v>11541</v>
      </c>
      <c r="W74" s="53">
        <v>24566</v>
      </c>
      <c r="X74" s="53">
        <v>15692</v>
      </c>
      <c r="Y74" s="53">
        <v>12282</v>
      </c>
      <c r="Z74" s="53">
        <v>18641</v>
      </c>
      <c r="AA74" s="53">
        <v>30676</v>
      </c>
      <c r="AB74" s="53">
        <v>31395</v>
      </c>
      <c r="AC74" s="53">
        <v>10254</v>
      </c>
      <c r="AD74" s="53">
        <v>32343</v>
      </c>
      <c r="AE74" s="53">
        <v>3662</v>
      </c>
      <c r="AF74" s="53">
        <v>40084</v>
      </c>
      <c r="AG74" s="53">
        <v>15686</v>
      </c>
      <c r="AH74" s="53">
        <v>9414</v>
      </c>
      <c r="AI74" s="53">
        <v>803438</v>
      </c>
      <c r="AK74" s="53" t="s">
        <v>717</v>
      </c>
    </row>
    <row r="75" spans="1:37" x14ac:dyDescent="0.2">
      <c r="A75" s="62">
        <v>38565</v>
      </c>
      <c r="B75" s="53" t="s">
        <v>1020</v>
      </c>
      <c r="C75" s="53">
        <v>11828</v>
      </c>
      <c r="D75" s="53">
        <v>37854</v>
      </c>
      <c r="E75" s="53">
        <v>9581</v>
      </c>
      <c r="F75" s="53">
        <v>5507</v>
      </c>
      <c r="G75" s="53">
        <v>28040</v>
      </c>
      <c r="H75" s="53">
        <v>7520</v>
      </c>
      <c r="I75" s="53">
        <v>12742</v>
      </c>
      <c r="J75" s="53">
        <v>33160</v>
      </c>
      <c r="K75" s="53">
        <v>101976</v>
      </c>
      <c r="L75" s="53">
        <v>11215</v>
      </c>
      <c r="M75" s="53">
        <v>38765</v>
      </c>
      <c r="N75" s="53">
        <v>12243</v>
      </c>
      <c r="O75" s="53">
        <v>11419</v>
      </c>
      <c r="P75" s="53">
        <v>71621</v>
      </c>
      <c r="Q75" s="53">
        <v>52734</v>
      </c>
      <c r="R75" s="53">
        <v>24996</v>
      </c>
      <c r="S75" s="53">
        <v>10303</v>
      </c>
      <c r="T75" s="53">
        <v>10101</v>
      </c>
      <c r="U75" s="53">
        <v>56813</v>
      </c>
      <c r="V75" s="53">
        <v>11642</v>
      </c>
      <c r="W75" s="53">
        <v>24680</v>
      </c>
      <c r="X75" s="53">
        <v>15768</v>
      </c>
      <c r="Y75" s="53">
        <v>12345</v>
      </c>
      <c r="Z75" s="53">
        <v>18720</v>
      </c>
      <c r="AA75" s="53">
        <v>30615</v>
      </c>
      <c r="AB75" s="53">
        <v>31403</v>
      </c>
      <c r="AC75" s="53">
        <v>10293</v>
      </c>
      <c r="AD75" s="53">
        <v>32442</v>
      </c>
      <c r="AE75" s="53">
        <v>3700</v>
      </c>
      <c r="AF75" s="53">
        <v>40132</v>
      </c>
      <c r="AG75" s="53">
        <v>15710</v>
      </c>
      <c r="AH75" s="53">
        <v>9469</v>
      </c>
      <c r="AI75" s="53">
        <v>805337</v>
      </c>
      <c r="AK75" s="53" t="s">
        <v>718</v>
      </c>
    </row>
    <row r="76" spans="1:37" x14ac:dyDescent="0.2">
      <c r="A76" s="62">
        <v>38596</v>
      </c>
      <c r="B76" s="53" t="s">
        <v>1021</v>
      </c>
      <c r="C76" s="53">
        <v>11837</v>
      </c>
      <c r="D76" s="53">
        <v>37977</v>
      </c>
      <c r="E76" s="53">
        <v>9591</v>
      </c>
      <c r="F76" s="53">
        <v>5509</v>
      </c>
      <c r="G76" s="53">
        <v>28042</v>
      </c>
      <c r="H76" s="53">
        <v>7524</v>
      </c>
      <c r="I76" s="53">
        <v>12738</v>
      </c>
      <c r="J76" s="53">
        <v>33107</v>
      </c>
      <c r="K76" s="53">
        <v>101996</v>
      </c>
      <c r="L76" s="53">
        <v>11237</v>
      </c>
      <c r="M76" s="53">
        <v>38749</v>
      </c>
      <c r="N76" s="53">
        <v>12294</v>
      </c>
      <c r="O76" s="53">
        <v>11451</v>
      </c>
      <c r="P76" s="53">
        <v>71594</v>
      </c>
      <c r="Q76" s="53">
        <v>52886</v>
      </c>
      <c r="R76" s="53">
        <v>25012</v>
      </c>
      <c r="S76" s="53">
        <v>10353</v>
      </c>
      <c r="T76" s="53">
        <v>10081</v>
      </c>
      <c r="U76" s="53">
        <v>56898</v>
      </c>
      <c r="V76" s="53">
        <v>11706</v>
      </c>
      <c r="W76" s="53">
        <v>24680</v>
      </c>
      <c r="X76" s="53">
        <v>15808</v>
      </c>
      <c r="Y76" s="53">
        <v>12430</v>
      </c>
      <c r="Z76" s="53">
        <v>18756</v>
      </c>
      <c r="AA76" s="53">
        <v>30541</v>
      </c>
      <c r="AB76" s="53">
        <v>31426</v>
      </c>
      <c r="AC76" s="53">
        <v>10312</v>
      </c>
      <c r="AD76" s="53">
        <v>32632</v>
      </c>
      <c r="AE76" s="53">
        <v>3743</v>
      </c>
      <c r="AF76" s="53">
        <v>40182</v>
      </c>
      <c r="AG76" s="53">
        <v>15669</v>
      </c>
      <c r="AH76" s="53">
        <v>9476</v>
      </c>
      <c r="AI76" s="53">
        <v>806237</v>
      </c>
      <c r="AK76" s="53" t="s">
        <v>719</v>
      </c>
    </row>
    <row r="77" spans="1:37" x14ac:dyDescent="0.2">
      <c r="A77" s="62">
        <v>38626</v>
      </c>
      <c r="B77" s="53" t="s">
        <v>1022</v>
      </c>
      <c r="C77" s="53">
        <v>11818</v>
      </c>
      <c r="D77" s="53">
        <v>37998</v>
      </c>
      <c r="E77" s="53">
        <v>9606</v>
      </c>
      <c r="F77" s="53">
        <v>5543</v>
      </c>
      <c r="G77" s="53">
        <v>28064</v>
      </c>
      <c r="H77" s="53">
        <v>7537</v>
      </c>
      <c r="I77" s="53">
        <v>12695</v>
      </c>
      <c r="J77" s="53">
        <v>33134</v>
      </c>
      <c r="K77" s="53">
        <v>101980</v>
      </c>
      <c r="L77" s="53">
        <v>11317</v>
      </c>
      <c r="M77" s="53">
        <v>38779</v>
      </c>
      <c r="N77" s="53">
        <v>12261</v>
      </c>
      <c r="O77" s="53">
        <v>11464</v>
      </c>
      <c r="P77" s="53">
        <v>71856</v>
      </c>
      <c r="Q77" s="53">
        <v>53044</v>
      </c>
      <c r="R77" s="53">
        <v>25010</v>
      </c>
      <c r="S77" s="53">
        <v>10363</v>
      </c>
      <c r="T77" s="53">
        <v>10080</v>
      </c>
      <c r="U77" s="53">
        <v>56924</v>
      </c>
      <c r="V77" s="53">
        <v>11704</v>
      </c>
      <c r="W77" s="53">
        <v>24799</v>
      </c>
      <c r="X77" s="53">
        <v>15838</v>
      </c>
      <c r="Y77" s="53">
        <v>12407</v>
      </c>
      <c r="Z77" s="53">
        <v>18796</v>
      </c>
      <c r="AA77" s="53">
        <v>30554</v>
      </c>
      <c r="AB77" s="53">
        <v>31386</v>
      </c>
      <c r="AC77" s="53">
        <v>10324</v>
      </c>
      <c r="AD77" s="53">
        <v>32785</v>
      </c>
      <c r="AE77" s="53">
        <v>3811</v>
      </c>
      <c r="AF77" s="53">
        <v>40189</v>
      </c>
      <c r="AG77" s="53">
        <v>15682</v>
      </c>
      <c r="AH77" s="53">
        <v>9512</v>
      </c>
      <c r="AI77" s="53">
        <v>807260</v>
      </c>
      <c r="AK77" s="53" t="s">
        <v>720</v>
      </c>
    </row>
    <row r="78" spans="1:37" x14ac:dyDescent="0.2">
      <c r="A78" s="62">
        <v>38657</v>
      </c>
      <c r="B78" s="53" t="s">
        <v>1023</v>
      </c>
      <c r="C78" s="53">
        <v>11820</v>
      </c>
      <c r="D78" s="53">
        <v>38058</v>
      </c>
      <c r="E78" s="53">
        <v>9633</v>
      </c>
      <c r="F78" s="53">
        <v>5579</v>
      </c>
      <c r="G78" s="53">
        <v>28072</v>
      </c>
      <c r="H78" s="53">
        <v>7520</v>
      </c>
      <c r="I78" s="53">
        <v>12629</v>
      </c>
      <c r="J78" s="53">
        <v>33151</v>
      </c>
      <c r="K78" s="53">
        <v>101805</v>
      </c>
      <c r="L78" s="53">
        <v>11352</v>
      </c>
      <c r="M78" s="53">
        <v>38793</v>
      </c>
      <c r="N78" s="53">
        <v>12287</v>
      </c>
      <c r="O78" s="53">
        <v>11463</v>
      </c>
      <c r="P78" s="53">
        <v>71972</v>
      </c>
      <c r="Q78" s="53">
        <v>53170</v>
      </c>
      <c r="R78" s="53">
        <v>25053</v>
      </c>
      <c r="S78" s="53">
        <v>10337</v>
      </c>
      <c r="T78" s="53">
        <v>10070</v>
      </c>
      <c r="U78" s="53">
        <v>56892</v>
      </c>
      <c r="V78" s="53">
        <v>11719</v>
      </c>
      <c r="W78" s="53">
        <v>24923</v>
      </c>
      <c r="X78" s="53">
        <v>15862</v>
      </c>
      <c r="Y78" s="53">
        <v>12229</v>
      </c>
      <c r="Z78" s="53">
        <v>18852</v>
      </c>
      <c r="AA78" s="53">
        <v>30544</v>
      </c>
      <c r="AB78" s="53">
        <v>31379</v>
      </c>
      <c r="AC78" s="53">
        <v>10360</v>
      </c>
      <c r="AD78" s="53">
        <v>32820</v>
      </c>
      <c r="AE78" s="53">
        <v>3841</v>
      </c>
      <c r="AF78" s="53">
        <v>40311</v>
      </c>
      <c r="AG78" s="53">
        <v>15684</v>
      </c>
      <c r="AH78" s="53">
        <v>9528</v>
      </c>
      <c r="AI78" s="53">
        <v>807708</v>
      </c>
      <c r="AK78" s="53" t="s">
        <v>721</v>
      </c>
    </row>
    <row r="79" spans="1:37" x14ac:dyDescent="0.2">
      <c r="A79" s="62">
        <v>38687</v>
      </c>
      <c r="B79" s="53" t="s">
        <v>1024</v>
      </c>
      <c r="C79" s="53">
        <v>11789</v>
      </c>
      <c r="D79" s="53">
        <v>37920</v>
      </c>
      <c r="E79" s="53">
        <v>9595</v>
      </c>
      <c r="F79" s="53">
        <v>5518</v>
      </c>
      <c r="G79" s="53">
        <v>27974</v>
      </c>
      <c r="H79" s="53">
        <v>7476</v>
      </c>
      <c r="I79" s="53">
        <v>12514</v>
      </c>
      <c r="J79" s="53">
        <v>32941</v>
      </c>
      <c r="K79" s="53">
        <v>101379</v>
      </c>
      <c r="L79" s="53">
        <v>11266</v>
      </c>
      <c r="M79" s="53">
        <v>38504</v>
      </c>
      <c r="N79" s="53">
        <v>12261</v>
      </c>
      <c r="O79" s="53">
        <v>11387</v>
      </c>
      <c r="P79" s="53">
        <v>71703</v>
      </c>
      <c r="Q79" s="53">
        <v>53044</v>
      </c>
      <c r="R79" s="53">
        <v>24954</v>
      </c>
      <c r="S79" s="53">
        <v>10279</v>
      </c>
      <c r="T79" s="53">
        <v>10010</v>
      </c>
      <c r="U79" s="53">
        <v>56634</v>
      </c>
      <c r="V79" s="53">
        <v>11659</v>
      </c>
      <c r="W79" s="53">
        <v>24813</v>
      </c>
      <c r="X79" s="53">
        <v>15772</v>
      </c>
      <c r="Y79" s="53">
        <v>12139</v>
      </c>
      <c r="Z79" s="53">
        <v>18799</v>
      </c>
      <c r="AA79" s="53">
        <v>30379</v>
      </c>
      <c r="AB79" s="53">
        <v>31206</v>
      </c>
      <c r="AC79" s="53">
        <v>10261</v>
      </c>
      <c r="AD79" s="53">
        <v>32658</v>
      </c>
      <c r="AE79" s="53">
        <v>3830</v>
      </c>
      <c r="AF79" s="53">
        <v>40115</v>
      </c>
      <c r="AG79" s="53">
        <v>15608</v>
      </c>
      <c r="AH79" s="53">
        <v>9461</v>
      </c>
      <c r="AI79" s="53">
        <v>803848</v>
      </c>
      <c r="AK79" s="53" t="s">
        <v>722</v>
      </c>
    </row>
    <row r="80" spans="1:37" x14ac:dyDescent="0.2">
      <c r="A80" s="62">
        <v>38718</v>
      </c>
      <c r="B80" s="53" t="s">
        <v>1237</v>
      </c>
      <c r="C80" s="53">
        <v>11762</v>
      </c>
      <c r="D80" s="53">
        <v>37827</v>
      </c>
      <c r="E80" s="53">
        <v>9641</v>
      </c>
      <c r="F80" s="53">
        <v>5525</v>
      </c>
      <c r="G80" s="53">
        <v>28011</v>
      </c>
      <c r="H80" s="53">
        <v>7456</v>
      </c>
      <c r="I80" s="53">
        <v>12504</v>
      </c>
      <c r="J80" s="53">
        <v>32853</v>
      </c>
      <c r="K80" s="53">
        <v>101184</v>
      </c>
      <c r="L80" s="53">
        <v>11324</v>
      </c>
      <c r="M80" s="53">
        <v>38367</v>
      </c>
      <c r="N80" s="53">
        <v>12215</v>
      </c>
      <c r="O80" s="53">
        <v>11366</v>
      </c>
      <c r="P80" s="53">
        <v>71670</v>
      </c>
      <c r="Q80" s="53">
        <v>53010</v>
      </c>
      <c r="R80" s="53">
        <v>24880</v>
      </c>
      <c r="S80" s="53">
        <v>10264</v>
      </c>
      <c r="T80" s="53">
        <v>10082</v>
      </c>
      <c r="U80" s="53">
        <v>56593</v>
      </c>
      <c r="V80" s="53">
        <v>11615</v>
      </c>
      <c r="W80" s="53">
        <v>24727</v>
      </c>
      <c r="X80" s="53">
        <v>15759</v>
      </c>
      <c r="Y80" s="53">
        <v>12203</v>
      </c>
      <c r="Z80" s="53">
        <v>18842</v>
      </c>
      <c r="AA80" s="53">
        <v>30334</v>
      </c>
      <c r="AB80" s="53">
        <v>31202</v>
      </c>
      <c r="AC80" s="53">
        <v>10140</v>
      </c>
      <c r="AD80" s="53">
        <v>32585</v>
      </c>
      <c r="AE80" s="53">
        <v>3810</v>
      </c>
      <c r="AF80" s="53">
        <v>40198</v>
      </c>
      <c r="AG80" s="53">
        <v>15586</v>
      </c>
      <c r="AH80" s="53">
        <v>9453</v>
      </c>
      <c r="AI80" s="53">
        <v>802988</v>
      </c>
      <c r="AJ80" s="53">
        <v>2006</v>
      </c>
      <c r="AK80" s="53" t="s">
        <v>714</v>
      </c>
    </row>
    <row r="81" spans="1:37" x14ac:dyDescent="0.2">
      <c r="A81" s="62">
        <v>38749</v>
      </c>
      <c r="B81" s="53" t="s">
        <v>1025</v>
      </c>
      <c r="C81" s="53">
        <v>11755</v>
      </c>
      <c r="D81" s="53">
        <v>38007</v>
      </c>
      <c r="E81" s="53">
        <v>9691</v>
      </c>
      <c r="F81" s="53">
        <v>5531</v>
      </c>
      <c r="G81" s="53">
        <v>28047</v>
      </c>
      <c r="H81" s="53">
        <v>7426</v>
      </c>
      <c r="I81" s="53">
        <v>12509</v>
      </c>
      <c r="J81" s="53">
        <v>32980</v>
      </c>
      <c r="K81" s="53">
        <v>101091</v>
      </c>
      <c r="L81" s="53">
        <v>11336</v>
      </c>
      <c r="M81" s="53">
        <v>38365</v>
      </c>
      <c r="N81" s="53">
        <v>12250</v>
      </c>
      <c r="O81" s="53">
        <v>11426</v>
      </c>
      <c r="P81" s="53">
        <v>71807</v>
      </c>
      <c r="Q81" s="53">
        <v>53092</v>
      </c>
      <c r="R81" s="53">
        <v>25039</v>
      </c>
      <c r="S81" s="53">
        <v>10271</v>
      </c>
      <c r="T81" s="53">
        <v>10076</v>
      </c>
      <c r="U81" s="53">
        <v>56688</v>
      </c>
      <c r="V81" s="53">
        <v>11626</v>
      </c>
      <c r="W81" s="53">
        <v>24731</v>
      </c>
      <c r="X81" s="53">
        <v>15793</v>
      </c>
      <c r="Y81" s="53">
        <v>12333</v>
      </c>
      <c r="Z81" s="53">
        <v>18970</v>
      </c>
      <c r="AA81" s="53">
        <v>30458</v>
      </c>
      <c r="AB81" s="53">
        <v>31362</v>
      </c>
      <c r="AC81" s="53">
        <v>10213</v>
      </c>
      <c r="AD81" s="53">
        <v>32729</v>
      </c>
      <c r="AE81" s="53">
        <v>3803</v>
      </c>
      <c r="AF81" s="53">
        <v>40378</v>
      </c>
      <c r="AG81" s="53">
        <v>15683</v>
      </c>
      <c r="AH81" s="53">
        <v>9476</v>
      </c>
      <c r="AI81" s="53">
        <v>804942</v>
      </c>
      <c r="AK81" s="53" t="s">
        <v>715</v>
      </c>
    </row>
    <row r="82" spans="1:37" x14ac:dyDescent="0.2">
      <c r="A82" s="62">
        <v>38777</v>
      </c>
      <c r="B82" s="53" t="s">
        <v>1026</v>
      </c>
      <c r="C82" s="53">
        <v>11772</v>
      </c>
      <c r="D82" s="53">
        <v>38240</v>
      </c>
      <c r="E82" s="53">
        <v>9791</v>
      </c>
      <c r="F82" s="53">
        <v>5558</v>
      </c>
      <c r="G82" s="53">
        <v>28265</v>
      </c>
      <c r="H82" s="53">
        <v>7457</v>
      </c>
      <c r="I82" s="53">
        <v>12619</v>
      </c>
      <c r="J82" s="53">
        <v>33130</v>
      </c>
      <c r="K82" s="53">
        <v>101026</v>
      </c>
      <c r="L82" s="53">
        <v>11354</v>
      </c>
      <c r="M82" s="53">
        <v>38557</v>
      </c>
      <c r="N82" s="53">
        <v>12311</v>
      </c>
      <c r="O82" s="53">
        <v>11445</v>
      </c>
      <c r="P82" s="53">
        <v>72117</v>
      </c>
      <c r="Q82" s="53">
        <v>53195</v>
      </c>
      <c r="R82" s="53">
        <v>25212</v>
      </c>
      <c r="S82" s="53">
        <v>10314</v>
      </c>
      <c r="T82" s="53">
        <v>10109</v>
      </c>
      <c r="U82" s="53">
        <v>56765</v>
      </c>
      <c r="V82" s="53">
        <v>11653</v>
      </c>
      <c r="W82" s="53">
        <v>24824</v>
      </c>
      <c r="X82" s="53">
        <v>15862</v>
      </c>
      <c r="Y82" s="53">
        <v>12422</v>
      </c>
      <c r="Z82" s="53">
        <v>19088</v>
      </c>
      <c r="AA82" s="53">
        <v>30605</v>
      </c>
      <c r="AB82" s="53">
        <v>31548</v>
      </c>
      <c r="AC82" s="53">
        <v>10287</v>
      </c>
      <c r="AD82" s="53">
        <v>32843</v>
      </c>
      <c r="AE82" s="53">
        <v>3817</v>
      </c>
      <c r="AF82" s="53">
        <v>40474</v>
      </c>
      <c r="AG82" s="53">
        <v>15793</v>
      </c>
      <c r="AH82" s="53">
        <v>9458</v>
      </c>
      <c r="AI82" s="53">
        <v>807911</v>
      </c>
      <c r="AK82" s="53" t="s">
        <v>654</v>
      </c>
    </row>
    <row r="83" spans="1:37" x14ac:dyDescent="0.2">
      <c r="A83" s="62">
        <v>38808</v>
      </c>
      <c r="B83" s="53" t="s">
        <v>1027</v>
      </c>
      <c r="C83" s="53">
        <v>11792</v>
      </c>
      <c r="D83" s="53">
        <v>38330</v>
      </c>
      <c r="E83" s="53">
        <v>9812</v>
      </c>
      <c r="F83" s="53">
        <v>5596</v>
      </c>
      <c r="G83" s="53">
        <v>28287</v>
      </c>
      <c r="H83" s="53">
        <v>7464</v>
      </c>
      <c r="I83" s="53">
        <v>12694</v>
      </c>
      <c r="J83" s="53">
        <v>33109</v>
      </c>
      <c r="K83" s="53">
        <v>100998</v>
      </c>
      <c r="L83" s="53">
        <v>11366</v>
      </c>
      <c r="M83" s="53">
        <v>38596</v>
      </c>
      <c r="N83" s="53">
        <v>12415</v>
      </c>
      <c r="O83" s="53">
        <v>11451</v>
      </c>
      <c r="P83" s="53">
        <v>72086</v>
      </c>
      <c r="Q83" s="53">
        <v>53151</v>
      </c>
      <c r="R83" s="53">
        <v>25299</v>
      </c>
      <c r="S83" s="53">
        <v>10363</v>
      </c>
      <c r="T83" s="53">
        <v>10073</v>
      </c>
      <c r="U83" s="53">
        <v>56646</v>
      </c>
      <c r="V83" s="53">
        <v>11637</v>
      </c>
      <c r="W83" s="53">
        <v>24882</v>
      </c>
      <c r="X83" s="53">
        <v>15816</v>
      </c>
      <c r="Y83" s="53">
        <v>12464</v>
      </c>
      <c r="Z83" s="53">
        <v>19133</v>
      </c>
      <c r="AA83" s="53">
        <v>30611</v>
      </c>
      <c r="AB83" s="53">
        <v>31553</v>
      </c>
      <c r="AC83" s="53">
        <v>10309</v>
      </c>
      <c r="AD83" s="53">
        <v>32878</v>
      </c>
      <c r="AE83" s="53">
        <v>3797</v>
      </c>
      <c r="AF83" s="53">
        <v>40574</v>
      </c>
      <c r="AG83" s="53">
        <v>15834</v>
      </c>
      <c r="AH83" s="53">
        <v>9475</v>
      </c>
      <c r="AI83" s="53">
        <v>808491</v>
      </c>
      <c r="AK83" s="53" t="s">
        <v>709</v>
      </c>
    </row>
    <row r="84" spans="1:37" x14ac:dyDescent="0.2">
      <c r="A84" s="62">
        <v>38838</v>
      </c>
      <c r="B84" s="53" t="s">
        <v>1028</v>
      </c>
      <c r="C84" s="53">
        <v>11750</v>
      </c>
      <c r="D84" s="53">
        <v>38434</v>
      </c>
      <c r="E84" s="53">
        <v>9896</v>
      </c>
      <c r="F84" s="53">
        <v>5640</v>
      </c>
      <c r="G84" s="53">
        <v>28336</v>
      </c>
      <c r="H84" s="53">
        <v>7522</v>
      </c>
      <c r="I84" s="53">
        <v>12759</v>
      </c>
      <c r="J84" s="53">
        <v>33139</v>
      </c>
      <c r="K84" s="53">
        <v>101122</v>
      </c>
      <c r="L84" s="53">
        <v>11432</v>
      </c>
      <c r="M84" s="53">
        <v>38790</v>
      </c>
      <c r="N84" s="53">
        <v>12449</v>
      </c>
      <c r="O84" s="53">
        <v>11449</v>
      </c>
      <c r="P84" s="53">
        <v>72195</v>
      </c>
      <c r="Q84" s="53">
        <v>53144</v>
      </c>
      <c r="R84" s="53">
        <v>25406</v>
      </c>
      <c r="S84" s="53">
        <v>10382</v>
      </c>
      <c r="T84" s="53">
        <v>10129</v>
      </c>
      <c r="U84" s="53">
        <v>56657</v>
      </c>
      <c r="V84" s="53">
        <v>11709</v>
      </c>
      <c r="W84" s="53">
        <v>24966</v>
      </c>
      <c r="X84" s="53">
        <v>15850</v>
      </c>
      <c r="Y84" s="53">
        <v>12547</v>
      </c>
      <c r="Z84" s="53">
        <v>19132</v>
      </c>
      <c r="AA84" s="53">
        <v>30662</v>
      </c>
      <c r="AB84" s="53">
        <v>31662</v>
      </c>
      <c r="AC84" s="53">
        <v>10350</v>
      </c>
      <c r="AD84" s="53">
        <v>32859</v>
      </c>
      <c r="AE84" s="53">
        <v>3758</v>
      </c>
      <c r="AF84" s="53">
        <v>40556</v>
      </c>
      <c r="AG84" s="53">
        <v>15901</v>
      </c>
      <c r="AH84" s="53">
        <v>9559</v>
      </c>
      <c r="AI84" s="53">
        <v>810142</v>
      </c>
      <c r="AK84" s="53" t="s">
        <v>713</v>
      </c>
    </row>
    <row r="85" spans="1:37" x14ac:dyDescent="0.2">
      <c r="A85" s="62">
        <v>38869</v>
      </c>
      <c r="B85" s="53" t="s">
        <v>1029</v>
      </c>
      <c r="C85" s="53">
        <v>11800</v>
      </c>
      <c r="D85" s="53">
        <v>38557</v>
      </c>
      <c r="E85" s="53">
        <v>9928</v>
      </c>
      <c r="F85" s="53">
        <v>5701</v>
      </c>
      <c r="G85" s="53">
        <v>28427</v>
      </c>
      <c r="H85" s="53">
        <v>7533</v>
      </c>
      <c r="I85" s="53">
        <v>12892</v>
      </c>
      <c r="J85" s="53">
        <v>33238</v>
      </c>
      <c r="K85" s="53">
        <v>101306</v>
      </c>
      <c r="L85" s="53">
        <v>11481</v>
      </c>
      <c r="M85" s="53">
        <v>39055</v>
      </c>
      <c r="N85" s="53">
        <v>12476</v>
      </c>
      <c r="O85" s="53">
        <v>11432</v>
      </c>
      <c r="P85" s="53">
        <v>72517</v>
      </c>
      <c r="Q85" s="53">
        <v>53262</v>
      </c>
      <c r="R85" s="53">
        <v>25474</v>
      </c>
      <c r="S85" s="53">
        <v>10446</v>
      </c>
      <c r="T85" s="53">
        <v>10182</v>
      </c>
      <c r="U85" s="53">
        <v>56932</v>
      </c>
      <c r="V85" s="53">
        <v>11792</v>
      </c>
      <c r="W85" s="53">
        <v>25188</v>
      </c>
      <c r="X85" s="53">
        <v>15973</v>
      </c>
      <c r="Y85" s="53">
        <v>12636</v>
      </c>
      <c r="Z85" s="53">
        <v>19238</v>
      </c>
      <c r="AA85" s="53">
        <v>30745</v>
      </c>
      <c r="AB85" s="53">
        <v>31790</v>
      </c>
      <c r="AC85" s="53">
        <v>10403</v>
      </c>
      <c r="AD85" s="53">
        <v>32881</v>
      </c>
      <c r="AE85" s="53">
        <v>3785</v>
      </c>
      <c r="AF85" s="53">
        <v>40807</v>
      </c>
      <c r="AG85" s="53">
        <v>15923</v>
      </c>
      <c r="AH85" s="53">
        <v>9559</v>
      </c>
      <c r="AI85" s="53">
        <v>813359</v>
      </c>
      <c r="AK85" s="53" t="s">
        <v>716</v>
      </c>
    </row>
    <row r="86" spans="1:37" x14ac:dyDescent="0.2">
      <c r="A86" s="62">
        <v>38899</v>
      </c>
      <c r="B86" s="53" t="s">
        <v>1030</v>
      </c>
      <c r="C86" s="53">
        <v>11804</v>
      </c>
      <c r="D86" s="53">
        <v>38561</v>
      </c>
      <c r="E86" s="53">
        <v>9961</v>
      </c>
      <c r="F86" s="53">
        <v>5711</v>
      </c>
      <c r="G86" s="53">
        <v>28505</v>
      </c>
      <c r="H86" s="53">
        <v>7548</v>
      </c>
      <c r="I86" s="53">
        <v>12871</v>
      </c>
      <c r="J86" s="53">
        <v>33239</v>
      </c>
      <c r="K86" s="53">
        <v>101219</v>
      </c>
      <c r="L86" s="53">
        <v>11484</v>
      </c>
      <c r="M86" s="53">
        <v>39120</v>
      </c>
      <c r="N86" s="53">
        <v>12472</v>
      </c>
      <c r="O86" s="53">
        <v>11411</v>
      </c>
      <c r="P86" s="53">
        <v>72512</v>
      </c>
      <c r="Q86" s="53">
        <v>53366</v>
      </c>
      <c r="R86" s="53">
        <v>25525</v>
      </c>
      <c r="S86" s="53">
        <v>10437</v>
      </c>
      <c r="T86" s="53">
        <v>10161</v>
      </c>
      <c r="U86" s="53">
        <v>56987</v>
      </c>
      <c r="V86" s="53">
        <v>11752</v>
      </c>
      <c r="W86" s="53">
        <v>25101</v>
      </c>
      <c r="X86" s="53">
        <v>15956</v>
      </c>
      <c r="Y86" s="53">
        <v>12711</v>
      </c>
      <c r="Z86" s="53">
        <v>19212</v>
      </c>
      <c r="AA86" s="53">
        <v>30727</v>
      </c>
      <c r="AB86" s="53">
        <v>31758</v>
      </c>
      <c r="AC86" s="53">
        <v>10393</v>
      </c>
      <c r="AD86" s="53">
        <v>32905</v>
      </c>
      <c r="AE86" s="53">
        <v>3805</v>
      </c>
      <c r="AF86" s="53">
        <v>40643</v>
      </c>
      <c r="AG86" s="53">
        <v>15917</v>
      </c>
      <c r="AH86" s="53">
        <v>9611</v>
      </c>
      <c r="AI86" s="53">
        <v>813385</v>
      </c>
      <c r="AK86" s="53" t="s">
        <v>717</v>
      </c>
    </row>
    <row r="87" spans="1:37" x14ac:dyDescent="0.2">
      <c r="A87" s="62">
        <v>38930</v>
      </c>
      <c r="B87" s="53" t="s">
        <v>1031</v>
      </c>
      <c r="C87" s="53">
        <v>11806</v>
      </c>
      <c r="D87" s="53">
        <v>38450</v>
      </c>
      <c r="E87" s="53">
        <v>9983</v>
      </c>
      <c r="F87" s="53">
        <v>5729</v>
      </c>
      <c r="G87" s="53">
        <v>28615</v>
      </c>
      <c r="H87" s="53">
        <v>7593</v>
      </c>
      <c r="I87" s="53">
        <v>12931</v>
      </c>
      <c r="J87" s="53">
        <v>33275</v>
      </c>
      <c r="K87" s="53">
        <v>101382</v>
      </c>
      <c r="L87" s="53">
        <v>11492</v>
      </c>
      <c r="M87" s="53">
        <v>39312</v>
      </c>
      <c r="N87" s="53">
        <v>12562</v>
      </c>
      <c r="O87" s="53">
        <v>11487</v>
      </c>
      <c r="P87" s="53">
        <v>72680</v>
      </c>
      <c r="Q87" s="53">
        <v>53585</v>
      </c>
      <c r="R87" s="53">
        <v>25674</v>
      </c>
      <c r="S87" s="53">
        <v>10476</v>
      </c>
      <c r="T87" s="53">
        <v>10218</v>
      </c>
      <c r="U87" s="53">
        <v>57267</v>
      </c>
      <c r="V87" s="53">
        <v>11742</v>
      </c>
      <c r="W87" s="53">
        <v>25264</v>
      </c>
      <c r="X87" s="53">
        <v>16059</v>
      </c>
      <c r="Y87" s="53">
        <v>12835</v>
      </c>
      <c r="Z87" s="53">
        <v>19295</v>
      </c>
      <c r="AA87" s="53">
        <v>30797</v>
      </c>
      <c r="AB87" s="53">
        <v>31885</v>
      </c>
      <c r="AC87" s="53">
        <v>10478</v>
      </c>
      <c r="AD87" s="53">
        <v>32992</v>
      </c>
      <c r="AE87" s="53">
        <v>3843</v>
      </c>
      <c r="AF87" s="53">
        <v>40846</v>
      </c>
      <c r="AG87" s="53">
        <v>15952</v>
      </c>
      <c r="AH87" s="53">
        <v>9679</v>
      </c>
      <c r="AI87" s="53">
        <v>816184</v>
      </c>
      <c r="AK87" s="53" t="s">
        <v>718</v>
      </c>
    </row>
    <row r="88" spans="1:37" x14ac:dyDescent="0.2">
      <c r="A88" s="62">
        <v>38961</v>
      </c>
      <c r="B88" s="53" t="s">
        <v>1032</v>
      </c>
      <c r="C88" s="53">
        <v>11827</v>
      </c>
      <c r="D88" s="53">
        <v>38431</v>
      </c>
      <c r="E88" s="53">
        <v>10018</v>
      </c>
      <c r="F88" s="53">
        <v>5764</v>
      </c>
      <c r="G88" s="53">
        <v>28668</v>
      </c>
      <c r="H88" s="53">
        <v>7586</v>
      </c>
      <c r="I88" s="53">
        <v>12923</v>
      </c>
      <c r="J88" s="53">
        <v>33322</v>
      </c>
      <c r="K88" s="53">
        <v>101359</v>
      </c>
      <c r="L88" s="53">
        <v>11491</v>
      </c>
      <c r="M88" s="53">
        <v>39415</v>
      </c>
      <c r="N88" s="53">
        <v>12576</v>
      </c>
      <c r="O88" s="53">
        <v>11502</v>
      </c>
      <c r="P88" s="53">
        <v>72841</v>
      </c>
      <c r="Q88" s="53">
        <v>53718</v>
      </c>
      <c r="R88" s="53">
        <v>25734</v>
      </c>
      <c r="S88" s="53">
        <v>10493</v>
      </c>
      <c r="T88" s="53">
        <v>10220</v>
      </c>
      <c r="U88" s="53">
        <v>57261</v>
      </c>
      <c r="V88" s="53">
        <v>11651</v>
      </c>
      <c r="W88" s="53">
        <v>25297</v>
      </c>
      <c r="X88" s="53">
        <v>16085</v>
      </c>
      <c r="Y88" s="53">
        <v>12816</v>
      </c>
      <c r="Z88" s="53">
        <v>19312</v>
      </c>
      <c r="AA88" s="53">
        <v>30845</v>
      </c>
      <c r="AB88" s="53">
        <v>31915</v>
      </c>
      <c r="AC88" s="53">
        <v>10524</v>
      </c>
      <c r="AD88" s="53">
        <v>32981</v>
      </c>
      <c r="AE88" s="53">
        <v>3871</v>
      </c>
      <c r="AF88" s="53">
        <v>40902</v>
      </c>
      <c r="AG88" s="53">
        <v>15983</v>
      </c>
      <c r="AH88" s="53">
        <v>9675</v>
      </c>
      <c r="AI88" s="53">
        <v>817006</v>
      </c>
      <c r="AK88" s="53" t="s">
        <v>719</v>
      </c>
    </row>
    <row r="89" spans="1:37" x14ac:dyDescent="0.2">
      <c r="A89" s="62">
        <v>38991</v>
      </c>
      <c r="B89" s="53" t="s">
        <v>1033</v>
      </c>
      <c r="C89" s="53">
        <v>11891</v>
      </c>
      <c r="D89" s="53">
        <v>38497</v>
      </c>
      <c r="E89" s="53">
        <v>10066</v>
      </c>
      <c r="F89" s="53">
        <v>5788</v>
      </c>
      <c r="G89" s="53">
        <v>28813</v>
      </c>
      <c r="H89" s="53">
        <v>7614</v>
      </c>
      <c r="I89" s="53">
        <v>12977</v>
      </c>
      <c r="J89" s="53">
        <v>33483</v>
      </c>
      <c r="K89" s="53">
        <v>101465</v>
      </c>
      <c r="L89" s="53">
        <v>11608</v>
      </c>
      <c r="M89" s="53">
        <v>39659</v>
      </c>
      <c r="N89" s="53">
        <v>12702</v>
      </c>
      <c r="O89" s="53">
        <v>11551</v>
      </c>
      <c r="P89" s="53">
        <v>72942</v>
      </c>
      <c r="Q89" s="53">
        <v>53928</v>
      </c>
      <c r="R89" s="53">
        <v>25872</v>
      </c>
      <c r="S89" s="53">
        <v>10531</v>
      </c>
      <c r="T89" s="53">
        <v>10321</v>
      </c>
      <c r="U89" s="53">
        <v>57482</v>
      </c>
      <c r="V89" s="53">
        <v>11637</v>
      </c>
      <c r="W89" s="53">
        <v>25493</v>
      </c>
      <c r="X89" s="53">
        <v>16194</v>
      </c>
      <c r="Y89" s="53">
        <v>12824</v>
      </c>
      <c r="Z89" s="53">
        <v>19362</v>
      </c>
      <c r="AA89" s="53">
        <v>30938</v>
      </c>
      <c r="AB89" s="53">
        <v>31967</v>
      </c>
      <c r="AC89" s="53">
        <v>10503</v>
      </c>
      <c r="AD89" s="53">
        <v>33058</v>
      </c>
      <c r="AE89" s="53">
        <v>3939</v>
      </c>
      <c r="AF89" s="53">
        <v>41034</v>
      </c>
      <c r="AG89" s="53">
        <v>16123</v>
      </c>
      <c r="AH89" s="53">
        <v>9729</v>
      </c>
      <c r="AI89" s="53">
        <v>819991</v>
      </c>
      <c r="AK89" s="53" t="s">
        <v>720</v>
      </c>
    </row>
    <row r="90" spans="1:37" x14ac:dyDescent="0.2">
      <c r="A90" s="62">
        <v>39022</v>
      </c>
      <c r="B90" s="53" t="s">
        <v>1034</v>
      </c>
      <c r="C90" s="53">
        <v>11893</v>
      </c>
      <c r="D90" s="53">
        <v>38299</v>
      </c>
      <c r="E90" s="53">
        <v>10099</v>
      </c>
      <c r="F90" s="53">
        <v>5802</v>
      </c>
      <c r="G90" s="53">
        <v>28923</v>
      </c>
      <c r="H90" s="53">
        <v>7603</v>
      </c>
      <c r="I90" s="53">
        <v>12936</v>
      </c>
      <c r="J90" s="53">
        <v>33462</v>
      </c>
      <c r="K90" s="53">
        <v>101407</v>
      </c>
      <c r="L90" s="53">
        <v>11651</v>
      </c>
      <c r="M90" s="53">
        <v>39674</v>
      </c>
      <c r="N90" s="53">
        <v>12706</v>
      </c>
      <c r="O90" s="53">
        <v>11575</v>
      </c>
      <c r="P90" s="53">
        <v>73048</v>
      </c>
      <c r="Q90" s="53">
        <v>53973</v>
      </c>
      <c r="R90" s="53">
        <v>25982</v>
      </c>
      <c r="S90" s="53">
        <v>10546</v>
      </c>
      <c r="T90" s="53">
        <v>10360</v>
      </c>
      <c r="U90" s="53">
        <v>57497</v>
      </c>
      <c r="V90" s="53">
        <v>11659</v>
      </c>
      <c r="W90" s="53">
        <v>25476</v>
      </c>
      <c r="X90" s="53">
        <v>16218</v>
      </c>
      <c r="Y90" s="53">
        <v>12880</v>
      </c>
      <c r="Z90" s="53">
        <v>19336</v>
      </c>
      <c r="AA90" s="53">
        <v>30918</v>
      </c>
      <c r="AB90" s="53">
        <v>31962</v>
      </c>
      <c r="AC90" s="53">
        <v>10481</v>
      </c>
      <c r="AD90" s="53">
        <v>33145</v>
      </c>
      <c r="AE90" s="53">
        <v>3976</v>
      </c>
      <c r="AF90" s="53">
        <v>41006</v>
      </c>
      <c r="AG90" s="53">
        <v>16151</v>
      </c>
      <c r="AH90" s="53">
        <v>9729</v>
      </c>
      <c r="AI90" s="53">
        <v>820373</v>
      </c>
      <c r="AK90" s="53" t="s">
        <v>721</v>
      </c>
    </row>
    <row r="91" spans="1:37" x14ac:dyDescent="0.2">
      <c r="A91" s="62">
        <v>39052</v>
      </c>
      <c r="B91" s="53" t="s">
        <v>1035</v>
      </c>
      <c r="C91" s="53">
        <v>11821</v>
      </c>
      <c r="D91" s="53">
        <v>38113</v>
      </c>
      <c r="E91" s="53">
        <v>10048</v>
      </c>
      <c r="F91" s="53">
        <v>5771</v>
      </c>
      <c r="G91" s="53">
        <v>28833</v>
      </c>
      <c r="H91" s="53">
        <v>7536</v>
      </c>
      <c r="I91" s="53">
        <v>12788</v>
      </c>
      <c r="J91" s="53">
        <v>33214</v>
      </c>
      <c r="K91" s="53">
        <v>101213</v>
      </c>
      <c r="L91" s="53">
        <v>11555</v>
      </c>
      <c r="M91" s="53">
        <v>39445</v>
      </c>
      <c r="N91" s="53">
        <v>12656</v>
      </c>
      <c r="O91" s="53">
        <v>11512</v>
      </c>
      <c r="P91" s="53">
        <v>72651</v>
      </c>
      <c r="Q91" s="53">
        <v>53850</v>
      </c>
      <c r="R91" s="53">
        <v>25871</v>
      </c>
      <c r="S91" s="53">
        <v>10492</v>
      </c>
      <c r="T91" s="53">
        <v>10336</v>
      </c>
      <c r="U91" s="53">
        <v>57255</v>
      </c>
      <c r="V91" s="53">
        <v>11573</v>
      </c>
      <c r="W91" s="53">
        <v>25348</v>
      </c>
      <c r="X91" s="53">
        <v>16145</v>
      </c>
      <c r="Y91" s="53">
        <v>12839</v>
      </c>
      <c r="Z91" s="53">
        <v>19244</v>
      </c>
      <c r="AA91" s="53">
        <v>30748</v>
      </c>
      <c r="AB91" s="53">
        <v>31818</v>
      </c>
      <c r="AC91" s="53">
        <v>10411</v>
      </c>
      <c r="AD91" s="53">
        <v>33027</v>
      </c>
      <c r="AE91" s="53">
        <v>3923</v>
      </c>
      <c r="AF91" s="53">
        <v>40565</v>
      </c>
      <c r="AG91" s="53">
        <v>16069</v>
      </c>
      <c r="AH91" s="53">
        <v>9649</v>
      </c>
      <c r="AI91" s="53">
        <v>816319</v>
      </c>
      <c r="AK91" s="53" t="s">
        <v>722</v>
      </c>
    </row>
    <row r="92" spans="1:37" x14ac:dyDescent="0.2">
      <c r="A92" s="62">
        <v>39083</v>
      </c>
      <c r="B92" s="53" t="s">
        <v>1238</v>
      </c>
      <c r="C92" s="53">
        <v>11801</v>
      </c>
      <c r="D92" s="53">
        <v>38113</v>
      </c>
      <c r="E92" s="53">
        <v>10126</v>
      </c>
      <c r="F92" s="53">
        <v>5758</v>
      </c>
      <c r="G92" s="53">
        <v>28813</v>
      </c>
      <c r="H92" s="53">
        <v>7557</v>
      </c>
      <c r="I92" s="53">
        <v>12587</v>
      </c>
      <c r="J92" s="53">
        <v>33171</v>
      </c>
      <c r="K92" s="53">
        <v>100993</v>
      </c>
      <c r="L92" s="53">
        <v>11572</v>
      </c>
      <c r="M92" s="53">
        <v>39335</v>
      </c>
      <c r="N92" s="53">
        <v>12694</v>
      </c>
      <c r="O92" s="53">
        <v>11537</v>
      </c>
      <c r="P92" s="53">
        <v>72730</v>
      </c>
      <c r="Q92" s="53">
        <v>53921</v>
      </c>
      <c r="R92" s="53">
        <v>25945</v>
      </c>
      <c r="S92" s="53">
        <v>10473</v>
      </c>
      <c r="T92" s="53">
        <v>10319</v>
      </c>
      <c r="U92" s="53">
        <v>57335</v>
      </c>
      <c r="V92" s="53">
        <v>11583</v>
      </c>
      <c r="W92" s="53">
        <v>25363</v>
      </c>
      <c r="X92" s="53">
        <v>16176</v>
      </c>
      <c r="Y92" s="53">
        <v>12792</v>
      </c>
      <c r="Z92" s="53">
        <v>19230</v>
      </c>
      <c r="AA92" s="53">
        <v>30712</v>
      </c>
      <c r="AB92" s="53">
        <v>31846</v>
      </c>
      <c r="AC92" s="53">
        <v>10405</v>
      </c>
      <c r="AD92" s="53">
        <v>33044</v>
      </c>
      <c r="AE92" s="53">
        <v>3917</v>
      </c>
      <c r="AF92" s="53">
        <v>40589</v>
      </c>
      <c r="AG92" s="53">
        <v>16012</v>
      </c>
      <c r="AH92" s="53">
        <v>9663</v>
      </c>
      <c r="AI92" s="53">
        <v>816112</v>
      </c>
      <c r="AJ92" s="53">
        <v>2007</v>
      </c>
      <c r="AK92" s="53" t="s">
        <v>714</v>
      </c>
    </row>
    <row r="93" spans="1:37" x14ac:dyDescent="0.2">
      <c r="A93" s="62">
        <v>39114</v>
      </c>
      <c r="B93" s="53" t="s">
        <v>1036</v>
      </c>
      <c r="C93" s="53">
        <v>11849</v>
      </c>
      <c r="D93" s="53">
        <v>38170</v>
      </c>
      <c r="E93" s="53">
        <v>10223</v>
      </c>
      <c r="F93" s="53">
        <v>5761</v>
      </c>
      <c r="G93" s="53">
        <v>28969</v>
      </c>
      <c r="H93" s="53">
        <v>7585</v>
      </c>
      <c r="I93" s="53">
        <v>12614</v>
      </c>
      <c r="J93" s="53">
        <v>33243</v>
      </c>
      <c r="K93" s="53">
        <v>101027</v>
      </c>
      <c r="L93" s="53">
        <v>11627</v>
      </c>
      <c r="M93" s="53">
        <v>39447</v>
      </c>
      <c r="N93" s="53">
        <v>12757</v>
      </c>
      <c r="O93" s="53">
        <v>11605</v>
      </c>
      <c r="P93" s="53">
        <v>73077</v>
      </c>
      <c r="Q93" s="53">
        <v>54160</v>
      </c>
      <c r="R93" s="53">
        <v>26145</v>
      </c>
      <c r="S93" s="53">
        <v>10501</v>
      </c>
      <c r="T93" s="53">
        <v>10419</v>
      </c>
      <c r="U93" s="53">
        <v>57510</v>
      </c>
      <c r="V93" s="53">
        <v>11679</v>
      </c>
      <c r="W93" s="53">
        <v>25501</v>
      </c>
      <c r="X93" s="53">
        <v>16290</v>
      </c>
      <c r="Y93" s="53">
        <v>12853</v>
      </c>
      <c r="Z93" s="53">
        <v>19306</v>
      </c>
      <c r="AA93" s="53">
        <v>30878</v>
      </c>
      <c r="AB93" s="53">
        <v>31967</v>
      </c>
      <c r="AC93" s="53">
        <v>10492</v>
      </c>
      <c r="AD93" s="53">
        <v>33206</v>
      </c>
      <c r="AE93" s="53">
        <v>3902</v>
      </c>
      <c r="AF93" s="53">
        <v>40831</v>
      </c>
      <c r="AG93" s="53">
        <v>16082</v>
      </c>
      <c r="AH93" s="53">
        <v>9779</v>
      </c>
      <c r="AI93" s="53">
        <v>819455</v>
      </c>
      <c r="AK93" s="53" t="s">
        <v>715</v>
      </c>
    </row>
    <row r="94" spans="1:37" x14ac:dyDescent="0.2">
      <c r="A94" s="62">
        <v>39142</v>
      </c>
      <c r="B94" s="53" t="s">
        <v>1037</v>
      </c>
      <c r="C94" s="53">
        <v>11856</v>
      </c>
      <c r="D94" s="53">
        <v>38215</v>
      </c>
      <c r="E94" s="53">
        <v>10312</v>
      </c>
      <c r="F94" s="53">
        <v>5801</v>
      </c>
      <c r="G94" s="53">
        <v>29041</v>
      </c>
      <c r="H94" s="53">
        <v>7586</v>
      </c>
      <c r="I94" s="53">
        <v>12731</v>
      </c>
      <c r="J94" s="53">
        <v>33453</v>
      </c>
      <c r="K94" s="53">
        <v>100973</v>
      </c>
      <c r="L94" s="53">
        <v>11668</v>
      </c>
      <c r="M94" s="53">
        <v>39567</v>
      </c>
      <c r="N94" s="53">
        <v>12744</v>
      </c>
      <c r="O94" s="53">
        <v>11574</v>
      </c>
      <c r="P94" s="53">
        <v>73348</v>
      </c>
      <c r="Q94" s="53">
        <v>54233</v>
      </c>
      <c r="R94" s="53">
        <v>26288</v>
      </c>
      <c r="S94" s="53">
        <v>10502</v>
      </c>
      <c r="T94" s="53">
        <v>10450</v>
      </c>
      <c r="U94" s="53">
        <v>57631</v>
      </c>
      <c r="V94" s="53">
        <v>11702</v>
      </c>
      <c r="W94" s="53">
        <v>25556</v>
      </c>
      <c r="X94" s="53">
        <v>16338</v>
      </c>
      <c r="Y94" s="53">
        <v>12898</v>
      </c>
      <c r="Z94" s="53">
        <v>19392</v>
      </c>
      <c r="AA94" s="53">
        <v>30965</v>
      </c>
      <c r="AB94" s="53">
        <v>32048</v>
      </c>
      <c r="AC94" s="53">
        <v>10532</v>
      </c>
      <c r="AD94" s="53">
        <v>33255</v>
      </c>
      <c r="AE94" s="53">
        <v>3905</v>
      </c>
      <c r="AF94" s="53">
        <v>41011</v>
      </c>
      <c r="AG94" s="53">
        <v>16168</v>
      </c>
      <c r="AH94" s="53">
        <v>9843</v>
      </c>
      <c r="AI94" s="53">
        <v>821586</v>
      </c>
      <c r="AK94" s="53" t="s">
        <v>654</v>
      </c>
    </row>
    <row r="95" spans="1:37" x14ac:dyDescent="0.2">
      <c r="A95" s="62">
        <v>39173</v>
      </c>
      <c r="B95" s="53" t="s">
        <v>1038</v>
      </c>
      <c r="C95" s="53">
        <v>11886</v>
      </c>
      <c r="D95" s="53">
        <v>38148</v>
      </c>
      <c r="E95" s="53">
        <v>10364</v>
      </c>
      <c r="F95" s="53">
        <v>5840</v>
      </c>
      <c r="G95" s="53">
        <v>29054</v>
      </c>
      <c r="H95" s="53">
        <v>7626</v>
      </c>
      <c r="I95" s="53">
        <v>12788</v>
      </c>
      <c r="J95" s="53">
        <v>33564</v>
      </c>
      <c r="K95" s="53">
        <v>101061</v>
      </c>
      <c r="L95" s="53">
        <v>11712</v>
      </c>
      <c r="M95" s="53">
        <v>39638</v>
      </c>
      <c r="N95" s="53">
        <v>12837</v>
      </c>
      <c r="O95" s="53">
        <v>11631</v>
      </c>
      <c r="P95" s="53">
        <v>73417</v>
      </c>
      <c r="Q95" s="53">
        <v>54351</v>
      </c>
      <c r="R95" s="53">
        <v>26400</v>
      </c>
      <c r="S95" s="53">
        <v>10563</v>
      </c>
      <c r="T95" s="53">
        <v>10511</v>
      </c>
      <c r="U95" s="53">
        <v>57705</v>
      </c>
      <c r="V95" s="53">
        <v>11706</v>
      </c>
      <c r="W95" s="53">
        <v>25639</v>
      </c>
      <c r="X95" s="53">
        <v>16389</v>
      </c>
      <c r="Y95" s="53">
        <v>12974</v>
      </c>
      <c r="Z95" s="53">
        <v>19382</v>
      </c>
      <c r="AA95" s="53">
        <v>31029</v>
      </c>
      <c r="AB95" s="53">
        <v>32021</v>
      </c>
      <c r="AC95" s="53">
        <v>10564</v>
      </c>
      <c r="AD95" s="53">
        <v>33398</v>
      </c>
      <c r="AE95" s="53">
        <v>3892</v>
      </c>
      <c r="AF95" s="53">
        <v>41181</v>
      </c>
      <c r="AG95" s="53">
        <v>16296</v>
      </c>
      <c r="AH95" s="53">
        <v>9905</v>
      </c>
      <c r="AI95" s="53">
        <v>823472</v>
      </c>
      <c r="AK95" s="53" t="s">
        <v>709</v>
      </c>
    </row>
    <row r="96" spans="1:37" x14ac:dyDescent="0.2">
      <c r="A96" s="62">
        <v>39203</v>
      </c>
      <c r="B96" s="53" t="s">
        <v>1039</v>
      </c>
      <c r="C96" s="53">
        <v>11870</v>
      </c>
      <c r="D96" s="53">
        <v>38106</v>
      </c>
      <c r="E96" s="53">
        <v>10410</v>
      </c>
      <c r="F96" s="53">
        <v>5845</v>
      </c>
      <c r="G96" s="53">
        <v>29125</v>
      </c>
      <c r="H96" s="53">
        <v>7646</v>
      </c>
      <c r="I96" s="53">
        <v>12805</v>
      </c>
      <c r="J96" s="53">
        <v>33650</v>
      </c>
      <c r="K96" s="53">
        <v>101057</v>
      </c>
      <c r="L96" s="53">
        <v>11754</v>
      </c>
      <c r="M96" s="53">
        <v>39732</v>
      </c>
      <c r="N96" s="53">
        <v>12834</v>
      </c>
      <c r="O96" s="53">
        <v>11655</v>
      </c>
      <c r="P96" s="53">
        <v>73601</v>
      </c>
      <c r="Q96" s="53">
        <v>54380</v>
      </c>
      <c r="R96" s="53">
        <v>26513</v>
      </c>
      <c r="S96" s="53">
        <v>10612</v>
      </c>
      <c r="T96" s="53">
        <v>10483</v>
      </c>
      <c r="U96" s="53">
        <v>57827</v>
      </c>
      <c r="V96" s="53">
        <v>11736</v>
      </c>
      <c r="W96" s="53">
        <v>25775</v>
      </c>
      <c r="X96" s="53">
        <v>16462</v>
      </c>
      <c r="Y96" s="53">
        <v>13001</v>
      </c>
      <c r="Z96" s="53">
        <v>19471</v>
      </c>
      <c r="AA96" s="53">
        <v>31096</v>
      </c>
      <c r="AB96" s="53">
        <v>32161</v>
      </c>
      <c r="AC96" s="53">
        <v>10560</v>
      </c>
      <c r="AD96" s="53">
        <v>33461</v>
      </c>
      <c r="AE96" s="53">
        <v>3873</v>
      </c>
      <c r="AF96" s="53">
        <v>41261</v>
      </c>
      <c r="AG96" s="53">
        <v>16346</v>
      </c>
      <c r="AH96" s="53">
        <v>9928</v>
      </c>
      <c r="AI96" s="53">
        <v>825036</v>
      </c>
      <c r="AK96" s="53" t="s">
        <v>713</v>
      </c>
    </row>
    <row r="97" spans="1:37" x14ac:dyDescent="0.2">
      <c r="A97" s="62">
        <v>39234</v>
      </c>
      <c r="B97" s="53" t="s">
        <v>1040</v>
      </c>
      <c r="C97" s="53">
        <v>11879</v>
      </c>
      <c r="D97" s="53">
        <v>38206</v>
      </c>
      <c r="E97" s="53">
        <v>10446</v>
      </c>
      <c r="F97" s="53">
        <v>5860</v>
      </c>
      <c r="G97" s="53">
        <v>29190</v>
      </c>
      <c r="H97" s="53">
        <v>7692</v>
      </c>
      <c r="I97" s="53">
        <v>12870</v>
      </c>
      <c r="J97" s="53">
        <v>33743</v>
      </c>
      <c r="K97" s="53">
        <v>101294</v>
      </c>
      <c r="L97" s="53">
        <v>11826</v>
      </c>
      <c r="M97" s="53">
        <v>39819</v>
      </c>
      <c r="N97" s="53">
        <v>12887</v>
      </c>
      <c r="O97" s="53">
        <v>11693</v>
      </c>
      <c r="P97" s="53">
        <v>73755</v>
      </c>
      <c r="Q97" s="53">
        <v>54446</v>
      </c>
      <c r="R97" s="53">
        <v>26590</v>
      </c>
      <c r="S97" s="53">
        <v>10637</v>
      </c>
      <c r="T97" s="53">
        <v>10509</v>
      </c>
      <c r="U97" s="53">
        <v>57987</v>
      </c>
      <c r="V97" s="53">
        <v>11784</v>
      </c>
      <c r="W97" s="53">
        <v>25983</v>
      </c>
      <c r="X97" s="53">
        <v>16575</v>
      </c>
      <c r="Y97" s="53">
        <v>13058</v>
      </c>
      <c r="Z97" s="53">
        <v>19551</v>
      </c>
      <c r="AA97" s="53">
        <v>31186</v>
      </c>
      <c r="AB97" s="53">
        <v>32223</v>
      </c>
      <c r="AC97" s="53">
        <v>10634</v>
      </c>
      <c r="AD97" s="53">
        <v>33583</v>
      </c>
      <c r="AE97" s="53">
        <v>3898</v>
      </c>
      <c r="AF97" s="53">
        <v>41284</v>
      </c>
      <c r="AG97" s="53">
        <v>16356</v>
      </c>
      <c r="AH97" s="53">
        <v>9943</v>
      </c>
      <c r="AI97" s="53">
        <v>827387</v>
      </c>
      <c r="AK97" s="53" t="s">
        <v>716</v>
      </c>
    </row>
    <row r="98" spans="1:37" x14ac:dyDescent="0.2">
      <c r="A98" s="62">
        <v>39264</v>
      </c>
      <c r="B98" s="53" t="s">
        <v>1041</v>
      </c>
      <c r="C98" s="53">
        <v>11908</v>
      </c>
      <c r="D98" s="53">
        <v>38191</v>
      </c>
      <c r="E98" s="53">
        <v>10490</v>
      </c>
      <c r="F98" s="53">
        <v>5836</v>
      </c>
      <c r="G98" s="53">
        <v>29236</v>
      </c>
      <c r="H98" s="53">
        <v>7723</v>
      </c>
      <c r="I98" s="53">
        <v>12882</v>
      </c>
      <c r="J98" s="53">
        <v>33748</v>
      </c>
      <c r="K98" s="53">
        <v>101389</v>
      </c>
      <c r="L98" s="53">
        <v>11795</v>
      </c>
      <c r="M98" s="53">
        <v>39925</v>
      </c>
      <c r="N98" s="53">
        <v>12953</v>
      </c>
      <c r="O98" s="53">
        <v>11679</v>
      </c>
      <c r="P98" s="53">
        <v>73868</v>
      </c>
      <c r="Q98" s="53">
        <v>54576</v>
      </c>
      <c r="R98" s="53">
        <v>26646</v>
      </c>
      <c r="S98" s="53">
        <v>10601</v>
      </c>
      <c r="T98" s="53">
        <v>10533</v>
      </c>
      <c r="U98" s="53">
        <v>58030</v>
      </c>
      <c r="V98" s="53">
        <v>11770</v>
      </c>
      <c r="W98" s="53">
        <v>26105</v>
      </c>
      <c r="X98" s="53">
        <v>16638</v>
      </c>
      <c r="Y98" s="53">
        <v>13067</v>
      </c>
      <c r="Z98" s="53">
        <v>19636</v>
      </c>
      <c r="AA98" s="53">
        <v>31202</v>
      </c>
      <c r="AB98" s="53">
        <v>32228</v>
      </c>
      <c r="AC98" s="53">
        <v>10692</v>
      </c>
      <c r="AD98" s="53">
        <v>33551</v>
      </c>
      <c r="AE98" s="53">
        <v>3883</v>
      </c>
      <c r="AF98" s="53">
        <v>41316</v>
      </c>
      <c r="AG98" s="53">
        <v>16362</v>
      </c>
      <c r="AH98" s="53">
        <v>9917</v>
      </c>
      <c r="AI98" s="53">
        <v>828376</v>
      </c>
      <c r="AK98" s="53" t="s">
        <v>717</v>
      </c>
    </row>
    <row r="99" spans="1:37" x14ac:dyDescent="0.2">
      <c r="A99" s="62">
        <v>39295</v>
      </c>
      <c r="B99" s="53" t="s">
        <v>1042</v>
      </c>
      <c r="C99" s="53">
        <v>11937</v>
      </c>
      <c r="D99" s="53">
        <v>38214</v>
      </c>
      <c r="E99" s="53">
        <v>10557</v>
      </c>
      <c r="F99" s="53">
        <v>5857</v>
      </c>
      <c r="G99" s="53">
        <v>29319</v>
      </c>
      <c r="H99" s="53">
        <v>7802</v>
      </c>
      <c r="I99" s="53">
        <v>12928</v>
      </c>
      <c r="J99" s="53">
        <v>33775</v>
      </c>
      <c r="K99" s="53">
        <v>101403</v>
      </c>
      <c r="L99" s="53">
        <v>11821</v>
      </c>
      <c r="M99" s="53">
        <v>39988</v>
      </c>
      <c r="N99" s="53">
        <v>13068</v>
      </c>
      <c r="O99" s="53">
        <v>11747</v>
      </c>
      <c r="P99" s="53">
        <v>73971</v>
      </c>
      <c r="Q99" s="53">
        <v>54682</v>
      </c>
      <c r="R99" s="53">
        <v>26690</v>
      </c>
      <c r="S99" s="53">
        <v>10639</v>
      </c>
      <c r="T99" s="53">
        <v>10513</v>
      </c>
      <c r="U99" s="53">
        <v>58108</v>
      </c>
      <c r="V99" s="53">
        <v>11841</v>
      </c>
      <c r="W99" s="53">
        <v>26191</v>
      </c>
      <c r="X99" s="53">
        <v>16663</v>
      </c>
      <c r="Y99" s="53">
        <v>13062</v>
      </c>
      <c r="Z99" s="53">
        <v>19677</v>
      </c>
      <c r="AA99" s="53">
        <v>31267</v>
      </c>
      <c r="AB99" s="53">
        <v>32305</v>
      </c>
      <c r="AC99" s="53">
        <v>10673</v>
      </c>
      <c r="AD99" s="53">
        <v>33632</v>
      </c>
      <c r="AE99" s="53">
        <v>3907</v>
      </c>
      <c r="AF99" s="53">
        <v>41374</v>
      </c>
      <c r="AG99" s="53">
        <v>16380</v>
      </c>
      <c r="AH99" s="53">
        <v>10038</v>
      </c>
      <c r="AI99" s="53">
        <v>830029</v>
      </c>
      <c r="AK99" s="53" t="s">
        <v>718</v>
      </c>
    </row>
    <row r="100" spans="1:37" x14ac:dyDescent="0.2">
      <c r="A100" s="62">
        <v>39326</v>
      </c>
      <c r="B100" s="53" t="s">
        <v>1043</v>
      </c>
      <c r="C100" s="53">
        <v>11901</v>
      </c>
      <c r="D100" s="53">
        <v>38273</v>
      </c>
      <c r="E100" s="53">
        <v>10567</v>
      </c>
      <c r="F100" s="53">
        <v>5886</v>
      </c>
      <c r="G100" s="53">
        <v>29360</v>
      </c>
      <c r="H100" s="53">
        <v>7791</v>
      </c>
      <c r="I100" s="53">
        <v>12838</v>
      </c>
      <c r="J100" s="53">
        <v>33682</v>
      </c>
      <c r="K100" s="53">
        <v>101360</v>
      </c>
      <c r="L100" s="53">
        <v>11826</v>
      </c>
      <c r="M100" s="53">
        <v>39970</v>
      </c>
      <c r="N100" s="53">
        <v>13024</v>
      </c>
      <c r="O100" s="53">
        <v>11771</v>
      </c>
      <c r="P100" s="53">
        <v>74036</v>
      </c>
      <c r="Q100" s="53">
        <v>54747</v>
      </c>
      <c r="R100" s="53">
        <v>26725</v>
      </c>
      <c r="S100" s="53">
        <v>10651</v>
      </c>
      <c r="T100" s="53">
        <v>10468</v>
      </c>
      <c r="U100" s="53">
        <v>57991</v>
      </c>
      <c r="V100" s="53">
        <v>11924</v>
      </c>
      <c r="W100" s="53">
        <v>26142</v>
      </c>
      <c r="X100" s="53">
        <v>16672</v>
      </c>
      <c r="Y100" s="53">
        <v>12976</v>
      </c>
      <c r="Z100" s="53">
        <v>19669</v>
      </c>
      <c r="AA100" s="53">
        <v>31288</v>
      </c>
      <c r="AB100" s="53">
        <v>32264</v>
      </c>
      <c r="AC100" s="53">
        <v>10685</v>
      </c>
      <c r="AD100" s="53">
        <v>33579</v>
      </c>
      <c r="AE100" s="53">
        <v>3922</v>
      </c>
      <c r="AF100" s="53">
        <v>41197</v>
      </c>
      <c r="AG100" s="53">
        <v>16318</v>
      </c>
      <c r="AH100" s="53">
        <v>10011</v>
      </c>
      <c r="AI100" s="53">
        <v>829514</v>
      </c>
      <c r="AK100" s="53" t="s">
        <v>719</v>
      </c>
    </row>
    <row r="101" spans="1:37" x14ac:dyDescent="0.2">
      <c r="A101" s="62">
        <v>39356</v>
      </c>
      <c r="B101" s="53" t="s">
        <v>1044</v>
      </c>
      <c r="C101" s="53">
        <v>11948</v>
      </c>
      <c r="D101" s="53">
        <v>38311</v>
      </c>
      <c r="E101" s="53">
        <v>10600</v>
      </c>
      <c r="F101" s="53">
        <v>5877</v>
      </c>
      <c r="G101" s="53">
        <v>29512</v>
      </c>
      <c r="H101" s="53">
        <v>7816</v>
      </c>
      <c r="I101" s="53">
        <v>12932</v>
      </c>
      <c r="J101" s="53">
        <v>33691</v>
      </c>
      <c r="K101" s="53">
        <v>101472</v>
      </c>
      <c r="L101" s="53">
        <v>11965</v>
      </c>
      <c r="M101" s="53">
        <v>40008</v>
      </c>
      <c r="N101" s="53">
        <v>13016</v>
      </c>
      <c r="O101" s="53">
        <v>11824</v>
      </c>
      <c r="P101" s="53">
        <v>74264</v>
      </c>
      <c r="Q101" s="53">
        <v>54917</v>
      </c>
      <c r="R101" s="53">
        <v>26863</v>
      </c>
      <c r="S101" s="53">
        <v>10708</v>
      </c>
      <c r="T101" s="53">
        <v>10515</v>
      </c>
      <c r="U101" s="53">
        <v>58144</v>
      </c>
      <c r="V101" s="53">
        <v>12012</v>
      </c>
      <c r="W101" s="53">
        <v>26239</v>
      </c>
      <c r="X101" s="53">
        <v>16791</v>
      </c>
      <c r="Y101" s="53">
        <v>13020</v>
      </c>
      <c r="Z101" s="53">
        <v>19689</v>
      </c>
      <c r="AA101" s="53">
        <v>31357</v>
      </c>
      <c r="AB101" s="53">
        <v>32394</v>
      </c>
      <c r="AC101" s="53">
        <v>10745</v>
      </c>
      <c r="AD101" s="53">
        <v>33606</v>
      </c>
      <c r="AE101" s="53">
        <v>3938</v>
      </c>
      <c r="AF101" s="53">
        <v>41381</v>
      </c>
      <c r="AG101" s="53">
        <v>16422</v>
      </c>
      <c r="AH101" s="53">
        <v>10085</v>
      </c>
      <c r="AI101" s="53">
        <v>832062</v>
      </c>
      <c r="AK101" s="53" t="s">
        <v>720</v>
      </c>
    </row>
    <row r="102" spans="1:37" x14ac:dyDescent="0.2">
      <c r="A102" s="62">
        <v>39387</v>
      </c>
      <c r="B102" s="53" t="s">
        <v>1045</v>
      </c>
      <c r="C102" s="53">
        <v>11978</v>
      </c>
      <c r="D102" s="53">
        <v>38270</v>
      </c>
      <c r="E102" s="53">
        <v>10602</v>
      </c>
      <c r="F102" s="53">
        <v>5879</v>
      </c>
      <c r="G102" s="53">
        <v>29548</v>
      </c>
      <c r="H102" s="53">
        <v>7776</v>
      </c>
      <c r="I102" s="53">
        <v>12903</v>
      </c>
      <c r="J102" s="53">
        <v>33672</v>
      </c>
      <c r="K102" s="53">
        <v>101328</v>
      </c>
      <c r="L102" s="53">
        <v>11984</v>
      </c>
      <c r="M102" s="53">
        <v>39955</v>
      </c>
      <c r="N102" s="53">
        <v>13013</v>
      </c>
      <c r="O102" s="53">
        <v>11812</v>
      </c>
      <c r="P102" s="53">
        <v>74212</v>
      </c>
      <c r="Q102" s="53">
        <v>54968</v>
      </c>
      <c r="R102" s="53">
        <v>26903</v>
      </c>
      <c r="S102" s="53">
        <v>10716</v>
      </c>
      <c r="T102" s="53">
        <v>10517</v>
      </c>
      <c r="U102" s="53">
        <v>58118</v>
      </c>
      <c r="V102" s="53">
        <v>12021</v>
      </c>
      <c r="W102" s="53">
        <v>26260</v>
      </c>
      <c r="X102" s="53">
        <v>16817</v>
      </c>
      <c r="Y102" s="53">
        <v>13069</v>
      </c>
      <c r="Z102" s="53">
        <v>19765</v>
      </c>
      <c r="AA102" s="53">
        <v>31406</v>
      </c>
      <c r="AB102" s="53">
        <v>32324</v>
      </c>
      <c r="AC102" s="53">
        <v>10694</v>
      </c>
      <c r="AD102" s="53">
        <v>33605</v>
      </c>
      <c r="AE102" s="53">
        <v>3949</v>
      </c>
      <c r="AF102" s="53">
        <v>41460</v>
      </c>
      <c r="AG102" s="53">
        <v>16375</v>
      </c>
      <c r="AH102" s="53">
        <v>10057</v>
      </c>
      <c r="AI102" s="53">
        <v>831956</v>
      </c>
      <c r="AK102" s="53" t="s">
        <v>721</v>
      </c>
    </row>
    <row r="103" spans="1:37" x14ac:dyDescent="0.2">
      <c r="A103" s="62">
        <v>39417</v>
      </c>
      <c r="B103" s="53" t="s">
        <v>1046</v>
      </c>
      <c r="C103" s="53">
        <v>11890</v>
      </c>
      <c r="D103" s="53">
        <v>38090</v>
      </c>
      <c r="E103" s="53">
        <v>10511</v>
      </c>
      <c r="F103" s="53">
        <v>5864</v>
      </c>
      <c r="G103" s="53">
        <v>29454</v>
      </c>
      <c r="H103" s="53">
        <v>7728</v>
      </c>
      <c r="I103" s="53">
        <v>12824</v>
      </c>
      <c r="J103" s="53">
        <v>33560</v>
      </c>
      <c r="K103" s="53">
        <v>100998</v>
      </c>
      <c r="L103" s="53">
        <v>11901</v>
      </c>
      <c r="M103" s="53">
        <v>39680</v>
      </c>
      <c r="N103" s="53">
        <v>12948</v>
      </c>
      <c r="O103" s="53">
        <v>11782</v>
      </c>
      <c r="P103" s="53">
        <v>73894</v>
      </c>
      <c r="Q103" s="53">
        <v>54698</v>
      </c>
      <c r="R103" s="53">
        <v>26772</v>
      </c>
      <c r="S103" s="53">
        <v>10632</v>
      </c>
      <c r="T103" s="53">
        <v>10421</v>
      </c>
      <c r="U103" s="53">
        <v>57924</v>
      </c>
      <c r="V103" s="53">
        <v>11924</v>
      </c>
      <c r="W103" s="53">
        <v>26022</v>
      </c>
      <c r="X103" s="53">
        <v>16702</v>
      </c>
      <c r="Y103" s="53">
        <v>13019</v>
      </c>
      <c r="Z103" s="53">
        <v>19654</v>
      </c>
      <c r="AA103" s="53">
        <v>31291</v>
      </c>
      <c r="AB103" s="53">
        <v>32189</v>
      </c>
      <c r="AC103" s="53">
        <v>10657</v>
      </c>
      <c r="AD103" s="53">
        <v>33501</v>
      </c>
      <c r="AE103" s="53">
        <v>3920</v>
      </c>
      <c r="AF103" s="53">
        <v>41101</v>
      </c>
      <c r="AG103" s="53">
        <v>16309</v>
      </c>
      <c r="AH103" s="53">
        <v>9973</v>
      </c>
      <c r="AI103" s="53">
        <v>827833</v>
      </c>
      <c r="AK103" s="53" t="s">
        <v>722</v>
      </c>
    </row>
    <row r="104" spans="1:37" x14ac:dyDescent="0.2">
      <c r="A104" s="62">
        <v>39448</v>
      </c>
      <c r="B104" s="53" t="s">
        <v>1239</v>
      </c>
      <c r="C104" s="53">
        <v>11857</v>
      </c>
      <c r="D104" s="53">
        <v>38005</v>
      </c>
      <c r="E104" s="53">
        <v>10558</v>
      </c>
      <c r="F104" s="53">
        <v>5843</v>
      </c>
      <c r="G104" s="53">
        <v>29431</v>
      </c>
      <c r="H104" s="53">
        <v>7756</v>
      </c>
      <c r="I104" s="53">
        <v>12822</v>
      </c>
      <c r="J104" s="53">
        <v>33494</v>
      </c>
      <c r="K104" s="53">
        <v>100611</v>
      </c>
      <c r="L104" s="53">
        <v>11893</v>
      </c>
      <c r="M104" s="53">
        <v>39531</v>
      </c>
      <c r="N104" s="53">
        <v>12887</v>
      </c>
      <c r="O104" s="53">
        <v>11733</v>
      </c>
      <c r="P104" s="53">
        <v>73677</v>
      </c>
      <c r="Q104" s="53">
        <v>54577</v>
      </c>
      <c r="R104" s="53">
        <v>26666</v>
      </c>
      <c r="S104" s="53">
        <v>10597</v>
      </c>
      <c r="T104" s="53">
        <v>10472</v>
      </c>
      <c r="U104" s="53">
        <v>57748</v>
      </c>
      <c r="V104" s="53">
        <v>11840</v>
      </c>
      <c r="W104" s="53">
        <v>25917</v>
      </c>
      <c r="X104" s="53">
        <v>16716</v>
      </c>
      <c r="Y104" s="53">
        <v>12951</v>
      </c>
      <c r="Z104" s="53">
        <v>19664</v>
      </c>
      <c r="AA104" s="53">
        <v>31245</v>
      </c>
      <c r="AB104" s="53">
        <v>32067</v>
      </c>
      <c r="AC104" s="53">
        <v>10639</v>
      </c>
      <c r="AD104" s="53">
        <v>33443</v>
      </c>
      <c r="AE104" s="53">
        <v>3859</v>
      </c>
      <c r="AF104" s="53">
        <v>41073</v>
      </c>
      <c r="AG104" s="53">
        <v>16293</v>
      </c>
      <c r="AH104" s="53">
        <v>9985</v>
      </c>
      <c r="AI104" s="53">
        <v>825850</v>
      </c>
      <c r="AJ104" s="53">
        <v>2008</v>
      </c>
      <c r="AK104" s="53" t="s">
        <v>714</v>
      </c>
    </row>
    <row r="105" spans="1:37" x14ac:dyDescent="0.2">
      <c r="A105" s="62">
        <v>39479</v>
      </c>
      <c r="B105" s="53" t="s">
        <v>1047</v>
      </c>
      <c r="C105" s="53">
        <v>11899</v>
      </c>
      <c r="D105" s="53">
        <v>37791</v>
      </c>
      <c r="E105" s="53">
        <v>10581</v>
      </c>
      <c r="F105" s="53">
        <v>5860</v>
      </c>
      <c r="G105" s="53">
        <v>29450</v>
      </c>
      <c r="H105" s="53">
        <v>7750</v>
      </c>
      <c r="I105" s="53">
        <v>12892</v>
      </c>
      <c r="J105" s="53">
        <v>33578</v>
      </c>
      <c r="K105" s="53">
        <v>100417</v>
      </c>
      <c r="L105" s="53">
        <v>11942</v>
      </c>
      <c r="M105" s="53">
        <v>39609</v>
      </c>
      <c r="N105" s="53">
        <v>12893</v>
      </c>
      <c r="O105" s="53">
        <v>11770</v>
      </c>
      <c r="P105" s="53">
        <v>73804</v>
      </c>
      <c r="Q105" s="53">
        <v>54579</v>
      </c>
      <c r="R105" s="53">
        <v>26887</v>
      </c>
      <c r="S105" s="53">
        <v>10621</v>
      </c>
      <c r="T105" s="53">
        <v>10492</v>
      </c>
      <c r="U105" s="53">
        <v>57725</v>
      </c>
      <c r="V105" s="53">
        <v>11880</v>
      </c>
      <c r="W105" s="53">
        <v>25962</v>
      </c>
      <c r="X105" s="53">
        <v>16801</v>
      </c>
      <c r="Y105" s="53">
        <v>12961</v>
      </c>
      <c r="Z105" s="53">
        <v>19698</v>
      </c>
      <c r="AA105" s="53">
        <v>31273</v>
      </c>
      <c r="AB105" s="53">
        <v>32097</v>
      </c>
      <c r="AC105" s="53">
        <v>10701</v>
      </c>
      <c r="AD105" s="53">
        <v>33462</v>
      </c>
      <c r="AE105" s="53">
        <v>3855</v>
      </c>
      <c r="AF105" s="53">
        <v>41327</v>
      </c>
      <c r="AG105" s="53">
        <v>16333</v>
      </c>
      <c r="AH105" s="53">
        <v>9993</v>
      </c>
      <c r="AI105" s="53">
        <v>826883</v>
      </c>
      <c r="AK105" s="53" t="s">
        <v>715</v>
      </c>
    </row>
    <row r="106" spans="1:37" x14ac:dyDescent="0.2">
      <c r="A106" s="62">
        <v>39508</v>
      </c>
      <c r="B106" s="53" t="s">
        <v>1048</v>
      </c>
      <c r="C106" s="53">
        <v>11908</v>
      </c>
      <c r="D106" s="53">
        <v>37566</v>
      </c>
      <c r="E106" s="53">
        <v>10633</v>
      </c>
      <c r="F106" s="53">
        <v>5836</v>
      </c>
      <c r="G106" s="53">
        <v>29443</v>
      </c>
      <c r="H106" s="53">
        <v>7739</v>
      </c>
      <c r="I106" s="53">
        <v>12887</v>
      </c>
      <c r="J106" s="53">
        <v>33642</v>
      </c>
      <c r="K106" s="53">
        <v>100365</v>
      </c>
      <c r="L106" s="53">
        <v>11969</v>
      </c>
      <c r="M106" s="53">
        <v>39545</v>
      </c>
      <c r="N106" s="53">
        <v>12870</v>
      </c>
      <c r="O106" s="53">
        <v>11791</v>
      </c>
      <c r="P106" s="53">
        <v>73710</v>
      </c>
      <c r="Q106" s="53">
        <v>54425</v>
      </c>
      <c r="R106" s="53">
        <v>26961</v>
      </c>
      <c r="S106" s="53">
        <v>10582</v>
      </c>
      <c r="T106" s="53">
        <v>10452</v>
      </c>
      <c r="U106" s="53">
        <v>57617</v>
      </c>
      <c r="V106" s="53">
        <v>11847</v>
      </c>
      <c r="W106" s="53">
        <v>25860</v>
      </c>
      <c r="X106" s="53">
        <v>16792</v>
      </c>
      <c r="Y106" s="53">
        <v>12932</v>
      </c>
      <c r="Z106" s="53">
        <v>19620</v>
      </c>
      <c r="AA106" s="53">
        <v>31281</v>
      </c>
      <c r="AB106" s="53">
        <v>32114</v>
      </c>
      <c r="AC106" s="53">
        <v>10661</v>
      </c>
      <c r="AD106" s="53">
        <v>33524</v>
      </c>
      <c r="AE106" s="53">
        <v>3833</v>
      </c>
      <c r="AF106" s="53">
        <v>41203</v>
      </c>
      <c r="AG106" s="53">
        <v>16361</v>
      </c>
      <c r="AH106" s="53">
        <v>9931</v>
      </c>
      <c r="AI106" s="53">
        <v>825900</v>
      </c>
      <c r="AK106" s="53" t="s">
        <v>654</v>
      </c>
    </row>
    <row r="107" spans="1:37" x14ac:dyDescent="0.2">
      <c r="A107" s="62">
        <v>39539</v>
      </c>
      <c r="B107" s="53" t="s">
        <v>1049</v>
      </c>
      <c r="C107" s="53">
        <v>11928</v>
      </c>
      <c r="D107" s="53">
        <v>37473</v>
      </c>
      <c r="E107" s="53">
        <v>10653</v>
      </c>
      <c r="F107" s="53">
        <v>5840</v>
      </c>
      <c r="G107" s="53">
        <v>29487</v>
      </c>
      <c r="H107" s="53">
        <v>7755</v>
      </c>
      <c r="I107" s="53">
        <v>12949</v>
      </c>
      <c r="J107" s="53">
        <v>33623</v>
      </c>
      <c r="K107" s="53">
        <v>100230</v>
      </c>
      <c r="L107" s="53">
        <v>11998</v>
      </c>
      <c r="M107" s="53">
        <v>39636</v>
      </c>
      <c r="N107" s="53">
        <v>12911</v>
      </c>
      <c r="O107" s="53">
        <v>11784</v>
      </c>
      <c r="P107" s="53">
        <v>73891</v>
      </c>
      <c r="Q107" s="53">
        <v>54550</v>
      </c>
      <c r="R107" s="53">
        <v>27096</v>
      </c>
      <c r="S107" s="53">
        <v>10604</v>
      </c>
      <c r="T107" s="53">
        <v>10495</v>
      </c>
      <c r="U107" s="53">
        <v>57706</v>
      </c>
      <c r="V107" s="53">
        <v>11795</v>
      </c>
      <c r="W107" s="53">
        <v>25900</v>
      </c>
      <c r="X107" s="53">
        <v>16863</v>
      </c>
      <c r="Y107" s="53">
        <v>12932</v>
      </c>
      <c r="Z107" s="53">
        <v>19636</v>
      </c>
      <c r="AA107" s="53">
        <v>31441</v>
      </c>
      <c r="AB107" s="53">
        <v>32234</v>
      </c>
      <c r="AC107" s="53">
        <v>10651</v>
      </c>
      <c r="AD107" s="53">
        <v>33603</v>
      </c>
      <c r="AE107" s="53">
        <v>3863</v>
      </c>
      <c r="AF107" s="53">
        <v>41283</v>
      </c>
      <c r="AG107" s="53">
        <v>16482</v>
      </c>
      <c r="AH107" s="53">
        <v>9954</v>
      </c>
      <c r="AI107" s="53">
        <v>827246</v>
      </c>
      <c r="AK107" s="53" t="s">
        <v>709</v>
      </c>
    </row>
    <row r="108" spans="1:37" x14ac:dyDescent="0.2">
      <c r="A108" s="62">
        <v>39569</v>
      </c>
      <c r="B108" s="53" t="s">
        <v>1050</v>
      </c>
      <c r="C108" s="53">
        <v>11905</v>
      </c>
      <c r="D108" s="53">
        <v>37523</v>
      </c>
      <c r="E108" s="53">
        <v>10707</v>
      </c>
      <c r="F108" s="53">
        <v>5888</v>
      </c>
      <c r="G108" s="53">
        <v>29631</v>
      </c>
      <c r="H108" s="53">
        <v>7768</v>
      </c>
      <c r="I108" s="53">
        <v>12947</v>
      </c>
      <c r="J108" s="53">
        <v>33602</v>
      </c>
      <c r="K108" s="53">
        <v>100145</v>
      </c>
      <c r="L108" s="53">
        <v>12037</v>
      </c>
      <c r="M108" s="53">
        <v>39768</v>
      </c>
      <c r="N108" s="53">
        <v>12953</v>
      </c>
      <c r="O108" s="53">
        <v>11817</v>
      </c>
      <c r="P108" s="53">
        <v>73983</v>
      </c>
      <c r="Q108" s="53">
        <v>54748</v>
      </c>
      <c r="R108" s="53">
        <v>27171</v>
      </c>
      <c r="S108" s="53">
        <v>10631</v>
      </c>
      <c r="T108" s="53">
        <v>10521</v>
      </c>
      <c r="U108" s="53">
        <v>57848</v>
      </c>
      <c r="V108" s="53">
        <v>11792</v>
      </c>
      <c r="W108" s="53">
        <v>26034</v>
      </c>
      <c r="X108" s="53">
        <v>16942</v>
      </c>
      <c r="Y108" s="53">
        <v>12990</v>
      </c>
      <c r="Z108" s="53">
        <v>19650</v>
      </c>
      <c r="AA108" s="53">
        <v>31439</v>
      </c>
      <c r="AB108" s="53">
        <v>32334</v>
      </c>
      <c r="AC108" s="53">
        <v>10627</v>
      </c>
      <c r="AD108" s="53">
        <v>33540</v>
      </c>
      <c r="AE108" s="53">
        <v>3860</v>
      </c>
      <c r="AF108" s="53">
        <v>41341</v>
      </c>
      <c r="AG108" s="53">
        <v>16538</v>
      </c>
      <c r="AH108" s="53">
        <v>9958</v>
      </c>
      <c r="AI108" s="53">
        <v>828638</v>
      </c>
      <c r="AK108" s="53" t="s">
        <v>713</v>
      </c>
    </row>
    <row r="109" spans="1:37" x14ac:dyDescent="0.2">
      <c r="A109" s="62">
        <v>39600</v>
      </c>
      <c r="B109" s="53" t="s">
        <v>1051</v>
      </c>
      <c r="C109" s="53">
        <v>11940</v>
      </c>
      <c r="D109" s="53">
        <v>37555</v>
      </c>
      <c r="E109" s="53">
        <v>10741</v>
      </c>
      <c r="F109" s="53">
        <v>5907</v>
      </c>
      <c r="G109" s="53">
        <v>29715</v>
      </c>
      <c r="H109" s="53">
        <v>7781</v>
      </c>
      <c r="I109" s="53">
        <v>13012</v>
      </c>
      <c r="J109" s="53">
        <v>33628</v>
      </c>
      <c r="K109" s="53">
        <v>100116</v>
      </c>
      <c r="L109" s="53">
        <v>12057</v>
      </c>
      <c r="M109" s="53">
        <v>39791</v>
      </c>
      <c r="N109" s="53">
        <v>12933</v>
      </c>
      <c r="O109" s="53">
        <v>11853</v>
      </c>
      <c r="P109" s="53">
        <v>74327</v>
      </c>
      <c r="Q109" s="53">
        <v>54853</v>
      </c>
      <c r="R109" s="53">
        <v>27198</v>
      </c>
      <c r="S109" s="53">
        <v>10631</v>
      </c>
      <c r="T109" s="53">
        <v>10588</v>
      </c>
      <c r="U109" s="53">
        <v>57976</v>
      </c>
      <c r="V109" s="53">
        <v>11821</v>
      </c>
      <c r="W109" s="53">
        <v>26110</v>
      </c>
      <c r="X109" s="53">
        <v>17001</v>
      </c>
      <c r="Y109" s="53">
        <v>13048</v>
      </c>
      <c r="Z109" s="53">
        <v>19684</v>
      </c>
      <c r="AA109" s="53">
        <v>31500</v>
      </c>
      <c r="AB109" s="53">
        <v>32478</v>
      </c>
      <c r="AC109" s="53">
        <v>10667</v>
      </c>
      <c r="AD109" s="53">
        <v>33663</v>
      </c>
      <c r="AE109" s="53">
        <v>3856</v>
      </c>
      <c r="AF109" s="53">
        <v>41441</v>
      </c>
      <c r="AG109" s="53">
        <v>16621</v>
      </c>
      <c r="AH109" s="53">
        <v>9987</v>
      </c>
      <c r="AI109" s="53">
        <v>830479</v>
      </c>
      <c r="AK109" s="53" t="s">
        <v>716</v>
      </c>
    </row>
    <row r="110" spans="1:37" x14ac:dyDescent="0.2">
      <c r="A110" s="62">
        <v>39630</v>
      </c>
      <c r="B110" s="53" t="s">
        <v>1052</v>
      </c>
      <c r="C110" s="53">
        <v>11927</v>
      </c>
      <c r="D110" s="53">
        <v>37708</v>
      </c>
      <c r="E110" s="53">
        <v>10808</v>
      </c>
      <c r="F110" s="53">
        <v>5924</v>
      </c>
      <c r="G110" s="53">
        <v>29771</v>
      </c>
      <c r="H110" s="53">
        <v>7802</v>
      </c>
      <c r="I110" s="53">
        <v>13043</v>
      </c>
      <c r="J110" s="53">
        <v>33658</v>
      </c>
      <c r="K110" s="53">
        <v>100160</v>
      </c>
      <c r="L110" s="53">
        <v>12023</v>
      </c>
      <c r="M110" s="53">
        <v>39726</v>
      </c>
      <c r="N110" s="53">
        <v>12937</v>
      </c>
      <c r="O110" s="53">
        <v>11875</v>
      </c>
      <c r="P110" s="53">
        <v>74448</v>
      </c>
      <c r="Q110" s="53">
        <v>55030</v>
      </c>
      <c r="R110" s="53">
        <v>27276</v>
      </c>
      <c r="S110" s="53">
        <v>10622</v>
      </c>
      <c r="T110" s="53">
        <v>10688</v>
      </c>
      <c r="U110" s="53">
        <v>58180</v>
      </c>
      <c r="V110" s="53">
        <v>11921</v>
      </c>
      <c r="W110" s="53">
        <v>26259</v>
      </c>
      <c r="X110" s="53">
        <v>17038</v>
      </c>
      <c r="Y110" s="53">
        <v>13029</v>
      </c>
      <c r="Z110" s="53">
        <v>19723</v>
      </c>
      <c r="AA110" s="53">
        <v>31620</v>
      </c>
      <c r="AB110" s="53">
        <v>32472</v>
      </c>
      <c r="AC110" s="53">
        <v>10715</v>
      </c>
      <c r="AD110" s="53">
        <v>33618</v>
      </c>
      <c r="AE110" s="53">
        <v>3862</v>
      </c>
      <c r="AF110" s="53">
        <v>41388</v>
      </c>
      <c r="AG110" s="53">
        <v>16660</v>
      </c>
      <c r="AH110" s="53">
        <v>9962</v>
      </c>
      <c r="AI110" s="53">
        <v>831873</v>
      </c>
      <c r="AK110" s="53" t="s">
        <v>717</v>
      </c>
    </row>
    <row r="111" spans="1:37" x14ac:dyDescent="0.2">
      <c r="A111" s="62">
        <v>39661</v>
      </c>
      <c r="B111" s="53" t="s">
        <v>1053</v>
      </c>
      <c r="C111" s="53">
        <v>11954</v>
      </c>
      <c r="D111" s="53">
        <v>37616</v>
      </c>
      <c r="E111" s="53">
        <v>10807</v>
      </c>
      <c r="F111" s="53">
        <v>5916</v>
      </c>
      <c r="G111" s="53">
        <v>29748</v>
      </c>
      <c r="H111" s="53">
        <v>7794</v>
      </c>
      <c r="I111" s="53">
        <v>13071</v>
      </c>
      <c r="J111" s="53">
        <v>33593</v>
      </c>
      <c r="K111" s="53">
        <v>100219</v>
      </c>
      <c r="L111" s="53">
        <v>12019</v>
      </c>
      <c r="M111" s="53">
        <v>39730</v>
      </c>
      <c r="N111" s="53">
        <v>12920</v>
      </c>
      <c r="O111" s="53">
        <v>11873</v>
      </c>
      <c r="P111" s="53">
        <v>74387</v>
      </c>
      <c r="Q111" s="53">
        <v>55092</v>
      </c>
      <c r="R111" s="53">
        <v>27291</v>
      </c>
      <c r="S111" s="53">
        <v>10628</v>
      </c>
      <c r="T111" s="53">
        <v>10705</v>
      </c>
      <c r="U111" s="53">
        <v>58209</v>
      </c>
      <c r="V111" s="53">
        <v>11869</v>
      </c>
      <c r="W111" s="53">
        <v>26268</v>
      </c>
      <c r="X111" s="53">
        <v>17122</v>
      </c>
      <c r="Y111" s="53">
        <v>12968</v>
      </c>
      <c r="Z111" s="53">
        <v>19744</v>
      </c>
      <c r="AA111" s="53">
        <v>31649</v>
      </c>
      <c r="AB111" s="53">
        <v>32445</v>
      </c>
      <c r="AC111" s="53">
        <v>10717</v>
      </c>
      <c r="AD111" s="53">
        <v>33614</v>
      </c>
      <c r="AE111" s="53">
        <v>3841</v>
      </c>
      <c r="AF111" s="53">
        <v>41381</v>
      </c>
      <c r="AG111" s="53">
        <v>16640</v>
      </c>
      <c r="AH111" s="53">
        <v>10006</v>
      </c>
      <c r="AI111" s="53">
        <v>831836</v>
      </c>
      <c r="AK111" s="53" t="s">
        <v>718</v>
      </c>
    </row>
    <row r="112" spans="1:37" x14ac:dyDescent="0.2">
      <c r="A112" s="62">
        <v>39692</v>
      </c>
      <c r="B112" s="53" t="s">
        <v>1054</v>
      </c>
      <c r="C112" s="53">
        <v>11955</v>
      </c>
      <c r="D112" s="53">
        <v>37450</v>
      </c>
      <c r="E112" s="53">
        <v>10735</v>
      </c>
      <c r="F112" s="53">
        <v>5957</v>
      </c>
      <c r="G112" s="53">
        <v>29766</v>
      </c>
      <c r="H112" s="53">
        <v>7836</v>
      </c>
      <c r="I112" s="53">
        <v>13168</v>
      </c>
      <c r="J112" s="53">
        <v>33567</v>
      </c>
      <c r="K112" s="53">
        <v>100396</v>
      </c>
      <c r="L112" s="53">
        <v>12015</v>
      </c>
      <c r="M112" s="53">
        <v>39620</v>
      </c>
      <c r="N112" s="53">
        <v>12858</v>
      </c>
      <c r="O112" s="53">
        <v>11849</v>
      </c>
      <c r="P112" s="53">
        <v>74330</v>
      </c>
      <c r="Q112" s="53">
        <v>55201</v>
      </c>
      <c r="R112" s="53">
        <v>27227</v>
      </c>
      <c r="S112" s="53">
        <v>10621</v>
      </c>
      <c r="T112" s="53">
        <v>10723</v>
      </c>
      <c r="U112" s="53">
        <v>58285</v>
      </c>
      <c r="V112" s="53">
        <v>11867</v>
      </c>
      <c r="W112" s="53">
        <v>26269</v>
      </c>
      <c r="X112" s="53">
        <v>17090</v>
      </c>
      <c r="Y112" s="53">
        <v>12996</v>
      </c>
      <c r="Z112" s="53">
        <v>19699</v>
      </c>
      <c r="AA112" s="53">
        <v>31598</v>
      </c>
      <c r="AB112" s="53">
        <v>32434</v>
      </c>
      <c r="AC112" s="53">
        <v>10641</v>
      </c>
      <c r="AD112" s="53">
        <v>33632</v>
      </c>
      <c r="AE112" s="53">
        <v>3840</v>
      </c>
      <c r="AF112" s="53">
        <v>41395</v>
      </c>
      <c r="AG112" s="53">
        <v>16696</v>
      </c>
      <c r="AH112" s="53">
        <v>9979</v>
      </c>
      <c r="AI112" s="53">
        <v>831695</v>
      </c>
      <c r="AK112" s="53" t="s">
        <v>719</v>
      </c>
    </row>
    <row r="113" spans="1:37" x14ac:dyDescent="0.2">
      <c r="A113" s="62">
        <v>39722</v>
      </c>
      <c r="B113" s="53" t="s">
        <v>1055</v>
      </c>
      <c r="C113" s="53">
        <v>11977</v>
      </c>
      <c r="D113" s="53">
        <v>37413</v>
      </c>
      <c r="E113" s="53">
        <v>10770</v>
      </c>
      <c r="F113" s="53">
        <v>5978</v>
      </c>
      <c r="G113" s="53">
        <v>29681</v>
      </c>
      <c r="H113" s="53">
        <v>7856</v>
      </c>
      <c r="I113" s="53">
        <v>13273</v>
      </c>
      <c r="J113" s="53">
        <v>33513</v>
      </c>
      <c r="K113" s="53">
        <v>100591</v>
      </c>
      <c r="L113" s="53">
        <v>12059</v>
      </c>
      <c r="M113" s="53">
        <v>39657</v>
      </c>
      <c r="N113" s="53">
        <v>12805</v>
      </c>
      <c r="O113" s="53">
        <v>11911</v>
      </c>
      <c r="P113" s="53">
        <v>74501</v>
      </c>
      <c r="Q113" s="53">
        <v>55377</v>
      </c>
      <c r="R113" s="53">
        <v>27231</v>
      </c>
      <c r="S113" s="53">
        <v>10591</v>
      </c>
      <c r="T113" s="53">
        <v>10740</v>
      </c>
      <c r="U113" s="53">
        <v>58337</v>
      </c>
      <c r="V113" s="53">
        <v>11875</v>
      </c>
      <c r="W113" s="53">
        <v>26249</v>
      </c>
      <c r="X113" s="53">
        <v>17132</v>
      </c>
      <c r="Y113" s="53">
        <v>12981</v>
      </c>
      <c r="Z113" s="53">
        <v>19760</v>
      </c>
      <c r="AA113" s="53">
        <v>31647</v>
      </c>
      <c r="AB113" s="53">
        <v>32428</v>
      </c>
      <c r="AC113" s="53">
        <v>10647</v>
      </c>
      <c r="AD113" s="53">
        <v>33602</v>
      </c>
      <c r="AE113" s="53">
        <v>3840</v>
      </c>
      <c r="AF113" s="53">
        <v>41267</v>
      </c>
      <c r="AG113" s="53">
        <v>16756</v>
      </c>
      <c r="AH113" s="53">
        <v>10002</v>
      </c>
      <c r="AI113" s="53">
        <v>832447</v>
      </c>
      <c r="AK113" s="53" t="s">
        <v>720</v>
      </c>
    </row>
    <row r="114" spans="1:37" x14ac:dyDescent="0.2">
      <c r="A114" s="62">
        <v>39753</v>
      </c>
      <c r="B114" s="53" t="s">
        <v>1056</v>
      </c>
      <c r="C114" s="53">
        <v>11979</v>
      </c>
      <c r="D114" s="53">
        <v>37184</v>
      </c>
      <c r="E114" s="53">
        <v>10771</v>
      </c>
      <c r="F114" s="53">
        <v>6009</v>
      </c>
      <c r="G114" s="53">
        <v>29679</v>
      </c>
      <c r="H114" s="53">
        <v>7865</v>
      </c>
      <c r="I114" s="53">
        <v>13262</v>
      </c>
      <c r="J114" s="53">
        <v>33385</v>
      </c>
      <c r="K114" s="53">
        <v>100491</v>
      </c>
      <c r="L114" s="53">
        <v>12032</v>
      </c>
      <c r="M114" s="53">
        <v>39733</v>
      </c>
      <c r="N114" s="53">
        <v>12827</v>
      </c>
      <c r="O114" s="53">
        <v>11887</v>
      </c>
      <c r="P114" s="53">
        <v>74446</v>
      </c>
      <c r="Q114" s="53">
        <v>55402</v>
      </c>
      <c r="R114" s="53">
        <v>27198</v>
      </c>
      <c r="S114" s="53">
        <v>10586</v>
      </c>
      <c r="T114" s="53">
        <v>10786</v>
      </c>
      <c r="U114" s="53">
        <v>58228</v>
      </c>
      <c r="V114" s="53">
        <v>11842</v>
      </c>
      <c r="W114" s="53">
        <v>26214</v>
      </c>
      <c r="X114" s="53">
        <v>17061</v>
      </c>
      <c r="Y114" s="53">
        <v>12994</v>
      </c>
      <c r="Z114" s="53">
        <v>19793</v>
      </c>
      <c r="AA114" s="53">
        <v>31602</v>
      </c>
      <c r="AB114" s="53">
        <v>32438</v>
      </c>
      <c r="AC114" s="53">
        <v>10692</v>
      </c>
      <c r="AD114" s="53">
        <v>33520</v>
      </c>
      <c r="AE114" s="53">
        <v>3851</v>
      </c>
      <c r="AF114" s="53">
        <v>41280</v>
      </c>
      <c r="AG114" s="53">
        <v>16770</v>
      </c>
      <c r="AH114" s="53">
        <v>10028</v>
      </c>
      <c r="AI114" s="53">
        <v>831835</v>
      </c>
      <c r="AK114" s="53" t="s">
        <v>721</v>
      </c>
    </row>
    <row r="115" spans="1:37" x14ac:dyDescent="0.2">
      <c r="A115" s="62">
        <v>39783</v>
      </c>
      <c r="B115" s="53" t="s">
        <v>1057</v>
      </c>
      <c r="C115" s="53">
        <v>11935</v>
      </c>
      <c r="D115" s="53">
        <v>36958</v>
      </c>
      <c r="E115" s="53">
        <v>10684</v>
      </c>
      <c r="F115" s="53">
        <v>5981</v>
      </c>
      <c r="G115" s="53">
        <v>29554</v>
      </c>
      <c r="H115" s="53">
        <v>7821</v>
      </c>
      <c r="I115" s="53">
        <v>13214</v>
      </c>
      <c r="J115" s="53">
        <v>33102</v>
      </c>
      <c r="K115" s="53">
        <v>100415</v>
      </c>
      <c r="L115" s="53">
        <v>11976</v>
      </c>
      <c r="M115" s="53">
        <v>39552</v>
      </c>
      <c r="N115" s="53">
        <v>12774</v>
      </c>
      <c r="O115" s="53">
        <v>11867</v>
      </c>
      <c r="P115" s="53">
        <v>74287</v>
      </c>
      <c r="Q115" s="53">
        <v>55346</v>
      </c>
      <c r="R115" s="53">
        <v>27094</v>
      </c>
      <c r="S115" s="53">
        <v>10576</v>
      </c>
      <c r="T115" s="53">
        <v>10789</v>
      </c>
      <c r="U115" s="53">
        <v>58052</v>
      </c>
      <c r="V115" s="53">
        <v>11827</v>
      </c>
      <c r="W115" s="53">
        <v>26206</v>
      </c>
      <c r="X115" s="53">
        <v>16999</v>
      </c>
      <c r="Y115" s="53">
        <v>12972</v>
      </c>
      <c r="Z115" s="53">
        <v>19745</v>
      </c>
      <c r="AA115" s="53">
        <v>31593</v>
      </c>
      <c r="AB115" s="53">
        <v>32346</v>
      </c>
      <c r="AC115" s="53">
        <v>10607</v>
      </c>
      <c r="AD115" s="53">
        <v>33418</v>
      </c>
      <c r="AE115" s="53">
        <v>3839</v>
      </c>
      <c r="AF115" s="53">
        <v>40984</v>
      </c>
      <c r="AG115" s="53">
        <v>16745</v>
      </c>
      <c r="AH115" s="53">
        <v>9968</v>
      </c>
      <c r="AI115" s="53">
        <v>829226</v>
      </c>
      <c r="AK115" s="53" t="s">
        <v>722</v>
      </c>
    </row>
    <row r="116" spans="1:37" x14ac:dyDescent="0.2">
      <c r="A116" s="62">
        <v>39814</v>
      </c>
      <c r="B116" s="53" t="s">
        <v>1240</v>
      </c>
      <c r="C116" s="53">
        <v>11859</v>
      </c>
      <c r="D116" s="53">
        <v>36603</v>
      </c>
      <c r="E116" s="53">
        <v>10619</v>
      </c>
      <c r="F116" s="53">
        <v>5985</v>
      </c>
      <c r="G116" s="53">
        <v>29262</v>
      </c>
      <c r="H116" s="53">
        <v>7749</v>
      </c>
      <c r="I116" s="53">
        <v>13084</v>
      </c>
      <c r="J116" s="53">
        <v>32828</v>
      </c>
      <c r="K116" s="53">
        <v>99929</v>
      </c>
      <c r="L116" s="53">
        <v>11936</v>
      </c>
      <c r="M116" s="53">
        <v>39295</v>
      </c>
      <c r="N116" s="53">
        <v>12666</v>
      </c>
      <c r="O116" s="53">
        <v>11757</v>
      </c>
      <c r="P116" s="53">
        <v>73889</v>
      </c>
      <c r="Q116" s="53">
        <v>54975</v>
      </c>
      <c r="R116" s="53">
        <v>26913</v>
      </c>
      <c r="S116" s="53">
        <v>10461</v>
      </c>
      <c r="T116" s="53">
        <v>10756</v>
      </c>
      <c r="U116" s="53">
        <v>57491</v>
      </c>
      <c r="V116" s="53">
        <v>11763</v>
      </c>
      <c r="W116" s="53">
        <v>25961</v>
      </c>
      <c r="X116" s="53">
        <v>16886</v>
      </c>
      <c r="Y116" s="53">
        <v>12838</v>
      </c>
      <c r="Z116" s="53">
        <v>19638</v>
      </c>
      <c r="AA116" s="53">
        <v>31449</v>
      </c>
      <c r="AB116" s="53">
        <v>32191</v>
      </c>
      <c r="AC116" s="53">
        <v>10461</v>
      </c>
      <c r="AD116" s="53">
        <v>33268</v>
      </c>
      <c r="AE116" s="53">
        <v>3796</v>
      </c>
      <c r="AF116" s="53">
        <v>40860</v>
      </c>
      <c r="AG116" s="53">
        <v>16720</v>
      </c>
      <c r="AH116" s="53">
        <v>9937</v>
      </c>
      <c r="AI116" s="53">
        <v>823825</v>
      </c>
      <c r="AJ116" s="53">
        <v>2009</v>
      </c>
      <c r="AK116" s="53" t="s">
        <v>714</v>
      </c>
    </row>
    <row r="117" spans="1:37" x14ac:dyDescent="0.2">
      <c r="A117" s="62">
        <v>39845</v>
      </c>
      <c r="B117" s="53" t="s">
        <v>1058</v>
      </c>
      <c r="C117" s="53">
        <v>11828</v>
      </c>
      <c r="D117" s="53">
        <v>36212</v>
      </c>
      <c r="E117" s="53">
        <v>10644</v>
      </c>
      <c r="F117" s="53">
        <v>6006</v>
      </c>
      <c r="G117" s="53">
        <v>29226</v>
      </c>
      <c r="H117" s="53">
        <v>7788</v>
      </c>
      <c r="I117" s="53">
        <v>13079</v>
      </c>
      <c r="J117" s="53">
        <v>32694</v>
      </c>
      <c r="K117" s="53">
        <v>99622</v>
      </c>
      <c r="L117" s="53">
        <v>11954</v>
      </c>
      <c r="M117" s="53">
        <v>39293</v>
      </c>
      <c r="N117" s="53">
        <v>12714</v>
      </c>
      <c r="O117" s="53">
        <v>11710</v>
      </c>
      <c r="P117" s="53">
        <v>73999</v>
      </c>
      <c r="Q117" s="53">
        <v>54919</v>
      </c>
      <c r="R117" s="53">
        <v>26955</v>
      </c>
      <c r="S117" s="53">
        <v>10424</v>
      </c>
      <c r="T117" s="53">
        <v>10810</v>
      </c>
      <c r="U117" s="53">
        <v>57316</v>
      </c>
      <c r="V117" s="53">
        <v>11752</v>
      </c>
      <c r="W117" s="53">
        <v>26007</v>
      </c>
      <c r="X117" s="53">
        <v>16877</v>
      </c>
      <c r="Y117" s="53">
        <v>12894</v>
      </c>
      <c r="Z117" s="53">
        <v>19661</v>
      </c>
      <c r="AA117" s="53">
        <v>31454</v>
      </c>
      <c r="AB117" s="53">
        <v>32192</v>
      </c>
      <c r="AC117" s="53">
        <v>10472</v>
      </c>
      <c r="AD117" s="53">
        <v>33238</v>
      </c>
      <c r="AE117" s="53">
        <v>3790</v>
      </c>
      <c r="AF117" s="53">
        <v>41057</v>
      </c>
      <c r="AG117" s="53">
        <v>16736</v>
      </c>
      <c r="AH117" s="53">
        <v>9958</v>
      </c>
      <c r="AI117" s="53">
        <v>823281</v>
      </c>
      <c r="AK117" s="53" t="s">
        <v>715</v>
      </c>
    </row>
    <row r="118" spans="1:37" x14ac:dyDescent="0.2">
      <c r="A118" s="62">
        <v>39873</v>
      </c>
      <c r="B118" s="53" t="s">
        <v>1059</v>
      </c>
      <c r="C118" s="53">
        <v>11852</v>
      </c>
      <c r="D118" s="53">
        <v>36003</v>
      </c>
      <c r="E118" s="53">
        <v>10603</v>
      </c>
      <c r="F118" s="53">
        <v>6063</v>
      </c>
      <c r="G118" s="53">
        <v>29293</v>
      </c>
      <c r="H118" s="53">
        <v>7785</v>
      </c>
      <c r="I118" s="53">
        <v>13166</v>
      </c>
      <c r="J118" s="53">
        <v>32598</v>
      </c>
      <c r="K118" s="53">
        <v>99815</v>
      </c>
      <c r="L118" s="53">
        <v>11966</v>
      </c>
      <c r="M118" s="53">
        <v>39344</v>
      </c>
      <c r="N118" s="53">
        <v>12760</v>
      </c>
      <c r="O118" s="53">
        <v>11706</v>
      </c>
      <c r="P118" s="53">
        <v>74091</v>
      </c>
      <c r="Q118" s="53">
        <v>54948</v>
      </c>
      <c r="R118" s="53">
        <v>27050</v>
      </c>
      <c r="S118" s="53">
        <v>10426</v>
      </c>
      <c r="T118" s="53">
        <v>10862</v>
      </c>
      <c r="U118" s="53">
        <v>57347</v>
      </c>
      <c r="V118" s="53">
        <v>11666</v>
      </c>
      <c r="W118" s="53">
        <v>26016</v>
      </c>
      <c r="X118" s="53">
        <v>16904</v>
      </c>
      <c r="Y118" s="53">
        <v>12901</v>
      </c>
      <c r="Z118" s="53">
        <v>19692</v>
      </c>
      <c r="AA118" s="53">
        <v>31488</v>
      </c>
      <c r="AB118" s="53">
        <v>32183</v>
      </c>
      <c r="AC118" s="53">
        <v>10449</v>
      </c>
      <c r="AD118" s="53">
        <v>33291</v>
      </c>
      <c r="AE118" s="53">
        <v>3809</v>
      </c>
      <c r="AF118" s="53">
        <v>41185</v>
      </c>
      <c r="AG118" s="53">
        <v>16739</v>
      </c>
      <c r="AH118" s="53">
        <v>10010</v>
      </c>
      <c r="AI118" s="53">
        <v>824011</v>
      </c>
      <c r="AK118" s="53" t="s">
        <v>654</v>
      </c>
    </row>
    <row r="119" spans="1:37" x14ac:dyDescent="0.2">
      <c r="A119" s="62">
        <v>39904</v>
      </c>
      <c r="B119" s="53" t="s">
        <v>1060</v>
      </c>
      <c r="C119" s="53">
        <v>11832</v>
      </c>
      <c r="D119" s="53">
        <v>36108</v>
      </c>
      <c r="E119" s="53">
        <v>10582</v>
      </c>
      <c r="F119" s="53">
        <v>6087</v>
      </c>
      <c r="G119" s="53">
        <v>29256</v>
      </c>
      <c r="H119" s="53">
        <v>7781</v>
      </c>
      <c r="I119" s="53">
        <v>13200</v>
      </c>
      <c r="J119" s="53">
        <v>32568</v>
      </c>
      <c r="K119" s="53">
        <v>99732</v>
      </c>
      <c r="L119" s="53">
        <v>11978</v>
      </c>
      <c r="M119" s="53">
        <v>39304</v>
      </c>
      <c r="N119" s="53">
        <v>12788</v>
      </c>
      <c r="O119" s="53">
        <v>11727</v>
      </c>
      <c r="P119" s="53">
        <v>74051</v>
      </c>
      <c r="Q119" s="53">
        <v>55058</v>
      </c>
      <c r="R119" s="53">
        <v>27130</v>
      </c>
      <c r="S119" s="53">
        <v>10450</v>
      </c>
      <c r="T119" s="53">
        <v>10780</v>
      </c>
      <c r="U119" s="53">
        <v>57236</v>
      </c>
      <c r="V119" s="53">
        <v>11612</v>
      </c>
      <c r="W119" s="53">
        <v>26109</v>
      </c>
      <c r="X119" s="53">
        <v>16920</v>
      </c>
      <c r="Y119" s="53">
        <v>12955</v>
      </c>
      <c r="Z119" s="53">
        <v>19642</v>
      </c>
      <c r="AA119" s="53">
        <v>31379</v>
      </c>
      <c r="AB119" s="53">
        <v>32182</v>
      </c>
      <c r="AC119" s="53">
        <v>10484</v>
      </c>
      <c r="AD119" s="53">
        <v>33276</v>
      </c>
      <c r="AE119" s="53">
        <v>3820</v>
      </c>
      <c r="AF119" s="53">
        <v>41188</v>
      </c>
      <c r="AG119" s="53">
        <v>16760</v>
      </c>
      <c r="AH119" s="53">
        <v>10005</v>
      </c>
      <c r="AI119" s="53">
        <v>823980</v>
      </c>
      <c r="AK119" s="53" t="s">
        <v>709</v>
      </c>
    </row>
    <row r="120" spans="1:37" x14ac:dyDescent="0.2">
      <c r="A120" s="62">
        <v>39934</v>
      </c>
      <c r="B120" s="53" t="s">
        <v>1061</v>
      </c>
      <c r="C120" s="53">
        <v>11769</v>
      </c>
      <c r="D120" s="53">
        <v>35976</v>
      </c>
      <c r="E120" s="53">
        <v>10556</v>
      </c>
      <c r="F120" s="53">
        <v>6068</v>
      </c>
      <c r="G120" s="53">
        <v>28943</v>
      </c>
      <c r="H120" s="53">
        <v>7789</v>
      </c>
      <c r="I120" s="53">
        <v>13268</v>
      </c>
      <c r="J120" s="53">
        <v>32582</v>
      </c>
      <c r="K120" s="53">
        <v>99407</v>
      </c>
      <c r="L120" s="53">
        <v>11964</v>
      </c>
      <c r="M120" s="53">
        <v>39166</v>
      </c>
      <c r="N120" s="53">
        <v>12719</v>
      </c>
      <c r="O120" s="53">
        <v>11678</v>
      </c>
      <c r="P120" s="53">
        <v>73938</v>
      </c>
      <c r="Q120" s="53">
        <v>54879</v>
      </c>
      <c r="R120" s="53">
        <v>27147</v>
      </c>
      <c r="S120" s="53">
        <v>10469</v>
      </c>
      <c r="T120" s="53">
        <v>10776</v>
      </c>
      <c r="U120" s="53">
        <v>56999</v>
      </c>
      <c r="V120" s="53">
        <v>11627</v>
      </c>
      <c r="W120" s="53">
        <v>26124</v>
      </c>
      <c r="X120" s="53">
        <v>16806</v>
      </c>
      <c r="Y120" s="53">
        <v>12821</v>
      </c>
      <c r="Z120" s="53">
        <v>19545</v>
      </c>
      <c r="AA120" s="53">
        <v>31324</v>
      </c>
      <c r="AB120" s="53">
        <v>32122</v>
      </c>
      <c r="AC120" s="53">
        <v>10425</v>
      </c>
      <c r="AD120" s="53">
        <v>33165</v>
      </c>
      <c r="AE120" s="53">
        <v>3824</v>
      </c>
      <c r="AF120" s="53">
        <v>41003</v>
      </c>
      <c r="AG120" s="53">
        <v>16752</v>
      </c>
      <c r="AH120" s="53">
        <v>10005</v>
      </c>
      <c r="AI120" s="53">
        <v>821636</v>
      </c>
      <c r="AK120" s="53" t="s">
        <v>713</v>
      </c>
    </row>
    <row r="121" spans="1:37" x14ac:dyDescent="0.2">
      <c r="A121" s="62">
        <v>39965</v>
      </c>
      <c r="B121" s="53" t="s">
        <v>1062</v>
      </c>
      <c r="C121" s="53">
        <v>11795</v>
      </c>
      <c r="D121" s="53">
        <v>35995</v>
      </c>
      <c r="E121" s="53">
        <v>10520</v>
      </c>
      <c r="F121" s="53">
        <v>6068</v>
      </c>
      <c r="G121" s="53">
        <v>28938</v>
      </c>
      <c r="H121" s="53">
        <v>7788</v>
      </c>
      <c r="I121" s="53">
        <v>13304</v>
      </c>
      <c r="J121" s="53">
        <v>32475</v>
      </c>
      <c r="K121" s="53">
        <v>99402</v>
      </c>
      <c r="L121" s="53">
        <v>11933</v>
      </c>
      <c r="M121" s="53">
        <v>39235</v>
      </c>
      <c r="N121" s="53">
        <v>12758</v>
      </c>
      <c r="O121" s="53">
        <v>11691</v>
      </c>
      <c r="P121" s="53">
        <v>73805</v>
      </c>
      <c r="Q121" s="53">
        <v>54994</v>
      </c>
      <c r="R121" s="53">
        <v>27254</v>
      </c>
      <c r="S121" s="53">
        <v>10500</v>
      </c>
      <c r="T121" s="53">
        <v>10788</v>
      </c>
      <c r="U121" s="53">
        <v>57073</v>
      </c>
      <c r="V121" s="53">
        <v>11618</v>
      </c>
      <c r="W121" s="53">
        <v>26109</v>
      </c>
      <c r="X121" s="53">
        <v>16857</v>
      </c>
      <c r="Y121" s="53">
        <v>12796</v>
      </c>
      <c r="Z121" s="53">
        <v>19543</v>
      </c>
      <c r="AA121" s="53">
        <v>31323</v>
      </c>
      <c r="AB121" s="53">
        <v>32122</v>
      </c>
      <c r="AC121" s="53">
        <v>10446</v>
      </c>
      <c r="AD121" s="53">
        <v>33213</v>
      </c>
      <c r="AE121" s="53">
        <v>3794</v>
      </c>
      <c r="AF121" s="53">
        <v>41140</v>
      </c>
      <c r="AG121" s="53">
        <v>16832</v>
      </c>
      <c r="AH121" s="53">
        <v>10062</v>
      </c>
      <c r="AI121" s="53">
        <v>822171</v>
      </c>
      <c r="AK121" s="53" t="s">
        <v>716</v>
      </c>
    </row>
    <row r="122" spans="1:37" x14ac:dyDescent="0.2">
      <c r="A122" s="62">
        <v>39995</v>
      </c>
      <c r="B122" s="53" t="s">
        <v>1063</v>
      </c>
      <c r="C122" s="53">
        <v>11829</v>
      </c>
      <c r="D122" s="53">
        <v>35984</v>
      </c>
      <c r="E122" s="53">
        <v>10437</v>
      </c>
      <c r="F122" s="53">
        <v>6081</v>
      </c>
      <c r="G122" s="53">
        <v>28784</v>
      </c>
      <c r="H122" s="53">
        <v>7778</v>
      </c>
      <c r="I122" s="53">
        <v>13288</v>
      </c>
      <c r="J122" s="53">
        <v>32441</v>
      </c>
      <c r="K122" s="53">
        <v>99249</v>
      </c>
      <c r="L122" s="53">
        <v>11867</v>
      </c>
      <c r="M122" s="53">
        <v>39153</v>
      </c>
      <c r="N122" s="53">
        <v>12764</v>
      </c>
      <c r="O122" s="53">
        <v>11711</v>
      </c>
      <c r="P122" s="53">
        <v>73666</v>
      </c>
      <c r="Q122" s="53">
        <v>54852</v>
      </c>
      <c r="R122" s="53">
        <v>27304</v>
      </c>
      <c r="S122" s="53">
        <v>10438</v>
      </c>
      <c r="T122" s="53">
        <v>10806</v>
      </c>
      <c r="U122" s="53">
        <v>57063</v>
      </c>
      <c r="V122" s="53">
        <v>11620</v>
      </c>
      <c r="W122" s="53">
        <v>26178</v>
      </c>
      <c r="X122" s="53">
        <v>16826</v>
      </c>
      <c r="Y122" s="53">
        <v>12769</v>
      </c>
      <c r="Z122" s="53">
        <v>19543</v>
      </c>
      <c r="AA122" s="53">
        <v>31325</v>
      </c>
      <c r="AB122" s="53">
        <v>32143</v>
      </c>
      <c r="AC122" s="53">
        <v>10414</v>
      </c>
      <c r="AD122" s="53">
        <v>33158</v>
      </c>
      <c r="AE122" s="53">
        <v>3786</v>
      </c>
      <c r="AF122" s="53">
        <v>41159</v>
      </c>
      <c r="AG122" s="53">
        <v>16790</v>
      </c>
      <c r="AH122" s="53">
        <v>10037</v>
      </c>
      <c r="AI122" s="53">
        <v>821243</v>
      </c>
      <c r="AK122" s="53" t="s">
        <v>717</v>
      </c>
    </row>
    <row r="123" spans="1:37" x14ac:dyDescent="0.2">
      <c r="A123" s="62">
        <v>40026</v>
      </c>
      <c r="B123" s="53" t="s">
        <v>1064</v>
      </c>
      <c r="C123" s="53">
        <v>11810</v>
      </c>
      <c r="D123" s="53">
        <v>35962</v>
      </c>
      <c r="E123" s="53">
        <v>10387</v>
      </c>
      <c r="F123" s="53">
        <v>6094</v>
      </c>
      <c r="G123" s="53">
        <v>28760</v>
      </c>
      <c r="H123" s="53">
        <v>7795</v>
      </c>
      <c r="I123" s="53">
        <v>13374</v>
      </c>
      <c r="J123" s="53">
        <v>32424</v>
      </c>
      <c r="K123" s="53">
        <v>99224</v>
      </c>
      <c r="L123" s="53">
        <v>11877</v>
      </c>
      <c r="M123" s="53">
        <v>39179</v>
      </c>
      <c r="N123" s="53">
        <v>12812</v>
      </c>
      <c r="O123" s="53">
        <v>11733</v>
      </c>
      <c r="P123" s="53">
        <v>73733</v>
      </c>
      <c r="Q123" s="53">
        <v>54932</v>
      </c>
      <c r="R123" s="53">
        <v>27385</v>
      </c>
      <c r="S123" s="53">
        <v>10483</v>
      </c>
      <c r="T123" s="53">
        <v>10814</v>
      </c>
      <c r="U123" s="53">
        <v>56910</v>
      </c>
      <c r="V123" s="53">
        <v>11634</v>
      </c>
      <c r="W123" s="53">
        <v>26168</v>
      </c>
      <c r="X123" s="53">
        <v>16881</v>
      </c>
      <c r="Y123" s="53">
        <v>12785</v>
      </c>
      <c r="Z123" s="53">
        <v>19493</v>
      </c>
      <c r="AA123" s="53">
        <v>31288</v>
      </c>
      <c r="AB123" s="53">
        <v>32165</v>
      </c>
      <c r="AC123" s="53">
        <v>10414</v>
      </c>
      <c r="AD123" s="53">
        <v>33098</v>
      </c>
      <c r="AE123" s="53">
        <v>3791</v>
      </c>
      <c r="AF123" s="53">
        <v>41183</v>
      </c>
      <c r="AG123" s="53">
        <v>16804</v>
      </c>
      <c r="AH123" s="53">
        <v>10077</v>
      </c>
      <c r="AI123" s="53">
        <v>821469</v>
      </c>
      <c r="AK123" s="53" t="s">
        <v>718</v>
      </c>
    </row>
    <row r="124" spans="1:37" x14ac:dyDescent="0.2">
      <c r="A124" s="62">
        <v>40057</v>
      </c>
      <c r="B124" s="53" t="s">
        <v>1065</v>
      </c>
      <c r="C124" s="53">
        <v>11813</v>
      </c>
      <c r="D124" s="53">
        <v>35982</v>
      </c>
      <c r="E124" s="53">
        <v>10369</v>
      </c>
      <c r="F124" s="53">
        <v>6110</v>
      </c>
      <c r="G124" s="53">
        <v>28770</v>
      </c>
      <c r="H124" s="53">
        <v>7845</v>
      </c>
      <c r="I124" s="53">
        <v>13466</v>
      </c>
      <c r="J124" s="53">
        <v>32363</v>
      </c>
      <c r="K124" s="53">
        <v>99233</v>
      </c>
      <c r="L124" s="53">
        <v>11859</v>
      </c>
      <c r="M124" s="53">
        <v>39041</v>
      </c>
      <c r="N124" s="53">
        <v>12765</v>
      </c>
      <c r="O124" s="53">
        <v>11715</v>
      </c>
      <c r="P124" s="53">
        <v>73640</v>
      </c>
      <c r="Q124" s="53">
        <v>55050</v>
      </c>
      <c r="R124" s="53">
        <v>27398</v>
      </c>
      <c r="S124" s="53">
        <v>10549</v>
      </c>
      <c r="T124" s="53">
        <v>10844</v>
      </c>
      <c r="U124" s="53">
        <v>57058</v>
      </c>
      <c r="V124" s="53">
        <v>11638</v>
      </c>
      <c r="W124" s="53">
        <v>26127</v>
      </c>
      <c r="X124" s="53">
        <v>16893</v>
      </c>
      <c r="Y124" s="53">
        <v>12823</v>
      </c>
      <c r="Z124" s="53">
        <v>19475</v>
      </c>
      <c r="AA124" s="53">
        <v>31278</v>
      </c>
      <c r="AB124" s="53">
        <v>32201</v>
      </c>
      <c r="AC124" s="53">
        <v>10405</v>
      </c>
      <c r="AD124" s="53">
        <v>33033</v>
      </c>
      <c r="AE124" s="53">
        <v>3809</v>
      </c>
      <c r="AF124" s="53">
        <v>41149</v>
      </c>
      <c r="AG124" s="53">
        <v>16868</v>
      </c>
      <c r="AH124" s="53">
        <v>10052</v>
      </c>
      <c r="AI124" s="53">
        <v>821621</v>
      </c>
      <c r="AK124" s="53" t="s">
        <v>719</v>
      </c>
    </row>
    <row r="125" spans="1:37" x14ac:dyDescent="0.2">
      <c r="A125" s="62">
        <v>40087</v>
      </c>
      <c r="B125" s="53" t="s">
        <v>1066</v>
      </c>
      <c r="C125" s="53">
        <v>11844</v>
      </c>
      <c r="D125" s="53">
        <v>36060</v>
      </c>
      <c r="E125" s="53">
        <v>10401</v>
      </c>
      <c r="F125" s="53">
        <v>6139</v>
      </c>
      <c r="G125" s="53">
        <v>28931</v>
      </c>
      <c r="H125" s="53">
        <v>7856</v>
      </c>
      <c r="I125" s="53">
        <v>13526</v>
      </c>
      <c r="J125" s="53">
        <v>32380</v>
      </c>
      <c r="K125" s="53">
        <v>99305</v>
      </c>
      <c r="L125" s="53">
        <v>11888</v>
      </c>
      <c r="M125" s="53">
        <v>39132</v>
      </c>
      <c r="N125" s="53">
        <v>12751</v>
      </c>
      <c r="O125" s="53">
        <v>11774</v>
      </c>
      <c r="P125" s="53">
        <v>73864</v>
      </c>
      <c r="Q125" s="53">
        <v>55155</v>
      </c>
      <c r="R125" s="53">
        <v>27527</v>
      </c>
      <c r="S125" s="53">
        <v>10572</v>
      </c>
      <c r="T125" s="53">
        <v>10888</v>
      </c>
      <c r="U125" s="53">
        <v>56971</v>
      </c>
      <c r="V125" s="53">
        <v>11656</v>
      </c>
      <c r="W125" s="53">
        <v>26286</v>
      </c>
      <c r="X125" s="53">
        <v>16954</v>
      </c>
      <c r="Y125" s="53">
        <v>12792</v>
      </c>
      <c r="Z125" s="53">
        <v>19448</v>
      </c>
      <c r="AA125" s="53">
        <v>31378</v>
      </c>
      <c r="AB125" s="53">
        <v>32221</v>
      </c>
      <c r="AC125" s="53">
        <v>10464</v>
      </c>
      <c r="AD125" s="53">
        <v>33118</v>
      </c>
      <c r="AE125" s="53">
        <v>3834</v>
      </c>
      <c r="AF125" s="53">
        <v>41175</v>
      </c>
      <c r="AG125" s="53">
        <v>16955</v>
      </c>
      <c r="AH125" s="53">
        <v>10075</v>
      </c>
      <c r="AI125" s="53">
        <v>823320</v>
      </c>
      <c r="AK125" s="53" t="s">
        <v>720</v>
      </c>
    </row>
    <row r="126" spans="1:37" x14ac:dyDescent="0.2">
      <c r="A126" s="62">
        <v>40118</v>
      </c>
      <c r="B126" s="53" t="s">
        <v>1067</v>
      </c>
      <c r="C126" s="53">
        <v>11914</v>
      </c>
      <c r="D126" s="53">
        <v>35903</v>
      </c>
      <c r="E126" s="53">
        <v>10405</v>
      </c>
      <c r="F126" s="53">
        <v>6179</v>
      </c>
      <c r="G126" s="53">
        <v>28877</v>
      </c>
      <c r="H126" s="53">
        <v>7831</v>
      </c>
      <c r="I126" s="53">
        <v>13464</v>
      </c>
      <c r="J126" s="53">
        <v>32361</v>
      </c>
      <c r="K126" s="53">
        <v>99416</v>
      </c>
      <c r="L126" s="53">
        <v>11932</v>
      </c>
      <c r="M126" s="53">
        <v>39177</v>
      </c>
      <c r="N126" s="53">
        <v>12789</v>
      </c>
      <c r="O126" s="53">
        <v>11801</v>
      </c>
      <c r="P126" s="53">
        <v>73952</v>
      </c>
      <c r="Q126" s="53">
        <v>55218</v>
      </c>
      <c r="R126" s="53">
        <v>27640</v>
      </c>
      <c r="S126" s="53">
        <v>10577</v>
      </c>
      <c r="T126" s="53">
        <v>10925</v>
      </c>
      <c r="U126" s="53">
        <v>56899</v>
      </c>
      <c r="V126" s="53">
        <v>11642</v>
      </c>
      <c r="W126" s="53">
        <v>26332</v>
      </c>
      <c r="X126" s="53">
        <v>17071</v>
      </c>
      <c r="Y126" s="53">
        <v>12791</v>
      </c>
      <c r="Z126" s="53">
        <v>19429</v>
      </c>
      <c r="AA126" s="53">
        <v>31466</v>
      </c>
      <c r="AB126" s="53">
        <v>32245</v>
      </c>
      <c r="AC126" s="53">
        <v>10450</v>
      </c>
      <c r="AD126" s="53">
        <v>33158</v>
      </c>
      <c r="AE126" s="53">
        <v>3845</v>
      </c>
      <c r="AF126" s="53">
        <v>41174</v>
      </c>
      <c r="AG126" s="53">
        <v>16946</v>
      </c>
      <c r="AH126" s="53">
        <v>10068</v>
      </c>
      <c r="AI126" s="53">
        <v>823877</v>
      </c>
      <c r="AK126" s="53" t="s">
        <v>721</v>
      </c>
    </row>
    <row r="127" spans="1:37" x14ac:dyDescent="0.2">
      <c r="A127" s="62">
        <v>40148</v>
      </c>
      <c r="B127" s="53" t="s">
        <v>1068</v>
      </c>
      <c r="C127" s="53">
        <v>11927</v>
      </c>
      <c r="D127" s="53">
        <v>35820</v>
      </c>
      <c r="E127" s="53">
        <v>10352</v>
      </c>
      <c r="F127" s="53">
        <v>6138</v>
      </c>
      <c r="G127" s="53">
        <v>28727</v>
      </c>
      <c r="H127" s="53">
        <v>7818</v>
      </c>
      <c r="I127" s="53">
        <v>13428</v>
      </c>
      <c r="J127" s="53">
        <v>32290</v>
      </c>
      <c r="K127" s="53">
        <v>99490</v>
      </c>
      <c r="L127" s="53">
        <v>11874</v>
      </c>
      <c r="M127" s="53">
        <v>39201</v>
      </c>
      <c r="N127" s="53">
        <v>12743</v>
      </c>
      <c r="O127" s="53">
        <v>11795</v>
      </c>
      <c r="P127" s="53">
        <v>73791</v>
      </c>
      <c r="Q127" s="53">
        <v>55070</v>
      </c>
      <c r="R127" s="53">
        <v>27553</v>
      </c>
      <c r="S127" s="53">
        <v>10560</v>
      </c>
      <c r="T127" s="53">
        <v>10875</v>
      </c>
      <c r="U127" s="53">
        <v>56824</v>
      </c>
      <c r="V127" s="53">
        <v>11615</v>
      </c>
      <c r="W127" s="53">
        <v>26276</v>
      </c>
      <c r="X127" s="53">
        <v>17046</v>
      </c>
      <c r="Y127" s="53">
        <v>12738</v>
      </c>
      <c r="Z127" s="53">
        <v>19350</v>
      </c>
      <c r="AA127" s="53">
        <v>31462</v>
      </c>
      <c r="AB127" s="53">
        <v>32146</v>
      </c>
      <c r="AC127" s="53">
        <v>10421</v>
      </c>
      <c r="AD127" s="53">
        <v>33120</v>
      </c>
      <c r="AE127" s="53">
        <v>3824</v>
      </c>
      <c r="AF127" s="53">
        <v>41123</v>
      </c>
      <c r="AG127" s="53">
        <v>16932</v>
      </c>
      <c r="AH127" s="53">
        <v>10045</v>
      </c>
      <c r="AI127" s="53">
        <v>822374</v>
      </c>
      <c r="AK127" s="53" t="s">
        <v>722</v>
      </c>
    </row>
    <row r="128" spans="1:37" x14ac:dyDescent="0.2">
      <c r="A128" s="62">
        <v>40179</v>
      </c>
      <c r="B128" s="53" t="s">
        <v>1241</v>
      </c>
      <c r="C128" s="53">
        <v>11890</v>
      </c>
      <c r="D128" s="53">
        <v>35645</v>
      </c>
      <c r="E128" s="53">
        <v>10342</v>
      </c>
      <c r="F128" s="53">
        <v>6128</v>
      </c>
      <c r="G128" s="53">
        <v>28710</v>
      </c>
      <c r="H128" s="53">
        <v>7810</v>
      </c>
      <c r="I128" s="53">
        <v>13293</v>
      </c>
      <c r="J128" s="53">
        <v>32074</v>
      </c>
      <c r="K128" s="53">
        <v>99346</v>
      </c>
      <c r="L128" s="53">
        <v>11850</v>
      </c>
      <c r="M128" s="53">
        <v>39127</v>
      </c>
      <c r="N128" s="53">
        <v>12648</v>
      </c>
      <c r="O128" s="53">
        <v>11742</v>
      </c>
      <c r="P128" s="53">
        <v>73647</v>
      </c>
      <c r="Q128" s="53">
        <v>54961</v>
      </c>
      <c r="R128" s="53">
        <v>27421</v>
      </c>
      <c r="S128" s="53">
        <v>10486</v>
      </c>
      <c r="T128" s="53">
        <v>10914</v>
      </c>
      <c r="U128" s="53">
        <v>56692</v>
      </c>
      <c r="V128" s="53">
        <v>11538</v>
      </c>
      <c r="W128" s="53">
        <v>26154</v>
      </c>
      <c r="X128" s="53">
        <v>17010</v>
      </c>
      <c r="Y128" s="53">
        <v>12661</v>
      </c>
      <c r="Z128" s="53">
        <v>19285</v>
      </c>
      <c r="AA128" s="53">
        <v>31437</v>
      </c>
      <c r="AB128" s="53">
        <v>32087</v>
      </c>
      <c r="AC128" s="53">
        <v>10433</v>
      </c>
      <c r="AD128" s="53">
        <v>33036</v>
      </c>
      <c r="AE128" s="53">
        <v>3817</v>
      </c>
      <c r="AF128" s="53">
        <v>40997</v>
      </c>
      <c r="AG128" s="53">
        <v>16883</v>
      </c>
      <c r="AH128" s="53">
        <v>10011</v>
      </c>
      <c r="AI128" s="53">
        <v>820075</v>
      </c>
      <c r="AJ128" s="53">
        <v>2010</v>
      </c>
      <c r="AK128" s="53" t="s">
        <v>714</v>
      </c>
    </row>
    <row r="129" spans="1:37" x14ac:dyDescent="0.2">
      <c r="A129" s="62">
        <v>40210</v>
      </c>
      <c r="B129" s="53" t="s">
        <v>1069</v>
      </c>
      <c r="C129" s="53">
        <v>11876</v>
      </c>
      <c r="D129" s="53">
        <v>35685</v>
      </c>
      <c r="E129" s="53">
        <v>10332</v>
      </c>
      <c r="F129" s="53">
        <v>6143</v>
      </c>
      <c r="G129" s="53">
        <v>28776</v>
      </c>
      <c r="H129" s="53">
        <v>7848</v>
      </c>
      <c r="I129" s="53">
        <v>13264</v>
      </c>
      <c r="J129" s="53">
        <v>32021</v>
      </c>
      <c r="K129" s="53">
        <v>99564</v>
      </c>
      <c r="L129" s="53">
        <v>11873</v>
      </c>
      <c r="M129" s="53">
        <v>39318</v>
      </c>
      <c r="N129" s="53">
        <v>12705</v>
      </c>
      <c r="O129" s="53">
        <v>11743</v>
      </c>
      <c r="P129" s="53">
        <v>73894</v>
      </c>
      <c r="Q129" s="53">
        <v>55015</v>
      </c>
      <c r="R129" s="53">
        <v>27514</v>
      </c>
      <c r="S129" s="53">
        <v>10504</v>
      </c>
      <c r="T129" s="53">
        <v>10958</v>
      </c>
      <c r="U129" s="53">
        <v>56919</v>
      </c>
      <c r="V129" s="53">
        <v>11540</v>
      </c>
      <c r="W129" s="53">
        <v>26209</v>
      </c>
      <c r="X129" s="53">
        <v>17048</v>
      </c>
      <c r="Y129" s="53">
        <v>12646</v>
      </c>
      <c r="Z129" s="53">
        <v>19354</v>
      </c>
      <c r="AA129" s="53">
        <v>31555</v>
      </c>
      <c r="AB129" s="53">
        <v>32182</v>
      </c>
      <c r="AC129" s="53">
        <v>10485</v>
      </c>
      <c r="AD129" s="53">
        <v>33168</v>
      </c>
      <c r="AE129" s="53">
        <v>3833</v>
      </c>
      <c r="AF129" s="53">
        <v>41113</v>
      </c>
      <c r="AG129" s="53">
        <v>16907</v>
      </c>
      <c r="AH129" s="53">
        <v>10040</v>
      </c>
      <c r="AI129" s="53">
        <v>822032</v>
      </c>
      <c r="AK129" s="53" t="s">
        <v>715</v>
      </c>
    </row>
    <row r="130" spans="1:37" x14ac:dyDescent="0.2">
      <c r="A130" s="62">
        <v>40238</v>
      </c>
      <c r="B130" s="53" t="s">
        <v>1070</v>
      </c>
      <c r="C130" s="53">
        <v>11949</v>
      </c>
      <c r="D130" s="53">
        <v>35711</v>
      </c>
      <c r="E130" s="53">
        <v>10338</v>
      </c>
      <c r="F130" s="53">
        <v>6171</v>
      </c>
      <c r="G130" s="53">
        <v>28945</v>
      </c>
      <c r="H130" s="53">
        <v>7878</v>
      </c>
      <c r="I130" s="53">
        <v>13383</v>
      </c>
      <c r="J130" s="53">
        <v>32030</v>
      </c>
      <c r="K130" s="53">
        <v>99969</v>
      </c>
      <c r="L130" s="53">
        <v>11893</v>
      </c>
      <c r="M130" s="53">
        <v>39267</v>
      </c>
      <c r="N130" s="53">
        <v>12742</v>
      </c>
      <c r="O130" s="53">
        <v>11776</v>
      </c>
      <c r="P130" s="53">
        <v>74033</v>
      </c>
      <c r="Q130" s="53">
        <v>55040</v>
      </c>
      <c r="R130" s="53">
        <v>27661</v>
      </c>
      <c r="S130" s="53">
        <v>10566</v>
      </c>
      <c r="T130" s="53">
        <v>10935</v>
      </c>
      <c r="U130" s="53">
        <v>57099</v>
      </c>
      <c r="V130" s="53">
        <v>11606</v>
      </c>
      <c r="W130" s="53">
        <v>26274</v>
      </c>
      <c r="X130" s="53">
        <v>17143</v>
      </c>
      <c r="Y130" s="53">
        <v>12681</v>
      </c>
      <c r="Z130" s="53">
        <v>19473</v>
      </c>
      <c r="AA130" s="53">
        <v>31555</v>
      </c>
      <c r="AB130" s="53">
        <v>32284</v>
      </c>
      <c r="AC130" s="53">
        <v>10534</v>
      </c>
      <c r="AD130" s="53">
        <v>33288</v>
      </c>
      <c r="AE130" s="53">
        <v>3867</v>
      </c>
      <c r="AF130" s="53">
        <v>41341</v>
      </c>
      <c r="AG130" s="53">
        <v>17068</v>
      </c>
      <c r="AH130" s="53">
        <v>10087</v>
      </c>
      <c r="AI130" s="53">
        <v>824587</v>
      </c>
      <c r="AK130" s="53" t="s">
        <v>654</v>
      </c>
    </row>
    <row r="131" spans="1:37" x14ac:dyDescent="0.2">
      <c r="A131" s="62">
        <v>40269</v>
      </c>
      <c r="B131" s="53" t="s">
        <v>1071</v>
      </c>
      <c r="C131" s="53">
        <v>12002</v>
      </c>
      <c r="D131" s="53">
        <v>35761</v>
      </c>
      <c r="E131" s="53">
        <v>10331</v>
      </c>
      <c r="F131" s="53">
        <v>6216</v>
      </c>
      <c r="G131" s="53">
        <v>28939</v>
      </c>
      <c r="H131" s="53">
        <v>7924</v>
      </c>
      <c r="I131" s="53">
        <v>13372</v>
      </c>
      <c r="J131" s="53">
        <v>32135</v>
      </c>
      <c r="K131" s="53">
        <v>99332</v>
      </c>
      <c r="L131" s="53">
        <v>11933</v>
      </c>
      <c r="M131" s="53">
        <v>39339</v>
      </c>
      <c r="N131" s="53">
        <v>12775</v>
      </c>
      <c r="O131" s="53">
        <v>11816</v>
      </c>
      <c r="P131" s="53">
        <v>74187</v>
      </c>
      <c r="Q131" s="53">
        <v>55022</v>
      </c>
      <c r="R131" s="53">
        <v>27717</v>
      </c>
      <c r="S131" s="53">
        <v>10644</v>
      </c>
      <c r="T131" s="53">
        <v>10949</v>
      </c>
      <c r="U131" s="53">
        <v>57165</v>
      </c>
      <c r="V131" s="53">
        <v>11609</v>
      </c>
      <c r="W131" s="53">
        <v>26320</v>
      </c>
      <c r="X131" s="53">
        <v>17170</v>
      </c>
      <c r="Y131" s="53">
        <v>12675</v>
      </c>
      <c r="Z131" s="53">
        <v>19511</v>
      </c>
      <c r="AA131" s="53">
        <v>31573</v>
      </c>
      <c r="AB131" s="53">
        <v>32358</v>
      </c>
      <c r="AC131" s="53">
        <v>10525</v>
      </c>
      <c r="AD131" s="53">
        <v>33305</v>
      </c>
      <c r="AE131" s="53">
        <v>3875</v>
      </c>
      <c r="AF131" s="53">
        <v>41359</v>
      </c>
      <c r="AG131" s="53">
        <v>17072</v>
      </c>
      <c r="AH131" s="53">
        <v>10145</v>
      </c>
      <c r="AI131" s="53">
        <v>825056</v>
      </c>
      <c r="AK131" s="53" t="s">
        <v>709</v>
      </c>
    </row>
    <row r="132" spans="1:37" x14ac:dyDescent="0.2">
      <c r="A132" s="62">
        <v>40299</v>
      </c>
      <c r="B132" s="53" t="s">
        <v>1072</v>
      </c>
      <c r="C132" s="53">
        <v>11978</v>
      </c>
      <c r="D132" s="53">
        <v>35774</v>
      </c>
      <c r="E132" s="53">
        <v>10329</v>
      </c>
      <c r="F132" s="53">
        <v>6210</v>
      </c>
      <c r="G132" s="53">
        <v>28981</v>
      </c>
      <c r="H132" s="53">
        <v>7950</v>
      </c>
      <c r="I132" s="53">
        <v>13389</v>
      </c>
      <c r="J132" s="53">
        <v>32116</v>
      </c>
      <c r="K132" s="53">
        <v>99402</v>
      </c>
      <c r="L132" s="53">
        <v>11887</v>
      </c>
      <c r="M132" s="53">
        <v>39386</v>
      </c>
      <c r="N132" s="53">
        <v>12825</v>
      </c>
      <c r="O132" s="53">
        <v>11850</v>
      </c>
      <c r="P132" s="53">
        <v>74342</v>
      </c>
      <c r="Q132" s="53">
        <v>55138</v>
      </c>
      <c r="R132" s="53">
        <v>27799</v>
      </c>
      <c r="S132" s="53">
        <v>10732</v>
      </c>
      <c r="T132" s="53">
        <v>10964</v>
      </c>
      <c r="U132" s="53">
        <v>57214</v>
      </c>
      <c r="V132" s="53">
        <v>11557</v>
      </c>
      <c r="W132" s="53">
        <v>26291</v>
      </c>
      <c r="X132" s="53">
        <v>17251</v>
      </c>
      <c r="Y132" s="53">
        <v>12623</v>
      </c>
      <c r="Z132" s="53">
        <v>19478</v>
      </c>
      <c r="AA132" s="53">
        <v>31640</v>
      </c>
      <c r="AB132" s="53">
        <v>32371</v>
      </c>
      <c r="AC132" s="53">
        <v>10505</v>
      </c>
      <c r="AD132" s="53">
        <v>33263</v>
      </c>
      <c r="AE132" s="53">
        <v>3915</v>
      </c>
      <c r="AF132" s="53">
        <v>41398</v>
      </c>
      <c r="AG132" s="53">
        <v>17067</v>
      </c>
      <c r="AH132" s="53">
        <v>10109</v>
      </c>
      <c r="AI132" s="53">
        <v>825734</v>
      </c>
      <c r="AK132" s="53" t="s">
        <v>713</v>
      </c>
    </row>
    <row r="133" spans="1:37" x14ac:dyDescent="0.2">
      <c r="A133" s="62">
        <v>40330</v>
      </c>
      <c r="B133" s="53" t="s">
        <v>1073</v>
      </c>
      <c r="C133" s="53">
        <v>12035</v>
      </c>
      <c r="D133" s="53">
        <v>35804</v>
      </c>
      <c r="E133" s="53">
        <v>10349</v>
      </c>
      <c r="F133" s="53">
        <v>6242</v>
      </c>
      <c r="G133" s="53">
        <v>29101</v>
      </c>
      <c r="H133" s="53">
        <v>7957</v>
      </c>
      <c r="I133" s="53">
        <v>13452</v>
      </c>
      <c r="J133" s="53">
        <v>32235</v>
      </c>
      <c r="K133" s="53">
        <v>99635</v>
      </c>
      <c r="L133" s="53">
        <v>11873</v>
      </c>
      <c r="M133" s="53">
        <v>39450</v>
      </c>
      <c r="N133" s="53">
        <v>12831</v>
      </c>
      <c r="O133" s="53">
        <v>11924</v>
      </c>
      <c r="P133" s="53">
        <v>74385</v>
      </c>
      <c r="Q133" s="53">
        <v>55283</v>
      </c>
      <c r="R133" s="53">
        <v>27857</v>
      </c>
      <c r="S133" s="53">
        <v>10763</v>
      </c>
      <c r="T133" s="53">
        <v>10931</v>
      </c>
      <c r="U133" s="53">
        <v>57427</v>
      </c>
      <c r="V133" s="53">
        <v>11572</v>
      </c>
      <c r="W133" s="53">
        <v>26361</v>
      </c>
      <c r="X133" s="53">
        <v>17335</v>
      </c>
      <c r="Y133" s="53">
        <v>12682</v>
      </c>
      <c r="Z133" s="53">
        <v>19594</v>
      </c>
      <c r="AA133" s="53">
        <v>31775</v>
      </c>
      <c r="AB133" s="53">
        <v>32486</v>
      </c>
      <c r="AC133" s="53">
        <v>10548</v>
      </c>
      <c r="AD133" s="53">
        <v>33277</v>
      </c>
      <c r="AE133" s="53">
        <v>3912</v>
      </c>
      <c r="AF133" s="53">
        <v>41564</v>
      </c>
      <c r="AG133" s="53">
        <v>17116</v>
      </c>
      <c r="AH133" s="53">
        <v>10107</v>
      </c>
      <c r="AI133" s="53">
        <v>827863</v>
      </c>
      <c r="AK133" s="53" t="s">
        <v>716</v>
      </c>
    </row>
    <row r="134" spans="1:37" x14ac:dyDescent="0.2">
      <c r="A134" s="62">
        <v>40360</v>
      </c>
      <c r="B134" s="53" t="s">
        <v>1074</v>
      </c>
      <c r="C134" s="53">
        <v>12028</v>
      </c>
      <c r="D134" s="53">
        <v>35904</v>
      </c>
      <c r="E134" s="53">
        <v>10298</v>
      </c>
      <c r="F134" s="53">
        <v>6236</v>
      </c>
      <c r="G134" s="53">
        <v>29072</v>
      </c>
      <c r="H134" s="53">
        <v>7994</v>
      </c>
      <c r="I134" s="53">
        <v>13478</v>
      </c>
      <c r="J134" s="53">
        <v>32237</v>
      </c>
      <c r="K134" s="53">
        <v>99831</v>
      </c>
      <c r="L134" s="53">
        <v>11792</v>
      </c>
      <c r="M134" s="53">
        <v>39355</v>
      </c>
      <c r="N134" s="53">
        <v>12866</v>
      </c>
      <c r="O134" s="53">
        <v>11943</v>
      </c>
      <c r="P134" s="53">
        <v>74337</v>
      </c>
      <c r="Q134" s="53">
        <v>55466</v>
      </c>
      <c r="R134" s="53">
        <v>27829</v>
      </c>
      <c r="S134" s="53">
        <v>10739</v>
      </c>
      <c r="T134" s="53">
        <v>10919</v>
      </c>
      <c r="U134" s="53">
        <v>57369</v>
      </c>
      <c r="V134" s="53">
        <v>11559</v>
      </c>
      <c r="W134" s="53">
        <v>26395</v>
      </c>
      <c r="X134" s="53">
        <v>17436</v>
      </c>
      <c r="Y134" s="53">
        <v>12706</v>
      </c>
      <c r="Z134" s="53">
        <v>19562</v>
      </c>
      <c r="AA134" s="53">
        <v>31793</v>
      </c>
      <c r="AB134" s="53">
        <v>32503</v>
      </c>
      <c r="AC134" s="53">
        <v>10504</v>
      </c>
      <c r="AD134" s="53">
        <v>33170</v>
      </c>
      <c r="AE134" s="53">
        <v>3921</v>
      </c>
      <c r="AF134" s="53">
        <v>41493</v>
      </c>
      <c r="AG134" s="53">
        <v>17060</v>
      </c>
      <c r="AH134" s="53">
        <v>10072</v>
      </c>
      <c r="AI134" s="53">
        <v>827867</v>
      </c>
      <c r="AK134" s="53" t="s">
        <v>717</v>
      </c>
    </row>
    <row r="135" spans="1:37" x14ac:dyDescent="0.2">
      <c r="A135" s="62">
        <v>40391</v>
      </c>
      <c r="B135" s="53" t="s">
        <v>1075</v>
      </c>
      <c r="C135" s="53">
        <v>12034</v>
      </c>
      <c r="D135" s="53">
        <v>36051</v>
      </c>
      <c r="E135" s="53">
        <v>10283</v>
      </c>
      <c r="F135" s="53">
        <v>6241</v>
      </c>
      <c r="G135" s="53">
        <v>29131</v>
      </c>
      <c r="H135" s="53">
        <v>7999</v>
      </c>
      <c r="I135" s="53">
        <v>13525</v>
      </c>
      <c r="J135" s="53">
        <v>32259</v>
      </c>
      <c r="K135" s="53">
        <v>99924</v>
      </c>
      <c r="L135" s="53">
        <v>11755</v>
      </c>
      <c r="M135" s="53">
        <v>39360</v>
      </c>
      <c r="N135" s="53">
        <v>12886</v>
      </c>
      <c r="O135" s="53">
        <v>11976</v>
      </c>
      <c r="P135" s="53">
        <v>74525</v>
      </c>
      <c r="Q135" s="53">
        <v>55581</v>
      </c>
      <c r="R135" s="53">
        <v>27882</v>
      </c>
      <c r="S135" s="53">
        <v>10759</v>
      </c>
      <c r="T135" s="53">
        <v>10951</v>
      </c>
      <c r="U135" s="53">
        <v>57407</v>
      </c>
      <c r="V135" s="53">
        <v>11542</v>
      </c>
      <c r="W135" s="53">
        <v>26389</v>
      </c>
      <c r="X135" s="53">
        <v>17460</v>
      </c>
      <c r="Y135" s="53">
        <v>12701</v>
      </c>
      <c r="Z135" s="53">
        <v>19586</v>
      </c>
      <c r="AA135" s="53">
        <v>31793</v>
      </c>
      <c r="AB135" s="53">
        <v>32574</v>
      </c>
      <c r="AC135" s="53">
        <v>10561</v>
      </c>
      <c r="AD135" s="53">
        <v>33155</v>
      </c>
      <c r="AE135" s="53">
        <v>3935</v>
      </c>
      <c r="AF135" s="53">
        <v>41503</v>
      </c>
      <c r="AG135" s="53">
        <v>17054</v>
      </c>
      <c r="AH135" s="53">
        <v>10099</v>
      </c>
      <c r="AI135" s="53">
        <v>828881</v>
      </c>
      <c r="AK135" s="53" t="s">
        <v>718</v>
      </c>
    </row>
    <row r="136" spans="1:37" x14ac:dyDescent="0.2">
      <c r="A136" s="62">
        <v>40422</v>
      </c>
      <c r="B136" s="53" t="s">
        <v>1076</v>
      </c>
      <c r="C136" s="53">
        <v>11995</v>
      </c>
      <c r="D136" s="53">
        <v>36144</v>
      </c>
      <c r="E136" s="53">
        <v>10258</v>
      </c>
      <c r="F136" s="53">
        <v>6211</v>
      </c>
      <c r="G136" s="53">
        <v>29094</v>
      </c>
      <c r="H136" s="53">
        <v>8020</v>
      </c>
      <c r="I136" s="53">
        <v>13510</v>
      </c>
      <c r="J136" s="53">
        <v>32181</v>
      </c>
      <c r="K136" s="53">
        <v>99949</v>
      </c>
      <c r="L136" s="53">
        <v>11756</v>
      </c>
      <c r="M136" s="53">
        <v>39391</v>
      </c>
      <c r="N136" s="53">
        <v>12839</v>
      </c>
      <c r="O136" s="53">
        <v>11934</v>
      </c>
      <c r="P136" s="53">
        <v>74463</v>
      </c>
      <c r="Q136" s="53">
        <v>55636</v>
      </c>
      <c r="R136" s="53">
        <v>27817</v>
      </c>
      <c r="S136" s="53">
        <v>10771</v>
      </c>
      <c r="T136" s="53">
        <v>10950</v>
      </c>
      <c r="U136" s="53">
        <v>57359</v>
      </c>
      <c r="V136" s="53">
        <v>11491</v>
      </c>
      <c r="W136" s="53">
        <v>26362</v>
      </c>
      <c r="X136" s="53">
        <v>17481</v>
      </c>
      <c r="Y136" s="53">
        <v>12726</v>
      </c>
      <c r="Z136" s="53">
        <v>19563</v>
      </c>
      <c r="AA136" s="53">
        <v>31737</v>
      </c>
      <c r="AB136" s="53">
        <v>32561</v>
      </c>
      <c r="AC136" s="53">
        <v>10455</v>
      </c>
      <c r="AD136" s="53">
        <v>33093</v>
      </c>
      <c r="AE136" s="53">
        <v>3950</v>
      </c>
      <c r="AF136" s="53">
        <v>41442</v>
      </c>
      <c r="AG136" s="53">
        <v>17088</v>
      </c>
      <c r="AH136" s="53">
        <v>10037</v>
      </c>
      <c r="AI136" s="53">
        <v>828264</v>
      </c>
      <c r="AK136" s="53" t="s">
        <v>719</v>
      </c>
    </row>
    <row r="137" spans="1:37" x14ac:dyDescent="0.2">
      <c r="A137" s="62">
        <v>40452</v>
      </c>
      <c r="B137" s="53" t="s">
        <v>1077</v>
      </c>
      <c r="C137" s="53">
        <v>11980</v>
      </c>
      <c r="D137" s="53">
        <v>36248</v>
      </c>
      <c r="E137" s="53">
        <v>10239</v>
      </c>
      <c r="F137" s="53">
        <v>6227</v>
      </c>
      <c r="G137" s="53">
        <v>29098</v>
      </c>
      <c r="H137" s="53">
        <v>8044</v>
      </c>
      <c r="I137" s="53">
        <v>13502</v>
      </c>
      <c r="J137" s="53">
        <v>32183</v>
      </c>
      <c r="K137" s="53">
        <v>100034</v>
      </c>
      <c r="L137" s="53">
        <v>11800</v>
      </c>
      <c r="M137" s="53">
        <v>39496</v>
      </c>
      <c r="N137" s="53">
        <v>12836</v>
      </c>
      <c r="O137" s="53">
        <v>11956</v>
      </c>
      <c r="P137" s="53">
        <v>74721</v>
      </c>
      <c r="Q137" s="53">
        <v>55773</v>
      </c>
      <c r="R137" s="53">
        <v>27786</v>
      </c>
      <c r="S137" s="53">
        <v>10814</v>
      </c>
      <c r="T137" s="53">
        <v>10934</v>
      </c>
      <c r="U137" s="53">
        <v>57527</v>
      </c>
      <c r="V137" s="53">
        <v>11548</v>
      </c>
      <c r="W137" s="53">
        <v>26448</v>
      </c>
      <c r="X137" s="53">
        <v>17587</v>
      </c>
      <c r="Y137" s="53">
        <v>12757</v>
      </c>
      <c r="Z137" s="53">
        <v>19610</v>
      </c>
      <c r="AA137" s="53">
        <v>31783</v>
      </c>
      <c r="AB137" s="53">
        <v>32484</v>
      </c>
      <c r="AC137" s="53">
        <v>10477</v>
      </c>
      <c r="AD137" s="53">
        <v>32977</v>
      </c>
      <c r="AE137" s="53">
        <v>3929</v>
      </c>
      <c r="AF137" s="53">
        <v>41446</v>
      </c>
      <c r="AG137" s="53">
        <v>17151</v>
      </c>
      <c r="AH137" s="53">
        <v>10033</v>
      </c>
      <c r="AI137" s="53">
        <v>829428</v>
      </c>
      <c r="AK137" s="53" t="s">
        <v>720</v>
      </c>
    </row>
    <row r="138" spans="1:37" x14ac:dyDescent="0.2">
      <c r="A138" s="62">
        <v>40483</v>
      </c>
      <c r="B138" s="53" t="s">
        <v>1078</v>
      </c>
      <c r="C138" s="53">
        <v>12000</v>
      </c>
      <c r="D138" s="53">
        <v>36359</v>
      </c>
      <c r="E138" s="53">
        <v>10213</v>
      </c>
      <c r="F138" s="53">
        <v>6254</v>
      </c>
      <c r="G138" s="53">
        <v>29082</v>
      </c>
      <c r="H138" s="53">
        <v>8061</v>
      </c>
      <c r="I138" s="53">
        <v>13527</v>
      </c>
      <c r="J138" s="53">
        <v>32077</v>
      </c>
      <c r="K138" s="53">
        <v>99772</v>
      </c>
      <c r="L138" s="53">
        <v>11713</v>
      </c>
      <c r="M138" s="53">
        <v>39481</v>
      </c>
      <c r="N138" s="53">
        <v>12757</v>
      </c>
      <c r="O138" s="53">
        <v>11974</v>
      </c>
      <c r="P138" s="53">
        <v>74584</v>
      </c>
      <c r="Q138" s="53">
        <v>55860</v>
      </c>
      <c r="R138" s="53">
        <v>27805</v>
      </c>
      <c r="S138" s="53">
        <v>10836</v>
      </c>
      <c r="T138" s="53">
        <v>10943</v>
      </c>
      <c r="U138" s="53">
        <v>57464</v>
      </c>
      <c r="V138" s="53">
        <v>11525</v>
      </c>
      <c r="W138" s="53">
        <v>26409</v>
      </c>
      <c r="X138" s="53">
        <v>17563</v>
      </c>
      <c r="Y138" s="53">
        <v>12760</v>
      </c>
      <c r="Z138" s="53">
        <v>19633</v>
      </c>
      <c r="AA138" s="53">
        <v>31784</v>
      </c>
      <c r="AB138" s="53">
        <v>32451</v>
      </c>
      <c r="AC138" s="53">
        <v>10442</v>
      </c>
      <c r="AD138" s="53">
        <v>32944</v>
      </c>
      <c r="AE138" s="53">
        <v>3903</v>
      </c>
      <c r="AF138" s="53">
        <v>41353</v>
      </c>
      <c r="AG138" s="53">
        <v>17210</v>
      </c>
      <c r="AH138" s="53">
        <v>9974</v>
      </c>
      <c r="AI138" s="53">
        <v>828713</v>
      </c>
      <c r="AK138" s="53" t="s">
        <v>721</v>
      </c>
    </row>
    <row r="139" spans="1:37" x14ac:dyDescent="0.2">
      <c r="A139" s="62">
        <v>40513</v>
      </c>
      <c r="B139" s="53" t="s">
        <v>1079</v>
      </c>
      <c r="C139" s="53">
        <v>11964</v>
      </c>
      <c r="D139" s="53">
        <v>36210</v>
      </c>
      <c r="E139" s="53">
        <v>10176</v>
      </c>
      <c r="F139" s="53">
        <v>6275</v>
      </c>
      <c r="G139" s="53">
        <v>28999</v>
      </c>
      <c r="H139" s="53">
        <v>8065</v>
      </c>
      <c r="I139" s="53">
        <v>13489</v>
      </c>
      <c r="J139" s="53">
        <v>31949</v>
      </c>
      <c r="K139" s="53">
        <v>99623</v>
      </c>
      <c r="L139" s="53">
        <v>11699</v>
      </c>
      <c r="M139" s="53">
        <v>39428</v>
      </c>
      <c r="N139" s="53">
        <v>12696</v>
      </c>
      <c r="O139" s="53">
        <v>11937</v>
      </c>
      <c r="P139" s="53">
        <v>74713</v>
      </c>
      <c r="Q139" s="53">
        <v>55699</v>
      </c>
      <c r="R139" s="53">
        <v>27787</v>
      </c>
      <c r="S139" s="53">
        <v>10852</v>
      </c>
      <c r="T139" s="53">
        <v>10898</v>
      </c>
      <c r="U139" s="53">
        <v>57480</v>
      </c>
      <c r="V139" s="53">
        <v>11479</v>
      </c>
      <c r="W139" s="53">
        <v>26354</v>
      </c>
      <c r="X139" s="53">
        <v>17514</v>
      </c>
      <c r="Y139" s="53">
        <v>12724</v>
      </c>
      <c r="Z139" s="53">
        <v>19607</v>
      </c>
      <c r="AA139" s="53">
        <v>31692</v>
      </c>
      <c r="AB139" s="53">
        <v>32327</v>
      </c>
      <c r="AC139" s="53">
        <v>10372</v>
      </c>
      <c r="AD139" s="53">
        <v>32781</v>
      </c>
      <c r="AE139" s="53">
        <v>3892</v>
      </c>
      <c r="AF139" s="53">
        <v>41179</v>
      </c>
      <c r="AG139" s="53">
        <v>17152</v>
      </c>
      <c r="AH139" s="53">
        <v>9947</v>
      </c>
      <c r="AI139" s="53">
        <v>826959</v>
      </c>
      <c r="AK139" s="53" t="s">
        <v>722</v>
      </c>
    </row>
    <row r="140" spans="1:37" x14ac:dyDescent="0.2">
      <c r="A140" s="62">
        <v>40544</v>
      </c>
      <c r="B140" s="53" t="s">
        <v>1242</v>
      </c>
      <c r="C140" s="53">
        <v>11899</v>
      </c>
      <c r="D140" s="53">
        <v>36058</v>
      </c>
      <c r="E140" s="53">
        <v>10125</v>
      </c>
      <c r="F140" s="53">
        <v>6219</v>
      </c>
      <c r="G140" s="53">
        <v>28851</v>
      </c>
      <c r="H140" s="53">
        <v>8030</v>
      </c>
      <c r="I140" s="53">
        <v>13323</v>
      </c>
      <c r="J140" s="53">
        <v>31880</v>
      </c>
      <c r="K140" s="53">
        <v>99292</v>
      </c>
      <c r="L140" s="53">
        <v>11660</v>
      </c>
      <c r="M140" s="53">
        <v>39181</v>
      </c>
      <c r="N140" s="53">
        <v>12616</v>
      </c>
      <c r="O140" s="53">
        <v>11864</v>
      </c>
      <c r="P140" s="53">
        <v>74555</v>
      </c>
      <c r="Q140" s="53">
        <v>55400</v>
      </c>
      <c r="R140" s="53">
        <v>27649</v>
      </c>
      <c r="S140" s="53">
        <v>10816</v>
      </c>
      <c r="T140" s="53">
        <v>10836</v>
      </c>
      <c r="U140" s="53">
        <v>57247</v>
      </c>
      <c r="V140" s="53">
        <v>11338</v>
      </c>
      <c r="W140" s="53">
        <v>26205</v>
      </c>
      <c r="X140" s="53">
        <v>17405</v>
      </c>
      <c r="Y140" s="53">
        <v>12633</v>
      </c>
      <c r="Z140" s="53">
        <v>19499</v>
      </c>
      <c r="AA140" s="53">
        <v>31596</v>
      </c>
      <c r="AB140" s="53">
        <v>32227</v>
      </c>
      <c r="AC140" s="53">
        <v>10262</v>
      </c>
      <c r="AD140" s="53">
        <v>32499</v>
      </c>
      <c r="AE140" s="53">
        <v>3844</v>
      </c>
      <c r="AF140" s="53">
        <v>40967</v>
      </c>
      <c r="AG140" s="53">
        <v>17082</v>
      </c>
      <c r="AH140" s="53">
        <v>9908</v>
      </c>
      <c r="AI140" s="53">
        <v>822966</v>
      </c>
      <c r="AJ140" s="53">
        <v>2011</v>
      </c>
      <c r="AK140" s="53" t="s">
        <v>714</v>
      </c>
    </row>
    <row r="141" spans="1:37" x14ac:dyDescent="0.2">
      <c r="A141" s="62">
        <v>40575</v>
      </c>
      <c r="B141" s="53" t="s">
        <v>1080</v>
      </c>
      <c r="C141" s="53">
        <v>11970</v>
      </c>
      <c r="D141" s="53">
        <v>36187</v>
      </c>
      <c r="E141" s="53">
        <v>10134</v>
      </c>
      <c r="F141" s="53">
        <v>6242</v>
      </c>
      <c r="G141" s="53">
        <v>28902</v>
      </c>
      <c r="H141" s="53">
        <v>8067</v>
      </c>
      <c r="I141" s="53">
        <v>13387</v>
      </c>
      <c r="J141" s="53">
        <v>31978</v>
      </c>
      <c r="K141" s="53">
        <v>99361</v>
      </c>
      <c r="L141" s="53">
        <v>11711</v>
      </c>
      <c r="M141" s="53">
        <v>39293</v>
      </c>
      <c r="N141" s="53">
        <v>12600</v>
      </c>
      <c r="O141" s="53">
        <v>11874</v>
      </c>
      <c r="P141" s="53">
        <v>74888</v>
      </c>
      <c r="Q141" s="53">
        <v>55504</v>
      </c>
      <c r="R141" s="53">
        <v>27648</v>
      </c>
      <c r="S141" s="53">
        <v>10867</v>
      </c>
      <c r="T141" s="53">
        <v>10880</v>
      </c>
      <c r="U141" s="53">
        <v>57265</v>
      </c>
      <c r="V141" s="53">
        <v>11305</v>
      </c>
      <c r="W141" s="53">
        <v>26257</v>
      </c>
      <c r="X141" s="53">
        <v>17449</v>
      </c>
      <c r="Y141" s="53">
        <v>12654</v>
      </c>
      <c r="Z141" s="53">
        <v>19518</v>
      </c>
      <c r="AA141" s="53">
        <v>31612</v>
      </c>
      <c r="AB141" s="53">
        <v>32324</v>
      </c>
      <c r="AC141" s="53">
        <v>10256</v>
      </c>
      <c r="AD141" s="53">
        <v>32424</v>
      </c>
      <c r="AE141" s="53">
        <v>3832</v>
      </c>
      <c r="AF141" s="53">
        <v>41046</v>
      </c>
      <c r="AG141" s="53">
        <v>17145</v>
      </c>
      <c r="AH141" s="53">
        <v>9947</v>
      </c>
      <c r="AI141" s="53">
        <v>824527</v>
      </c>
      <c r="AK141" s="53" t="s">
        <v>715</v>
      </c>
    </row>
    <row r="142" spans="1:37" x14ac:dyDescent="0.2">
      <c r="A142" s="62">
        <v>40603</v>
      </c>
      <c r="B142" s="53" t="s">
        <v>1081</v>
      </c>
      <c r="C142" s="53">
        <v>11980</v>
      </c>
      <c r="D142" s="53">
        <v>36294</v>
      </c>
      <c r="E142" s="53">
        <v>10165</v>
      </c>
      <c r="F142" s="53">
        <v>6264</v>
      </c>
      <c r="G142" s="53">
        <v>28940</v>
      </c>
      <c r="H142" s="53">
        <v>8107</v>
      </c>
      <c r="I142" s="53">
        <v>13411</v>
      </c>
      <c r="J142" s="53">
        <v>32052</v>
      </c>
      <c r="K142" s="53">
        <v>99606</v>
      </c>
      <c r="L142" s="53">
        <v>11720</v>
      </c>
      <c r="M142" s="53">
        <v>39396</v>
      </c>
      <c r="N142" s="53">
        <v>12594</v>
      </c>
      <c r="O142" s="53">
        <v>11895</v>
      </c>
      <c r="P142" s="53">
        <v>75096</v>
      </c>
      <c r="Q142" s="53">
        <v>55815</v>
      </c>
      <c r="R142" s="53">
        <v>27736</v>
      </c>
      <c r="S142" s="53">
        <v>10892</v>
      </c>
      <c r="T142" s="53">
        <v>10833</v>
      </c>
      <c r="U142" s="53">
        <v>57427</v>
      </c>
      <c r="V142" s="53">
        <v>11313</v>
      </c>
      <c r="W142" s="53">
        <v>26354</v>
      </c>
      <c r="X142" s="53">
        <v>17511</v>
      </c>
      <c r="Y142" s="53">
        <v>12680</v>
      </c>
      <c r="Z142" s="53">
        <v>19585</v>
      </c>
      <c r="AA142" s="53">
        <v>31677</v>
      </c>
      <c r="AB142" s="53">
        <v>32421</v>
      </c>
      <c r="AC142" s="53">
        <v>10316</v>
      </c>
      <c r="AD142" s="53">
        <v>32456</v>
      </c>
      <c r="AE142" s="53">
        <v>3846</v>
      </c>
      <c r="AF142" s="53">
        <v>41203</v>
      </c>
      <c r="AG142" s="53">
        <v>17223</v>
      </c>
      <c r="AH142" s="53">
        <v>10017</v>
      </c>
      <c r="AI142" s="53">
        <v>826825</v>
      </c>
      <c r="AK142" s="53" t="s">
        <v>654</v>
      </c>
    </row>
    <row r="143" spans="1:37" x14ac:dyDescent="0.2">
      <c r="A143" s="62">
        <v>40634</v>
      </c>
      <c r="B143" s="53" t="s">
        <v>1082</v>
      </c>
      <c r="C143" s="53">
        <v>11990</v>
      </c>
      <c r="D143" s="53">
        <v>36399</v>
      </c>
      <c r="E143" s="53">
        <v>10130</v>
      </c>
      <c r="F143" s="53">
        <v>6273</v>
      </c>
      <c r="G143" s="53">
        <v>29027</v>
      </c>
      <c r="H143" s="53">
        <v>8146</v>
      </c>
      <c r="I143" s="53">
        <v>13437</v>
      </c>
      <c r="J143" s="53">
        <v>31973</v>
      </c>
      <c r="K143" s="53">
        <v>99629</v>
      </c>
      <c r="L143" s="53">
        <v>11780</v>
      </c>
      <c r="M143" s="53">
        <v>39383</v>
      </c>
      <c r="N143" s="53">
        <v>12620</v>
      </c>
      <c r="O143" s="53">
        <v>11909</v>
      </c>
      <c r="P143" s="53">
        <v>75245</v>
      </c>
      <c r="Q143" s="53">
        <v>55904</v>
      </c>
      <c r="R143" s="53">
        <v>27812</v>
      </c>
      <c r="S143" s="53">
        <v>10903</v>
      </c>
      <c r="T143" s="53">
        <v>10837</v>
      </c>
      <c r="U143" s="53">
        <v>57396</v>
      </c>
      <c r="V143" s="53">
        <v>11362</v>
      </c>
      <c r="W143" s="53">
        <v>26469</v>
      </c>
      <c r="X143" s="53">
        <v>17593</v>
      </c>
      <c r="Y143" s="53">
        <v>12689</v>
      </c>
      <c r="Z143" s="53">
        <v>19566</v>
      </c>
      <c r="AA143" s="53">
        <v>31700</v>
      </c>
      <c r="AB143" s="53">
        <v>32400</v>
      </c>
      <c r="AC143" s="53">
        <v>10296</v>
      </c>
      <c r="AD143" s="53">
        <v>32408</v>
      </c>
      <c r="AE143" s="53">
        <v>3860</v>
      </c>
      <c r="AF143" s="53">
        <v>41205</v>
      </c>
      <c r="AG143" s="53">
        <v>17232</v>
      </c>
      <c r="AH143" s="53">
        <v>9977</v>
      </c>
      <c r="AI143" s="53">
        <v>827550</v>
      </c>
      <c r="AK143" s="53" t="s">
        <v>709</v>
      </c>
    </row>
    <row r="144" spans="1:37" x14ac:dyDescent="0.2">
      <c r="A144" s="62">
        <v>40664</v>
      </c>
      <c r="B144" s="53" t="s">
        <v>1083</v>
      </c>
      <c r="C144" s="53">
        <v>11984</v>
      </c>
      <c r="D144" s="53">
        <v>36534</v>
      </c>
      <c r="E144" s="53">
        <v>10105</v>
      </c>
      <c r="F144" s="53">
        <v>6263</v>
      </c>
      <c r="G144" s="53">
        <v>29047</v>
      </c>
      <c r="H144" s="53">
        <v>8134</v>
      </c>
      <c r="I144" s="53">
        <v>13500</v>
      </c>
      <c r="J144" s="53">
        <v>32038</v>
      </c>
      <c r="K144" s="53">
        <v>99756</v>
      </c>
      <c r="L144" s="53">
        <v>11827</v>
      </c>
      <c r="M144" s="53">
        <v>39425</v>
      </c>
      <c r="N144" s="53">
        <v>12602</v>
      </c>
      <c r="O144" s="53">
        <v>11964</v>
      </c>
      <c r="P144" s="53">
        <v>75410</v>
      </c>
      <c r="Q144" s="53">
        <v>56035</v>
      </c>
      <c r="R144" s="53">
        <v>27885</v>
      </c>
      <c r="S144" s="53">
        <v>10909</v>
      </c>
      <c r="T144" s="53">
        <v>10844</v>
      </c>
      <c r="U144" s="53">
        <v>57395</v>
      </c>
      <c r="V144" s="53">
        <v>11355</v>
      </c>
      <c r="W144" s="53">
        <v>26533</v>
      </c>
      <c r="X144" s="53">
        <v>17622</v>
      </c>
      <c r="Y144" s="53">
        <v>12752</v>
      </c>
      <c r="Z144" s="53">
        <v>19598</v>
      </c>
      <c r="AA144" s="53">
        <v>31708</v>
      </c>
      <c r="AB144" s="53">
        <v>32465</v>
      </c>
      <c r="AC144" s="53">
        <v>10299</v>
      </c>
      <c r="AD144" s="53">
        <v>32433</v>
      </c>
      <c r="AE144" s="53">
        <v>3884</v>
      </c>
      <c r="AF144" s="53">
        <v>41281</v>
      </c>
      <c r="AG144" s="53">
        <v>17261</v>
      </c>
      <c r="AH144" s="53">
        <v>9994</v>
      </c>
      <c r="AI144" s="53">
        <v>828842</v>
      </c>
      <c r="AK144" s="53" t="s">
        <v>713</v>
      </c>
    </row>
    <row r="145" spans="1:37" x14ac:dyDescent="0.2">
      <c r="A145" s="62">
        <v>40695</v>
      </c>
      <c r="B145" s="53" t="s">
        <v>1084</v>
      </c>
      <c r="C145" s="53">
        <v>12003</v>
      </c>
      <c r="D145" s="53">
        <v>36569</v>
      </c>
      <c r="E145" s="53">
        <v>10129</v>
      </c>
      <c r="F145" s="53">
        <v>6272</v>
      </c>
      <c r="G145" s="53">
        <v>29142</v>
      </c>
      <c r="H145" s="53">
        <v>8179</v>
      </c>
      <c r="I145" s="53">
        <v>13527</v>
      </c>
      <c r="J145" s="53">
        <v>32011</v>
      </c>
      <c r="K145" s="53">
        <v>99901</v>
      </c>
      <c r="L145" s="53">
        <v>11828</v>
      </c>
      <c r="M145" s="53">
        <v>39455</v>
      </c>
      <c r="N145" s="53">
        <v>12625</v>
      </c>
      <c r="O145" s="53">
        <v>11945</v>
      </c>
      <c r="P145" s="53">
        <v>75543</v>
      </c>
      <c r="Q145" s="53">
        <v>56181</v>
      </c>
      <c r="R145" s="53">
        <v>28003</v>
      </c>
      <c r="S145" s="53">
        <v>10930</v>
      </c>
      <c r="T145" s="53">
        <v>10821</v>
      </c>
      <c r="U145" s="53">
        <v>57623</v>
      </c>
      <c r="V145" s="53">
        <v>11382</v>
      </c>
      <c r="W145" s="53">
        <v>26690</v>
      </c>
      <c r="X145" s="53">
        <v>17656</v>
      </c>
      <c r="Y145" s="53">
        <v>12744</v>
      </c>
      <c r="Z145" s="53">
        <v>19698</v>
      </c>
      <c r="AA145" s="53">
        <v>31799</v>
      </c>
      <c r="AB145" s="53">
        <v>32602</v>
      </c>
      <c r="AC145" s="53">
        <v>10308</v>
      </c>
      <c r="AD145" s="53">
        <v>32407</v>
      </c>
      <c r="AE145" s="53">
        <v>3955</v>
      </c>
      <c r="AF145" s="53">
        <v>41482</v>
      </c>
      <c r="AG145" s="53">
        <v>17322</v>
      </c>
      <c r="AH145" s="53">
        <v>10038</v>
      </c>
      <c r="AI145" s="53">
        <v>830770</v>
      </c>
      <c r="AK145" s="53" t="s">
        <v>716</v>
      </c>
    </row>
    <row r="146" spans="1:37" x14ac:dyDescent="0.2">
      <c r="A146" s="62">
        <v>40725</v>
      </c>
      <c r="B146" s="53" t="s">
        <v>1085</v>
      </c>
      <c r="C146" s="53">
        <v>11999</v>
      </c>
      <c r="D146" s="53">
        <v>36505</v>
      </c>
      <c r="E146" s="53">
        <v>10123</v>
      </c>
      <c r="F146" s="53">
        <v>6248</v>
      </c>
      <c r="G146" s="53">
        <v>29117</v>
      </c>
      <c r="H146" s="53">
        <v>8205</v>
      </c>
      <c r="I146" s="53">
        <v>13550</v>
      </c>
      <c r="J146" s="53">
        <v>31995</v>
      </c>
      <c r="K146" s="53">
        <v>100140</v>
      </c>
      <c r="L146" s="53">
        <v>11792</v>
      </c>
      <c r="M146" s="53">
        <v>39480</v>
      </c>
      <c r="N146" s="53">
        <v>12601</v>
      </c>
      <c r="O146" s="53">
        <v>11941</v>
      </c>
      <c r="P146" s="53">
        <v>75515</v>
      </c>
      <c r="Q146" s="53">
        <v>56355</v>
      </c>
      <c r="R146" s="53">
        <v>28004</v>
      </c>
      <c r="S146" s="53">
        <v>10965</v>
      </c>
      <c r="T146" s="53">
        <v>10788</v>
      </c>
      <c r="U146" s="53">
        <v>57610</v>
      </c>
      <c r="V146" s="53">
        <v>11356</v>
      </c>
      <c r="W146" s="53">
        <v>26752</v>
      </c>
      <c r="X146" s="53">
        <v>17659</v>
      </c>
      <c r="Y146" s="53">
        <v>12723</v>
      </c>
      <c r="Z146" s="53">
        <v>19730</v>
      </c>
      <c r="AA146" s="53">
        <v>31808</v>
      </c>
      <c r="AB146" s="53">
        <v>32576</v>
      </c>
      <c r="AC146" s="53">
        <v>10303</v>
      </c>
      <c r="AD146" s="53">
        <v>32309</v>
      </c>
      <c r="AE146" s="53">
        <v>3969</v>
      </c>
      <c r="AF146" s="53">
        <v>41554</v>
      </c>
      <c r="AG146" s="53">
        <v>17317</v>
      </c>
      <c r="AH146" s="53">
        <v>10022</v>
      </c>
      <c r="AI146" s="53">
        <v>831011</v>
      </c>
      <c r="AK146" s="53" t="s">
        <v>717</v>
      </c>
    </row>
    <row r="147" spans="1:37" x14ac:dyDescent="0.2">
      <c r="A147" s="62">
        <v>40756</v>
      </c>
      <c r="B147" s="53" t="s">
        <v>1086</v>
      </c>
      <c r="C147" s="53">
        <v>12048</v>
      </c>
      <c r="D147" s="53">
        <v>36549</v>
      </c>
      <c r="E147" s="53">
        <v>10110</v>
      </c>
      <c r="F147" s="53">
        <v>6224</v>
      </c>
      <c r="G147" s="53">
        <v>29134</v>
      </c>
      <c r="H147" s="53">
        <v>8249</v>
      </c>
      <c r="I147" s="53">
        <v>13601</v>
      </c>
      <c r="J147" s="53">
        <v>31943</v>
      </c>
      <c r="K147" s="53">
        <v>100034</v>
      </c>
      <c r="L147" s="53">
        <v>11797</v>
      </c>
      <c r="M147" s="53">
        <v>39494</v>
      </c>
      <c r="N147" s="53">
        <v>12553</v>
      </c>
      <c r="O147" s="53">
        <v>11972</v>
      </c>
      <c r="P147" s="53">
        <v>75719</v>
      </c>
      <c r="Q147" s="53">
        <v>56485</v>
      </c>
      <c r="R147" s="53">
        <v>28096</v>
      </c>
      <c r="S147" s="53">
        <v>11011</v>
      </c>
      <c r="T147" s="53">
        <v>10741</v>
      </c>
      <c r="U147" s="53">
        <v>57579</v>
      </c>
      <c r="V147" s="53">
        <v>11375</v>
      </c>
      <c r="W147" s="53">
        <v>26760</v>
      </c>
      <c r="X147" s="53">
        <v>17747</v>
      </c>
      <c r="Y147" s="53">
        <v>12699</v>
      </c>
      <c r="Z147" s="53">
        <v>19723</v>
      </c>
      <c r="AA147" s="53">
        <v>31735</v>
      </c>
      <c r="AB147" s="53">
        <v>32531</v>
      </c>
      <c r="AC147" s="53">
        <v>10359</v>
      </c>
      <c r="AD147" s="53">
        <v>32248</v>
      </c>
      <c r="AE147" s="53">
        <v>3995</v>
      </c>
      <c r="AF147" s="53">
        <v>41614</v>
      </c>
      <c r="AG147" s="53">
        <v>17352</v>
      </c>
      <c r="AH147" s="53">
        <v>10062</v>
      </c>
      <c r="AI147" s="53">
        <v>831539</v>
      </c>
      <c r="AK147" s="53" t="s">
        <v>718</v>
      </c>
    </row>
    <row r="148" spans="1:37" x14ac:dyDescent="0.2">
      <c r="A148" s="62">
        <v>40787</v>
      </c>
      <c r="B148" s="53" t="s">
        <v>1087</v>
      </c>
      <c r="C148" s="53">
        <v>12031</v>
      </c>
      <c r="D148" s="53">
        <v>36492</v>
      </c>
      <c r="E148" s="53">
        <v>10127</v>
      </c>
      <c r="F148" s="53">
        <v>6217</v>
      </c>
      <c r="G148" s="53">
        <v>29180</v>
      </c>
      <c r="H148" s="53">
        <v>8275</v>
      </c>
      <c r="I148" s="53">
        <v>13618</v>
      </c>
      <c r="J148" s="53">
        <v>31925</v>
      </c>
      <c r="K148" s="53">
        <v>100262</v>
      </c>
      <c r="L148" s="53">
        <v>11820</v>
      </c>
      <c r="M148" s="53">
        <v>39484</v>
      </c>
      <c r="N148" s="53">
        <v>12457</v>
      </c>
      <c r="O148" s="53">
        <v>11994</v>
      </c>
      <c r="P148" s="53">
        <v>75739</v>
      </c>
      <c r="Q148" s="53">
        <v>56600</v>
      </c>
      <c r="R148" s="53">
        <v>28098</v>
      </c>
      <c r="S148" s="53">
        <v>11053</v>
      </c>
      <c r="T148" s="53">
        <v>10669</v>
      </c>
      <c r="U148" s="53">
        <v>57457</v>
      </c>
      <c r="V148" s="53">
        <v>11399</v>
      </c>
      <c r="W148" s="53">
        <v>26703</v>
      </c>
      <c r="X148" s="53">
        <v>17760</v>
      </c>
      <c r="Y148" s="53">
        <v>12669</v>
      </c>
      <c r="Z148" s="53">
        <v>19689</v>
      </c>
      <c r="AA148" s="53">
        <v>31654</v>
      </c>
      <c r="AB148" s="53">
        <v>32687</v>
      </c>
      <c r="AC148" s="53">
        <v>10336</v>
      </c>
      <c r="AD148" s="53">
        <v>32139</v>
      </c>
      <c r="AE148" s="53">
        <v>4025</v>
      </c>
      <c r="AF148" s="53">
        <v>41629</v>
      </c>
      <c r="AG148" s="53">
        <v>17302</v>
      </c>
      <c r="AH148" s="53">
        <v>10048</v>
      </c>
      <c r="AI148" s="53">
        <v>831538</v>
      </c>
      <c r="AK148" s="53" t="s">
        <v>719</v>
      </c>
    </row>
    <row r="149" spans="1:37" x14ac:dyDescent="0.2">
      <c r="A149" s="62">
        <v>40817</v>
      </c>
      <c r="B149" s="53" t="s">
        <v>1088</v>
      </c>
      <c r="C149" s="53">
        <v>12072</v>
      </c>
      <c r="D149" s="53">
        <v>36409</v>
      </c>
      <c r="E149" s="53">
        <v>10077</v>
      </c>
      <c r="F149" s="53">
        <v>6215</v>
      </c>
      <c r="G149" s="53">
        <v>29193</v>
      </c>
      <c r="H149" s="53">
        <v>8274</v>
      </c>
      <c r="I149" s="53">
        <v>13683</v>
      </c>
      <c r="J149" s="53">
        <v>31952</v>
      </c>
      <c r="K149" s="53">
        <v>99983</v>
      </c>
      <c r="L149" s="53">
        <v>11864</v>
      </c>
      <c r="M149" s="53">
        <v>39599</v>
      </c>
      <c r="N149" s="53">
        <v>12365</v>
      </c>
      <c r="O149" s="53">
        <v>12033</v>
      </c>
      <c r="P149" s="53">
        <v>75866</v>
      </c>
      <c r="Q149" s="53">
        <v>56407</v>
      </c>
      <c r="R149" s="53">
        <v>28090</v>
      </c>
      <c r="S149" s="53">
        <v>11099</v>
      </c>
      <c r="T149" s="53">
        <v>10567</v>
      </c>
      <c r="U149" s="53">
        <v>57570</v>
      </c>
      <c r="V149" s="53">
        <v>11449</v>
      </c>
      <c r="W149" s="53">
        <v>26727</v>
      </c>
      <c r="X149" s="53">
        <v>17859</v>
      </c>
      <c r="Y149" s="53">
        <v>12654</v>
      </c>
      <c r="Z149" s="53">
        <v>19729</v>
      </c>
      <c r="AA149" s="53">
        <v>31798</v>
      </c>
      <c r="AB149" s="53">
        <v>32728</v>
      </c>
      <c r="AC149" s="53">
        <v>10340</v>
      </c>
      <c r="AD149" s="53">
        <v>32108</v>
      </c>
      <c r="AE149" s="53">
        <v>4029</v>
      </c>
      <c r="AF149" s="53">
        <v>41693</v>
      </c>
      <c r="AG149" s="53">
        <v>17365</v>
      </c>
      <c r="AH149" s="53">
        <v>10054</v>
      </c>
      <c r="AI149" s="53">
        <v>831851</v>
      </c>
      <c r="AK149" s="53" t="s">
        <v>720</v>
      </c>
    </row>
    <row r="150" spans="1:37" x14ac:dyDescent="0.2">
      <c r="A150" s="62">
        <v>40848</v>
      </c>
      <c r="B150" s="53" t="s">
        <v>1089</v>
      </c>
      <c r="C150" s="53">
        <v>12047</v>
      </c>
      <c r="D150" s="53">
        <v>36285</v>
      </c>
      <c r="E150" s="53">
        <v>10068</v>
      </c>
      <c r="F150" s="53">
        <v>6184</v>
      </c>
      <c r="G150" s="53">
        <v>29113</v>
      </c>
      <c r="H150" s="53">
        <v>8285</v>
      </c>
      <c r="I150" s="53">
        <v>13633</v>
      </c>
      <c r="J150" s="53">
        <v>31888</v>
      </c>
      <c r="K150" s="53">
        <v>99982</v>
      </c>
      <c r="L150" s="53">
        <v>11866</v>
      </c>
      <c r="M150" s="53">
        <v>39487</v>
      </c>
      <c r="N150" s="53">
        <v>12354</v>
      </c>
      <c r="O150" s="53">
        <v>12016</v>
      </c>
      <c r="P150" s="53">
        <v>75832</v>
      </c>
      <c r="Q150" s="53">
        <v>56476</v>
      </c>
      <c r="R150" s="53">
        <v>28040</v>
      </c>
      <c r="S150" s="53">
        <v>11065</v>
      </c>
      <c r="T150" s="53">
        <v>10556</v>
      </c>
      <c r="U150" s="53">
        <v>57416</v>
      </c>
      <c r="V150" s="53">
        <v>11474</v>
      </c>
      <c r="W150" s="53">
        <v>26702</v>
      </c>
      <c r="X150" s="53">
        <v>17874</v>
      </c>
      <c r="Y150" s="53">
        <v>12586</v>
      </c>
      <c r="Z150" s="53">
        <v>19741</v>
      </c>
      <c r="AA150" s="53">
        <v>31659</v>
      </c>
      <c r="AB150" s="53">
        <v>32663</v>
      </c>
      <c r="AC150" s="53">
        <v>10343</v>
      </c>
      <c r="AD150" s="53">
        <v>31917</v>
      </c>
      <c r="AE150" s="53">
        <v>4025</v>
      </c>
      <c r="AF150" s="53">
        <v>41578</v>
      </c>
      <c r="AG150" s="53">
        <v>17316</v>
      </c>
      <c r="AH150" s="53">
        <v>10000</v>
      </c>
      <c r="AI150" s="53">
        <v>830471</v>
      </c>
      <c r="AK150" s="53" t="s">
        <v>721</v>
      </c>
    </row>
    <row r="151" spans="1:37" x14ac:dyDescent="0.2">
      <c r="A151" s="62">
        <v>40878</v>
      </c>
      <c r="B151" s="53" t="s">
        <v>1090</v>
      </c>
      <c r="C151" s="53">
        <v>12017</v>
      </c>
      <c r="D151" s="53">
        <v>36154</v>
      </c>
      <c r="E151" s="53">
        <v>10043</v>
      </c>
      <c r="F151" s="53">
        <v>6167</v>
      </c>
      <c r="G151" s="53">
        <v>28966</v>
      </c>
      <c r="H151" s="53">
        <v>8226</v>
      </c>
      <c r="I151" s="53">
        <v>13534</v>
      </c>
      <c r="J151" s="53">
        <v>31659</v>
      </c>
      <c r="K151" s="53">
        <v>99450</v>
      </c>
      <c r="L151" s="53">
        <v>11851</v>
      </c>
      <c r="M151" s="53">
        <v>39457</v>
      </c>
      <c r="N151" s="53">
        <v>12294</v>
      </c>
      <c r="O151" s="53">
        <v>11964</v>
      </c>
      <c r="P151" s="53">
        <v>75571</v>
      </c>
      <c r="Q151" s="53">
        <v>56456</v>
      </c>
      <c r="R151" s="53">
        <v>27964</v>
      </c>
      <c r="S151" s="53">
        <v>11045</v>
      </c>
      <c r="T151" s="53">
        <v>10569</v>
      </c>
      <c r="U151" s="53">
        <v>57190</v>
      </c>
      <c r="V151" s="53">
        <v>11452</v>
      </c>
      <c r="W151" s="53">
        <v>26643</v>
      </c>
      <c r="X151" s="53">
        <v>17831</v>
      </c>
      <c r="Y151" s="53">
        <v>12516</v>
      </c>
      <c r="Z151" s="53">
        <v>19712</v>
      </c>
      <c r="AA151" s="53">
        <v>31550</v>
      </c>
      <c r="AB151" s="53">
        <v>32529</v>
      </c>
      <c r="AC151" s="53">
        <v>10281</v>
      </c>
      <c r="AD151" s="53">
        <v>31743</v>
      </c>
      <c r="AE151" s="53">
        <v>3995</v>
      </c>
      <c r="AF151" s="53">
        <v>41389</v>
      </c>
      <c r="AG151" s="53">
        <v>17304</v>
      </c>
      <c r="AH151" s="53">
        <v>9976</v>
      </c>
      <c r="AI151" s="53">
        <v>827498</v>
      </c>
      <c r="AK151" s="53" t="s">
        <v>722</v>
      </c>
    </row>
    <row r="152" spans="1:37" x14ac:dyDescent="0.2">
      <c r="A152" s="62">
        <v>40909</v>
      </c>
      <c r="B152" s="53" t="s">
        <v>1243</v>
      </c>
      <c r="C152" s="53">
        <v>11994</v>
      </c>
      <c r="D152" s="53">
        <v>36047</v>
      </c>
      <c r="E152" s="53">
        <v>9985</v>
      </c>
      <c r="F152" s="53">
        <v>6147</v>
      </c>
      <c r="G152" s="53">
        <v>28945</v>
      </c>
      <c r="H152" s="53">
        <v>8163</v>
      </c>
      <c r="I152" s="53">
        <v>13465</v>
      </c>
      <c r="J152" s="53">
        <v>31598</v>
      </c>
      <c r="K152" s="53">
        <v>99371</v>
      </c>
      <c r="L152" s="53">
        <v>11873</v>
      </c>
      <c r="M152" s="53">
        <v>39327</v>
      </c>
      <c r="N152" s="53">
        <v>12233</v>
      </c>
      <c r="O152" s="53">
        <v>11980</v>
      </c>
      <c r="P152" s="53">
        <v>75496</v>
      </c>
      <c r="Q152" s="53">
        <v>56365</v>
      </c>
      <c r="R152" s="53">
        <v>27858</v>
      </c>
      <c r="S152" s="53">
        <v>10984</v>
      </c>
      <c r="T152" s="53">
        <v>10483</v>
      </c>
      <c r="U152" s="53">
        <v>57054</v>
      </c>
      <c r="V152" s="53">
        <v>11425</v>
      </c>
      <c r="W152" s="53">
        <v>26605</v>
      </c>
      <c r="X152" s="53">
        <v>17819</v>
      </c>
      <c r="Y152" s="53">
        <v>12208</v>
      </c>
      <c r="Z152" s="53">
        <v>19599</v>
      </c>
      <c r="AA152" s="53">
        <v>31537</v>
      </c>
      <c r="AB152" s="53">
        <v>32463</v>
      </c>
      <c r="AC152" s="53">
        <v>10254</v>
      </c>
      <c r="AD152" s="53">
        <v>31578</v>
      </c>
      <c r="AE152" s="53">
        <v>3974</v>
      </c>
      <c r="AF152" s="53">
        <v>41256</v>
      </c>
      <c r="AG152" s="53">
        <v>17273</v>
      </c>
      <c r="AH152" s="53">
        <v>9940</v>
      </c>
      <c r="AI152" s="53">
        <v>825299</v>
      </c>
      <c r="AJ152" s="53">
        <v>2012</v>
      </c>
      <c r="AK152" s="53" t="s">
        <v>714</v>
      </c>
    </row>
    <row r="153" spans="1:37" x14ac:dyDescent="0.2">
      <c r="A153" s="62">
        <v>40940</v>
      </c>
      <c r="B153" s="53" t="s">
        <v>1091</v>
      </c>
      <c r="C153" s="53">
        <v>12042</v>
      </c>
      <c r="D153" s="53">
        <v>36076</v>
      </c>
      <c r="E153" s="53">
        <v>10022</v>
      </c>
      <c r="F153" s="53">
        <v>6171</v>
      </c>
      <c r="G153" s="53">
        <v>28993</v>
      </c>
      <c r="H153" s="53">
        <v>8173</v>
      </c>
      <c r="I153" s="53">
        <v>13473</v>
      </c>
      <c r="J153" s="53">
        <v>31666</v>
      </c>
      <c r="K153" s="53">
        <v>99478</v>
      </c>
      <c r="L153" s="53">
        <v>11921</v>
      </c>
      <c r="M153" s="53">
        <v>39340</v>
      </c>
      <c r="N153" s="53">
        <v>12259</v>
      </c>
      <c r="O153" s="53">
        <v>12007</v>
      </c>
      <c r="P153" s="53">
        <v>75794</v>
      </c>
      <c r="Q153" s="53">
        <v>56532</v>
      </c>
      <c r="R153" s="53">
        <v>27851</v>
      </c>
      <c r="S153" s="53">
        <v>10997</v>
      </c>
      <c r="T153" s="53">
        <v>10443</v>
      </c>
      <c r="U153" s="53">
        <v>57129</v>
      </c>
      <c r="V153" s="53">
        <v>11466</v>
      </c>
      <c r="W153" s="53">
        <v>26654</v>
      </c>
      <c r="X153" s="53">
        <v>17922</v>
      </c>
      <c r="Y153" s="53">
        <v>11892</v>
      </c>
      <c r="Z153" s="53">
        <v>19677</v>
      </c>
      <c r="AA153" s="53">
        <v>31596</v>
      </c>
      <c r="AB153" s="53">
        <v>32547</v>
      </c>
      <c r="AC153" s="53">
        <v>10242</v>
      </c>
      <c r="AD153" s="53">
        <v>31565</v>
      </c>
      <c r="AE153" s="53">
        <v>3984</v>
      </c>
      <c r="AF153" s="53">
        <v>41337</v>
      </c>
      <c r="AG153" s="53">
        <v>17291</v>
      </c>
      <c r="AH153" s="53">
        <v>9951</v>
      </c>
      <c r="AI153" s="53">
        <v>826491</v>
      </c>
      <c r="AK153" s="53" t="s">
        <v>715</v>
      </c>
    </row>
    <row r="154" spans="1:37" x14ac:dyDescent="0.2">
      <c r="A154" s="62">
        <v>40969</v>
      </c>
      <c r="B154" s="53" t="s">
        <v>1092</v>
      </c>
      <c r="C154" s="53">
        <v>12075</v>
      </c>
      <c r="D154" s="53">
        <v>36089</v>
      </c>
      <c r="E154" s="53">
        <v>10107</v>
      </c>
      <c r="F154" s="53">
        <v>6187</v>
      </c>
      <c r="G154" s="53">
        <v>29129</v>
      </c>
      <c r="H154" s="53">
        <v>8190</v>
      </c>
      <c r="I154" s="53">
        <v>13500</v>
      </c>
      <c r="J154" s="53">
        <v>31804</v>
      </c>
      <c r="K154" s="53">
        <v>99790</v>
      </c>
      <c r="L154" s="53">
        <v>11966</v>
      </c>
      <c r="M154" s="53">
        <v>39447</v>
      </c>
      <c r="N154" s="53">
        <v>12304</v>
      </c>
      <c r="O154" s="53">
        <v>12028</v>
      </c>
      <c r="P154" s="53">
        <v>76020</v>
      </c>
      <c r="Q154" s="53">
        <v>56688</v>
      </c>
      <c r="R154" s="53">
        <v>27900</v>
      </c>
      <c r="S154" s="53">
        <v>10998</v>
      </c>
      <c r="T154" s="53">
        <v>10474</v>
      </c>
      <c r="U154" s="53">
        <v>57239</v>
      </c>
      <c r="V154" s="53">
        <v>11485</v>
      </c>
      <c r="W154" s="53">
        <v>26685</v>
      </c>
      <c r="X154" s="53">
        <v>17980</v>
      </c>
      <c r="Y154" s="53">
        <v>11832</v>
      </c>
      <c r="Z154" s="53">
        <v>19701</v>
      </c>
      <c r="AA154" s="53">
        <v>31663</v>
      </c>
      <c r="AB154" s="53">
        <v>32649</v>
      </c>
      <c r="AC154" s="53">
        <v>10286</v>
      </c>
      <c r="AD154" s="53">
        <v>31709</v>
      </c>
      <c r="AE154" s="53">
        <v>3997</v>
      </c>
      <c r="AF154" s="53">
        <v>41480</v>
      </c>
      <c r="AG154" s="53">
        <v>17333</v>
      </c>
      <c r="AH154" s="53">
        <v>9953</v>
      </c>
      <c r="AI154" s="53">
        <v>828688</v>
      </c>
      <c r="AK154" s="53" t="s">
        <v>654</v>
      </c>
    </row>
    <row r="155" spans="1:37" x14ac:dyDescent="0.2">
      <c r="A155" s="62">
        <v>41000</v>
      </c>
      <c r="B155" s="53" t="s">
        <v>1093</v>
      </c>
      <c r="C155" s="53">
        <v>12098</v>
      </c>
      <c r="D155" s="53">
        <v>36048</v>
      </c>
      <c r="E155" s="53">
        <v>10085</v>
      </c>
      <c r="F155" s="53">
        <v>6199</v>
      </c>
      <c r="G155" s="53">
        <v>29028</v>
      </c>
      <c r="H155" s="53">
        <v>8220</v>
      </c>
      <c r="I155" s="53">
        <v>13411</v>
      </c>
      <c r="J155" s="53">
        <v>31827</v>
      </c>
      <c r="K155" s="53">
        <v>99811</v>
      </c>
      <c r="L155" s="53">
        <v>11973</v>
      </c>
      <c r="M155" s="53">
        <v>39407</v>
      </c>
      <c r="N155" s="53">
        <v>12300</v>
      </c>
      <c r="O155" s="53">
        <v>12058</v>
      </c>
      <c r="P155" s="53">
        <v>75997</v>
      </c>
      <c r="Q155" s="53">
        <v>56636</v>
      </c>
      <c r="R155" s="53">
        <v>27963</v>
      </c>
      <c r="S155" s="53">
        <v>10996</v>
      </c>
      <c r="T155" s="53">
        <v>10481</v>
      </c>
      <c r="U155" s="53">
        <v>57282</v>
      </c>
      <c r="V155" s="53">
        <v>11499</v>
      </c>
      <c r="W155" s="53">
        <v>26676</v>
      </c>
      <c r="X155" s="53">
        <v>17976</v>
      </c>
      <c r="Y155" s="53">
        <v>11869</v>
      </c>
      <c r="Z155" s="53">
        <v>19757</v>
      </c>
      <c r="AA155" s="53">
        <v>31664</v>
      </c>
      <c r="AB155" s="53">
        <v>32648</v>
      </c>
      <c r="AC155" s="53">
        <v>10246</v>
      </c>
      <c r="AD155" s="53">
        <v>31531</v>
      </c>
      <c r="AE155" s="53">
        <v>4008</v>
      </c>
      <c r="AF155" s="53">
        <v>41550</v>
      </c>
      <c r="AG155" s="53">
        <v>17346</v>
      </c>
      <c r="AH155" s="53">
        <v>9942</v>
      </c>
      <c r="AI155" s="53">
        <v>828532</v>
      </c>
      <c r="AK155" s="53" t="s">
        <v>709</v>
      </c>
    </row>
    <row r="156" spans="1:37" x14ac:dyDescent="0.2">
      <c r="A156" s="62">
        <v>41030</v>
      </c>
      <c r="B156" s="53" t="s">
        <v>1094</v>
      </c>
      <c r="C156" s="53">
        <v>12103</v>
      </c>
      <c r="D156" s="53">
        <v>36064</v>
      </c>
      <c r="E156" s="53">
        <v>10111</v>
      </c>
      <c r="F156" s="53">
        <v>6230</v>
      </c>
      <c r="G156" s="53">
        <v>29080</v>
      </c>
      <c r="H156" s="53">
        <v>8213</v>
      </c>
      <c r="I156" s="53">
        <v>13407</v>
      </c>
      <c r="J156" s="53">
        <v>31878</v>
      </c>
      <c r="K156" s="53">
        <v>99920</v>
      </c>
      <c r="L156" s="53">
        <v>12012</v>
      </c>
      <c r="M156" s="53">
        <v>39556</v>
      </c>
      <c r="N156" s="53">
        <v>12335</v>
      </c>
      <c r="O156" s="53">
        <v>12111</v>
      </c>
      <c r="P156" s="53">
        <v>75984</v>
      </c>
      <c r="Q156" s="53">
        <v>56753</v>
      </c>
      <c r="R156" s="53">
        <v>27989</v>
      </c>
      <c r="S156" s="53">
        <v>11014</v>
      </c>
      <c r="T156" s="53">
        <v>10452</v>
      </c>
      <c r="U156" s="53">
        <v>57297</v>
      </c>
      <c r="V156" s="53">
        <v>11473</v>
      </c>
      <c r="W156" s="53">
        <v>26706</v>
      </c>
      <c r="X156" s="53">
        <v>18045</v>
      </c>
      <c r="Y156" s="53">
        <v>11967</v>
      </c>
      <c r="Z156" s="53">
        <v>19753</v>
      </c>
      <c r="AA156" s="53">
        <v>31728</v>
      </c>
      <c r="AB156" s="53">
        <v>32702</v>
      </c>
      <c r="AC156" s="53">
        <v>10236</v>
      </c>
      <c r="AD156" s="53">
        <v>31455</v>
      </c>
      <c r="AE156" s="53">
        <v>4026</v>
      </c>
      <c r="AF156" s="53">
        <v>41660</v>
      </c>
      <c r="AG156" s="53">
        <v>17249</v>
      </c>
      <c r="AH156" s="53">
        <v>9997</v>
      </c>
      <c r="AI156" s="53">
        <v>829506</v>
      </c>
      <c r="AK156" s="53" t="s">
        <v>713</v>
      </c>
    </row>
    <row r="157" spans="1:37" x14ac:dyDescent="0.2">
      <c r="A157" s="62">
        <v>41061</v>
      </c>
      <c r="B157" s="53" t="s">
        <v>1095</v>
      </c>
      <c r="C157" s="53">
        <v>12160</v>
      </c>
      <c r="D157" s="53">
        <v>36143</v>
      </c>
      <c r="E157" s="53">
        <v>10166</v>
      </c>
      <c r="F157" s="53">
        <v>6249</v>
      </c>
      <c r="G157" s="53">
        <v>29183</v>
      </c>
      <c r="H157" s="53">
        <v>8284</v>
      </c>
      <c r="I157" s="53">
        <v>13387</v>
      </c>
      <c r="J157" s="53">
        <v>31951</v>
      </c>
      <c r="K157" s="53">
        <v>100167</v>
      </c>
      <c r="L157" s="53">
        <v>12053</v>
      </c>
      <c r="M157" s="53">
        <v>39701</v>
      </c>
      <c r="N157" s="53">
        <v>12357</v>
      </c>
      <c r="O157" s="53">
        <v>12195</v>
      </c>
      <c r="P157" s="53">
        <v>76096</v>
      </c>
      <c r="Q157" s="53">
        <v>56999</v>
      </c>
      <c r="R157" s="53">
        <v>28091</v>
      </c>
      <c r="S157" s="53">
        <v>11083</v>
      </c>
      <c r="T157" s="53">
        <v>10512</v>
      </c>
      <c r="U157" s="53">
        <v>57490</v>
      </c>
      <c r="V157" s="53">
        <v>11522</v>
      </c>
      <c r="W157" s="53">
        <v>26838</v>
      </c>
      <c r="X157" s="53">
        <v>18143</v>
      </c>
      <c r="Y157" s="53">
        <v>12033</v>
      </c>
      <c r="Z157" s="53">
        <v>19722</v>
      </c>
      <c r="AA157" s="53">
        <v>31711</v>
      </c>
      <c r="AB157" s="53">
        <v>32762</v>
      </c>
      <c r="AC157" s="53">
        <v>10234</v>
      </c>
      <c r="AD157" s="53">
        <v>31522</v>
      </c>
      <c r="AE157" s="53">
        <v>4004</v>
      </c>
      <c r="AF157" s="53">
        <v>41826</v>
      </c>
      <c r="AG157" s="53">
        <v>17244</v>
      </c>
      <c r="AH157" s="53">
        <v>10027</v>
      </c>
      <c r="AI157" s="53">
        <v>831855</v>
      </c>
      <c r="AK157" s="53" t="s">
        <v>716</v>
      </c>
    </row>
    <row r="158" spans="1:37" x14ac:dyDescent="0.2">
      <c r="A158" s="62">
        <v>41091</v>
      </c>
      <c r="B158" s="53" t="s">
        <v>1096</v>
      </c>
      <c r="C158" s="53">
        <v>12187</v>
      </c>
      <c r="D158" s="53">
        <v>36025</v>
      </c>
      <c r="E158" s="53">
        <v>10151</v>
      </c>
      <c r="F158" s="53">
        <v>6226</v>
      </c>
      <c r="G158" s="53">
        <v>29228</v>
      </c>
      <c r="H158" s="53">
        <v>8293</v>
      </c>
      <c r="I158" s="53">
        <v>13413</v>
      </c>
      <c r="J158" s="53">
        <v>31996</v>
      </c>
      <c r="K158" s="53">
        <v>100350</v>
      </c>
      <c r="L158" s="53">
        <v>12022</v>
      </c>
      <c r="M158" s="53">
        <v>39768</v>
      </c>
      <c r="N158" s="53">
        <v>12338</v>
      </c>
      <c r="O158" s="53">
        <v>12204</v>
      </c>
      <c r="P158" s="53">
        <v>76329</v>
      </c>
      <c r="Q158" s="53">
        <v>57133</v>
      </c>
      <c r="R158" s="53">
        <v>28115</v>
      </c>
      <c r="S158" s="53">
        <v>11111</v>
      </c>
      <c r="T158" s="53">
        <v>10465</v>
      </c>
      <c r="U158" s="53">
        <v>57524</v>
      </c>
      <c r="V158" s="53">
        <v>11559</v>
      </c>
      <c r="W158" s="53">
        <v>26778</v>
      </c>
      <c r="X158" s="53">
        <v>18232</v>
      </c>
      <c r="Y158" s="53">
        <v>12046</v>
      </c>
      <c r="Z158" s="53">
        <v>19750</v>
      </c>
      <c r="AA158" s="53">
        <v>31644</v>
      </c>
      <c r="AB158" s="53">
        <v>32673</v>
      </c>
      <c r="AC158" s="53">
        <v>10233</v>
      </c>
      <c r="AD158" s="53">
        <v>31433</v>
      </c>
      <c r="AE158" s="53">
        <v>4007</v>
      </c>
      <c r="AF158" s="53">
        <v>41758</v>
      </c>
      <c r="AG158" s="53">
        <v>16879</v>
      </c>
      <c r="AH158" s="53">
        <v>10063</v>
      </c>
      <c r="AI158" s="53">
        <v>831933</v>
      </c>
      <c r="AK158" s="53" t="s">
        <v>717</v>
      </c>
    </row>
    <row r="159" spans="1:37" x14ac:dyDescent="0.2">
      <c r="A159" s="62">
        <v>41122</v>
      </c>
      <c r="B159" s="53" t="s">
        <v>1097</v>
      </c>
      <c r="C159" s="53">
        <v>12199</v>
      </c>
      <c r="D159" s="53">
        <v>36003</v>
      </c>
      <c r="E159" s="53">
        <v>10185</v>
      </c>
      <c r="F159" s="53">
        <v>6217</v>
      </c>
      <c r="G159" s="53">
        <v>29146</v>
      </c>
      <c r="H159" s="53">
        <v>8296</v>
      </c>
      <c r="I159" s="53">
        <v>13478</v>
      </c>
      <c r="J159" s="53">
        <v>32065</v>
      </c>
      <c r="K159" s="53">
        <v>100522</v>
      </c>
      <c r="L159" s="53">
        <v>12044</v>
      </c>
      <c r="M159" s="53">
        <v>39883</v>
      </c>
      <c r="N159" s="53">
        <v>12406</v>
      </c>
      <c r="O159" s="53">
        <v>12241</v>
      </c>
      <c r="P159" s="53">
        <v>76697</v>
      </c>
      <c r="Q159" s="53">
        <v>57441</v>
      </c>
      <c r="R159" s="53">
        <v>28167</v>
      </c>
      <c r="S159" s="53">
        <v>11190</v>
      </c>
      <c r="T159" s="53">
        <v>10457</v>
      </c>
      <c r="U159" s="53">
        <v>57608</v>
      </c>
      <c r="V159" s="53">
        <v>11647</v>
      </c>
      <c r="W159" s="53">
        <v>26831</v>
      </c>
      <c r="X159" s="53">
        <v>18279</v>
      </c>
      <c r="Y159" s="53">
        <v>12085</v>
      </c>
      <c r="Z159" s="53">
        <v>19768</v>
      </c>
      <c r="AA159" s="53">
        <v>31648</v>
      </c>
      <c r="AB159" s="53">
        <v>32842</v>
      </c>
      <c r="AC159" s="53">
        <v>10276</v>
      </c>
      <c r="AD159" s="53">
        <v>31270</v>
      </c>
      <c r="AE159" s="53">
        <v>4074</v>
      </c>
      <c r="AF159" s="53">
        <v>41851</v>
      </c>
      <c r="AG159" s="53">
        <v>16885</v>
      </c>
      <c r="AH159" s="53">
        <v>10061</v>
      </c>
      <c r="AI159" s="53">
        <v>833762</v>
      </c>
      <c r="AK159" s="53" t="s">
        <v>718</v>
      </c>
    </row>
    <row r="160" spans="1:37" x14ac:dyDescent="0.2">
      <c r="A160" s="62">
        <v>41153</v>
      </c>
      <c r="B160" s="53" t="s">
        <v>1098</v>
      </c>
      <c r="C160" s="53">
        <v>12229</v>
      </c>
      <c r="D160" s="53">
        <v>35990</v>
      </c>
      <c r="E160" s="53">
        <v>10206</v>
      </c>
      <c r="F160" s="53">
        <v>6237</v>
      </c>
      <c r="G160" s="53">
        <v>29168</v>
      </c>
      <c r="H160" s="53">
        <v>8325</v>
      </c>
      <c r="I160" s="53">
        <v>13516</v>
      </c>
      <c r="J160" s="53">
        <v>32143</v>
      </c>
      <c r="K160" s="53">
        <v>100781</v>
      </c>
      <c r="L160" s="53">
        <v>12030</v>
      </c>
      <c r="M160" s="53">
        <v>39881</v>
      </c>
      <c r="N160" s="53">
        <v>12448</v>
      </c>
      <c r="O160" s="53">
        <v>12271</v>
      </c>
      <c r="P160" s="53">
        <v>76848</v>
      </c>
      <c r="Q160" s="53">
        <v>57564</v>
      </c>
      <c r="R160" s="53">
        <v>28181</v>
      </c>
      <c r="S160" s="53">
        <v>11210</v>
      </c>
      <c r="T160" s="53">
        <v>10455</v>
      </c>
      <c r="U160" s="53">
        <v>57697</v>
      </c>
      <c r="V160" s="53">
        <v>11682</v>
      </c>
      <c r="W160" s="53">
        <v>26853</v>
      </c>
      <c r="X160" s="53">
        <v>18329</v>
      </c>
      <c r="Y160" s="53">
        <v>12098</v>
      </c>
      <c r="Z160" s="53">
        <v>19806</v>
      </c>
      <c r="AA160" s="53">
        <v>31744</v>
      </c>
      <c r="AB160" s="53">
        <v>32912</v>
      </c>
      <c r="AC160" s="53">
        <v>10273</v>
      </c>
      <c r="AD160" s="53">
        <v>31325</v>
      </c>
      <c r="AE160" s="53">
        <v>4107</v>
      </c>
      <c r="AF160" s="53">
        <v>41869</v>
      </c>
      <c r="AG160" s="53">
        <v>16899</v>
      </c>
      <c r="AH160" s="53">
        <v>10093</v>
      </c>
      <c r="AI160" s="53">
        <v>835170</v>
      </c>
      <c r="AK160" s="53" t="s">
        <v>719</v>
      </c>
    </row>
    <row r="161" spans="1:37" x14ac:dyDescent="0.2">
      <c r="A161" s="62">
        <v>41183</v>
      </c>
      <c r="B161" s="53" t="s">
        <v>1099</v>
      </c>
      <c r="C161" s="53">
        <v>12297</v>
      </c>
      <c r="D161" s="53">
        <v>36047</v>
      </c>
      <c r="E161" s="53">
        <v>10226</v>
      </c>
      <c r="F161" s="53">
        <v>6256</v>
      </c>
      <c r="G161" s="53">
        <v>29168</v>
      </c>
      <c r="H161" s="53">
        <v>8334</v>
      </c>
      <c r="I161" s="53">
        <v>13559</v>
      </c>
      <c r="J161" s="53">
        <v>32218</v>
      </c>
      <c r="K161" s="53">
        <v>101207</v>
      </c>
      <c r="L161" s="53">
        <v>12086</v>
      </c>
      <c r="M161" s="53">
        <v>40094</v>
      </c>
      <c r="N161" s="53">
        <v>12516</v>
      </c>
      <c r="O161" s="53">
        <v>12355</v>
      </c>
      <c r="P161" s="53">
        <v>77238</v>
      </c>
      <c r="Q161" s="53">
        <v>57920</v>
      </c>
      <c r="R161" s="53">
        <v>28263</v>
      </c>
      <c r="S161" s="53">
        <v>11233</v>
      </c>
      <c r="T161" s="53">
        <v>10475</v>
      </c>
      <c r="U161" s="53">
        <v>57879</v>
      </c>
      <c r="V161" s="53">
        <v>11720</v>
      </c>
      <c r="W161" s="53">
        <v>26950</v>
      </c>
      <c r="X161" s="53">
        <v>18431</v>
      </c>
      <c r="Y161" s="53">
        <v>12127</v>
      </c>
      <c r="Z161" s="53">
        <v>19881</v>
      </c>
      <c r="AA161" s="53">
        <v>31878</v>
      </c>
      <c r="AB161" s="53">
        <v>32823</v>
      </c>
      <c r="AC161" s="53">
        <v>10320</v>
      </c>
      <c r="AD161" s="53">
        <v>31429</v>
      </c>
      <c r="AE161" s="53">
        <v>4152</v>
      </c>
      <c r="AF161" s="53">
        <v>41884</v>
      </c>
      <c r="AG161" s="53">
        <v>16985</v>
      </c>
      <c r="AH161" s="53">
        <v>10155</v>
      </c>
      <c r="AI161" s="53">
        <v>838106</v>
      </c>
      <c r="AK161" s="53" t="s">
        <v>720</v>
      </c>
    </row>
    <row r="162" spans="1:37" x14ac:dyDescent="0.2">
      <c r="A162" s="62">
        <v>41214</v>
      </c>
      <c r="B162" s="53" t="s">
        <v>1100</v>
      </c>
      <c r="C162" s="53">
        <v>12358</v>
      </c>
      <c r="D162" s="53">
        <v>35944</v>
      </c>
      <c r="E162" s="53">
        <v>10222</v>
      </c>
      <c r="F162" s="53">
        <v>6258</v>
      </c>
      <c r="G162" s="53">
        <v>29171</v>
      </c>
      <c r="H162" s="53">
        <v>8385</v>
      </c>
      <c r="I162" s="53">
        <v>13521</v>
      </c>
      <c r="J162" s="53">
        <v>32185</v>
      </c>
      <c r="K162" s="53">
        <v>101061</v>
      </c>
      <c r="L162" s="53">
        <v>12114</v>
      </c>
      <c r="M162" s="53">
        <v>40186</v>
      </c>
      <c r="N162" s="53">
        <v>12489</v>
      </c>
      <c r="O162" s="53">
        <v>12389</v>
      </c>
      <c r="P162" s="53">
        <v>77407</v>
      </c>
      <c r="Q162" s="53">
        <v>57984</v>
      </c>
      <c r="R162" s="53">
        <v>28249</v>
      </c>
      <c r="S162" s="53">
        <v>11214</v>
      </c>
      <c r="T162" s="53">
        <v>10484</v>
      </c>
      <c r="U162" s="53">
        <v>58001</v>
      </c>
      <c r="V162" s="53">
        <v>11715</v>
      </c>
      <c r="W162" s="53">
        <v>26948</v>
      </c>
      <c r="X162" s="53">
        <v>18476</v>
      </c>
      <c r="Y162" s="53">
        <v>12096</v>
      </c>
      <c r="Z162" s="53">
        <v>19888</v>
      </c>
      <c r="AA162" s="53">
        <v>31933</v>
      </c>
      <c r="AB162" s="53">
        <v>32857</v>
      </c>
      <c r="AC162" s="53">
        <v>10318</v>
      </c>
      <c r="AD162" s="53">
        <v>31442</v>
      </c>
      <c r="AE162" s="53">
        <v>4144</v>
      </c>
      <c r="AF162" s="53">
        <v>41889</v>
      </c>
      <c r="AG162" s="53">
        <v>17028</v>
      </c>
      <c r="AH162" s="53">
        <v>10122</v>
      </c>
      <c r="AI162" s="53">
        <v>838478</v>
      </c>
      <c r="AK162" s="53" t="s">
        <v>721</v>
      </c>
    </row>
    <row r="163" spans="1:37" x14ac:dyDescent="0.2">
      <c r="A163" s="62">
        <v>41244</v>
      </c>
      <c r="B163" s="53" t="s">
        <v>1101</v>
      </c>
      <c r="C163" s="53">
        <v>12345</v>
      </c>
      <c r="D163" s="53">
        <v>35865</v>
      </c>
      <c r="E163" s="53">
        <v>10224</v>
      </c>
      <c r="F163" s="53">
        <v>6247</v>
      </c>
      <c r="G163" s="53">
        <v>29136</v>
      </c>
      <c r="H163" s="53">
        <v>8352</v>
      </c>
      <c r="I163" s="53">
        <v>13455</v>
      </c>
      <c r="J163" s="53">
        <v>32180</v>
      </c>
      <c r="K163" s="53">
        <v>101027</v>
      </c>
      <c r="L163" s="53">
        <v>12102</v>
      </c>
      <c r="M163" s="53">
        <v>40199</v>
      </c>
      <c r="N163" s="53">
        <v>12519</v>
      </c>
      <c r="O163" s="53">
        <v>12381</v>
      </c>
      <c r="P163" s="53">
        <v>77290</v>
      </c>
      <c r="Q163" s="53">
        <v>57834</v>
      </c>
      <c r="R163" s="53">
        <v>28145</v>
      </c>
      <c r="S163" s="53">
        <v>11200</v>
      </c>
      <c r="T163" s="53">
        <v>10435</v>
      </c>
      <c r="U163" s="53">
        <v>57822</v>
      </c>
      <c r="V163" s="53">
        <v>11606</v>
      </c>
      <c r="W163" s="53">
        <v>26877</v>
      </c>
      <c r="X163" s="53">
        <v>18392</v>
      </c>
      <c r="Y163" s="53">
        <v>11998</v>
      </c>
      <c r="Z163" s="53">
        <v>19748</v>
      </c>
      <c r="AA163" s="53">
        <v>31763</v>
      </c>
      <c r="AB163" s="53">
        <v>32798</v>
      </c>
      <c r="AC163" s="53">
        <v>10263</v>
      </c>
      <c r="AD163" s="53">
        <v>31392</v>
      </c>
      <c r="AE163" s="53">
        <v>4119</v>
      </c>
      <c r="AF163" s="53">
        <v>41587</v>
      </c>
      <c r="AG163" s="53">
        <v>16838</v>
      </c>
      <c r="AH163" s="53">
        <v>10076</v>
      </c>
      <c r="AI163" s="53">
        <v>836215</v>
      </c>
      <c r="AK163" s="53" t="s">
        <v>722</v>
      </c>
    </row>
    <row r="164" spans="1:37" x14ac:dyDescent="0.2">
      <c r="A164" s="62">
        <v>41275</v>
      </c>
      <c r="B164" s="53" t="s">
        <v>1244</v>
      </c>
      <c r="C164" s="53">
        <v>12347</v>
      </c>
      <c r="D164" s="53">
        <v>35657</v>
      </c>
      <c r="E164" s="53">
        <v>10216</v>
      </c>
      <c r="F164" s="53">
        <v>6212</v>
      </c>
      <c r="G164" s="53">
        <v>29077</v>
      </c>
      <c r="H164" s="53">
        <v>8350</v>
      </c>
      <c r="I164" s="53">
        <v>13342</v>
      </c>
      <c r="J164" s="53">
        <v>32101</v>
      </c>
      <c r="K164" s="53">
        <v>101057</v>
      </c>
      <c r="L164" s="53">
        <v>12126</v>
      </c>
      <c r="M164" s="53">
        <v>39974</v>
      </c>
      <c r="N164" s="53">
        <v>12450</v>
      </c>
      <c r="O164" s="53">
        <v>12357</v>
      </c>
      <c r="P164" s="53">
        <v>77000</v>
      </c>
      <c r="Q164" s="53">
        <v>57641</v>
      </c>
      <c r="R164" s="53">
        <v>28038</v>
      </c>
      <c r="S164" s="53">
        <v>11148</v>
      </c>
      <c r="T164" s="53">
        <v>10400</v>
      </c>
      <c r="U164" s="53">
        <v>57638</v>
      </c>
      <c r="V164" s="53">
        <v>11515</v>
      </c>
      <c r="W164" s="53">
        <v>26791</v>
      </c>
      <c r="X164" s="53">
        <v>18355</v>
      </c>
      <c r="Y164" s="53">
        <v>11889</v>
      </c>
      <c r="Z164" s="53">
        <v>19727</v>
      </c>
      <c r="AA164" s="53">
        <v>31712</v>
      </c>
      <c r="AB164" s="53">
        <v>32777</v>
      </c>
      <c r="AC164" s="53">
        <v>10208</v>
      </c>
      <c r="AD164" s="53">
        <v>31331</v>
      </c>
      <c r="AE164" s="53">
        <v>4111</v>
      </c>
      <c r="AF164" s="53">
        <v>41412</v>
      </c>
      <c r="AG164" s="53">
        <v>16811</v>
      </c>
      <c r="AH164" s="53">
        <v>10085</v>
      </c>
      <c r="AI164" s="53">
        <v>833855</v>
      </c>
      <c r="AJ164" s="53">
        <v>2013</v>
      </c>
      <c r="AK164" s="53" t="s">
        <v>714</v>
      </c>
    </row>
    <row r="165" spans="1:37" x14ac:dyDescent="0.2">
      <c r="A165" s="62">
        <v>41306</v>
      </c>
      <c r="B165" s="53" t="s">
        <v>1102</v>
      </c>
      <c r="C165" s="53">
        <v>12396</v>
      </c>
      <c r="D165" s="53">
        <v>35583</v>
      </c>
      <c r="E165" s="53">
        <v>10220</v>
      </c>
      <c r="F165" s="53">
        <v>6206</v>
      </c>
      <c r="G165" s="53">
        <v>29096</v>
      </c>
      <c r="H165" s="53">
        <v>8399</v>
      </c>
      <c r="I165" s="53">
        <v>13357</v>
      </c>
      <c r="J165" s="53">
        <v>32179</v>
      </c>
      <c r="K165" s="53">
        <v>101184</v>
      </c>
      <c r="L165" s="53">
        <v>12180</v>
      </c>
      <c r="M165" s="53">
        <v>40063</v>
      </c>
      <c r="N165" s="53">
        <v>12505</v>
      </c>
      <c r="O165" s="53">
        <v>12412</v>
      </c>
      <c r="P165" s="53">
        <v>77247</v>
      </c>
      <c r="Q165" s="53">
        <v>57830</v>
      </c>
      <c r="R165" s="53">
        <v>28116</v>
      </c>
      <c r="S165" s="53">
        <v>11187</v>
      </c>
      <c r="T165" s="53">
        <v>10397</v>
      </c>
      <c r="U165" s="53">
        <v>57578</v>
      </c>
      <c r="V165" s="53">
        <v>11515</v>
      </c>
      <c r="W165" s="53">
        <v>26796</v>
      </c>
      <c r="X165" s="53">
        <v>18435</v>
      </c>
      <c r="Y165" s="53">
        <v>11891</v>
      </c>
      <c r="Z165" s="53">
        <v>19801</v>
      </c>
      <c r="AA165" s="53">
        <v>31777</v>
      </c>
      <c r="AB165" s="53">
        <v>32844</v>
      </c>
      <c r="AC165" s="53">
        <v>10254</v>
      </c>
      <c r="AD165" s="53">
        <v>31381</v>
      </c>
      <c r="AE165" s="53">
        <v>4165</v>
      </c>
      <c r="AF165" s="53">
        <v>41532</v>
      </c>
      <c r="AG165" s="53">
        <v>16872</v>
      </c>
      <c r="AH165" s="53">
        <v>10157</v>
      </c>
      <c r="AI165" s="53">
        <v>835555</v>
      </c>
      <c r="AK165" s="53" t="s">
        <v>715</v>
      </c>
    </row>
    <row r="166" spans="1:37" x14ac:dyDescent="0.2">
      <c r="A166" s="62">
        <v>41334</v>
      </c>
      <c r="B166" s="53" t="s">
        <v>1103</v>
      </c>
      <c r="C166" s="53">
        <v>12462</v>
      </c>
      <c r="D166" s="53">
        <v>35544</v>
      </c>
      <c r="E166" s="53">
        <v>10263</v>
      </c>
      <c r="F166" s="53">
        <v>6240</v>
      </c>
      <c r="G166" s="53">
        <v>29139</v>
      </c>
      <c r="H166" s="53">
        <v>8394</v>
      </c>
      <c r="I166" s="53">
        <v>13329</v>
      </c>
      <c r="J166" s="53">
        <v>32265</v>
      </c>
      <c r="K166" s="53">
        <v>101389</v>
      </c>
      <c r="L166" s="53">
        <v>12203</v>
      </c>
      <c r="M166" s="53">
        <v>40187</v>
      </c>
      <c r="N166" s="53">
        <v>12566</v>
      </c>
      <c r="O166" s="53">
        <v>12413</v>
      </c>
      <c r="P166" s="53">
        <v>77422</v>
      </c>
      <c r="Q166" s="53">
        <v>58008</v>
      </c>
      <c r="R166" s="53">
        <v>28126</v>
      </c>
      <c r="S166" s="53">
        <v>11224</v>
      </c>
      <c r="T166" s="53">
        <v>10421</v>
      </c>
      <c r="U166" s="53">
        <v>57802</v>
      </c>
      <c r="V166" s="53">
        <v>11506</v>
      </c>
      <c r="W166" s="53">
        <v>26848</v>
      </c>
      <c r="X166" s="53">
        <v>18489</v>
      </c>
      <c r="Y166" s="53">
        <v>11930</v>
      </c>
      <c r="Z166" s="53">
        <v>19828</v>
      </c>
      <c r="AA166" s="53">
        <v>31877</v>
      </c>
      <c r="AB166" s="53">
        <v>32840</v>
      </c>
      <c r="AC166" s="53">
        <v>10298</v>
      </c>
      <c r="AD166" s="53">
        <v>31351</v>
      </c>
      <c r="AE166" s="53">
        <v>4127</v>
      </c>
      <c r="AF166" s="53">
        <v>41537</v>
      </c>
      <c r="AG166" s="53">
        <v>16921</v>
      </c>
      <c r="AH166" s="53">
        <v>10173</v>
      </c>
      <c r="AI166" s="53">
        <v>837122</v>
      </c>
      <c r="AK166" s="53" t="s">
        <v>654</v>
      </c>
    </row>
    <row r="167" spans="1:37" x14ac:dyDescent="0.2">
      <c r="A167" s="62">
        <v>41365</v>
      </c>
      <c r="B167" s="53" t="s">
        <v>1104</v>
      </c>
      <c r="C167" s="53">
        <v>12515</v>
      </c>
      <c r="D167" s="53">
        <v>35532</v>
      </c>
      <c r="E167" s="53">
        <v>10310</v>
      </c>
      <c r="F167" s="53">
        <v>6238</v>
      </c>
      <c r="G167" s="53">
        <v>29133</v>
      </c>
      <c r="H167" s="53">
        <v>8447</v>
      </c>
      <c r="I167" s="53">
        <v>13380</v>
      </c>
      <c r="J167" s="53">
        <v>32434</v>
      </c>
      <c r="K167" s="53">
        <v>101623</v>
      </c>
      <c r="L167" s="53">
        <v>12230</v>
      </c>
      <c r="M167" s="53">
        <v>40338</v>
      </c>
      <c r="N167" s="53">
        <v>12587</v>
      </c>
      <c r="O167" s="53">
        <v>12407</v>
      </c>
      <c r="P167" s="53">
        <v>77558</v>
      </c>
      <c r="Q167" s="53">
        <v>58189</v>
      </c>
      <c r="R167" s="53">
        <v>28165</v>
      </c>
      <c r="S167" s="53">
        <v>11204</v>
      </c>
      <c r="T167" s="53">
        <v>10412</v>
      </c>
      <c r="U167" s="53">
        <v>57865</v>
      </c>
      <c r="V167" s="53">
        <v>11542</v>
      </c>
      <c r="W167" s="53">
        <v>26932</v>
      </c>
      <c r="X167" s="53">
        <v>18544</v>
      </c>
      <c r="Y167" s="53">
        <v>11906</v>
      </c>
      <c r="Z167" s="53">
        <v>19877</v>
      </c>
      <c r="AA167" s="53">
        <v>31918</v>
      </c>
      <c r="AB167" s="53">
        <v>32917</v>
      </c>
      <c r="AC167" s="53">
        <v>10298</v>
      </c>
      <c r="AD167" s="53">
        <v>31245</v>
      </c>
      <c r="AE167" s="53">
        <v>4128</v>
      </c>
      <c r="AF167" s="53">
        <v>41666</v>
      </c>
      <c r="AG167" s="53">
        <v>16974</v>
      </c>
      <c r="AH167" s="53">
        <v>10238</v>
      </c>
      <c r="AI167" s="53">
        <v>838752</v>
      </c>
      <c r="AK167" s="53" t="s">
        <v>709</v>
      </c>
    </row>
    <row r="168" spans="1:37" x14ac:dyDescent="0.2">
      <c r="A168" s="62">
        <v>41395</v>
      </c>
      <c r="B168" s="53" t="s">
        <v>1105</v>
      </c>
      <c r="C168" s="53">
        <v>12531</v>
      </c>
      <c r="D168" s="53">
        <v>35455</v>
      </c>
      <c r="E168" s="53">
        <v>10323</v>
      </c>
      <c r="F168" s="53">
        <v>6219</v>
      </c>
      <c r="G168" s="53">
        <v>29080</v>
      </c>
      <c r="H168" s="53">
        <v>8470</v>
      </c>
      <c r="I168" s="53">
        <v>13395</v>
      </c>
      <c r="J168" s="53">
        <v>32452</v>
      </c>
      <c r="K168" s="53">
        <v>101782</v>
      </c>
      <c r="L168" s="53">
        <v>12217</v>
      </c>
      <c r="M168" s="53">
        <v>40422</v>
      </c>
      <c r="N168" s="53">
        <v>12588</v>
      </c>
      <c r="O168" s="53">
        <v>12471</v>
      </c>
      <c r="P168" s="53">
        <v>77685</v>
      </c>
      <c r="Q168" s="53">
        <v>58283</v>
      </c>
      <c r="R168" s="53">
        <v>28166</v>
      </c>
      <c r="S168" s="53">
        <v>11216</v>
      </c>
      <c r="T168" s="53">
        <v>10355</v>
      </c>
      <c r="U168" s="53">
        <v>57925</v>
      </c>
      <c r="V168" s="53">
        <v>11603</v>
      </c>
      <c r="W168" s="53">
        <v>26917</v>
      </c>
      <c r="X168" s="53">
        <v>18659</v>
      </c>
      <c r="Y168" s="53">
        <v>11939</v>
      </c>
      <c r="Z168" s="53">
        <v>19867</v>
      </c>
      <c r="AA168" s="53">
        <v>31996</v>
      </c>
      <c r="AB168" s="53">
        <v>32927</v>
      </c>
      <c r="AC168" s="53">
        <v>10290</v>
      </c>
      <c r="AD168" s="53">
        <v>31302</v>
      </c>
      <c r="AE168" s="53">
        <v>4128</v>
      </c>
      <c r="AF168" s="53">
        <v>41634</v>
      </c>
      <c r="AG168" s="53">
        <v>16946</v>
      </c>
      <c r="AH168" s="53">
        <v>10279</v>
      </c>
      <c r="AI168" s="53">
        <v>839522</v>
      </c>
      <c r="AK168" s="53" t="s">
        <v>713</v>
      </c>
    </row>
    <row r="169" spans="1:37" x14ac:dyDescent="0.2">
      <c r="A169" s="62">
        <v>41426</v>
      </c>
      <c r="B169" s="53" t="s">
        <v>1106</v>
      </c>
      <c r="C169" s="53">
        <v>12585</v>
      </c>
      <c r="D169" s="53">
        <v>35423</v>
      </c>
      <c r="E169" s="53">
        <v>10332</v>
      </c>
      <c r="F169" s="53">
        <v>6206</v>
      </c>
      <c r="G169" s="53">
        <v>28980</v>
      </c>
      <c r="H169" s="53">
        <v>8525</v>
      </c>
      <c r="I169" s="53">
        <v>13464</v>
      </c>
      <c r="J169" s="53">
        <v>32491</v>
      </c>
      <c r="K169" s="53">
        <v>101908</v>
      </c>
      <c r="L169" s="53">
        <v>12198</v>
      </c>
      <c r="M169" s="53">
        <v>40583</v>
      </c>
      <c r="N169" s="53">
        <v>12581</v>
      </c>
      <c r="O169" s="53">
        <v>12509</v>
      </c>
      <c r="P169" s="53">
        <v>77781</v>
      </c>
      <c r="Q169" s="53">
        <v>58389</v>
      </c>
      <c r="R169" s="53">
        <v>28276</v>
      </c>
      <c r="S169" s="53">
        <v>11230</v>
      </c>
      <c r="T169" s="53">
        <v>10396</v>
      </c>
      <c r="U169" s="53">
        <v>58038</v>
      </c>
      <c r="V169" s="53">
        <v>11660</v>
      </c>
      <c r="W169" s="53">
        <v>26928</v>
      </c>
      <c r="X169" s="53">
        <v>18714</v>
      </c>
      <c r="Y169" s="53">
        <v>11969</v>
      </c>
      <c r="Z169" s="53">
        <v>19900</v>
      </c>
      <c r="AA169" s="53">
        <v>31977</v>
      </c>
      <c r="AB169" s="53">
        <v>32967</v>
      </c>
      <c r="AC169" s="53">
        <v>10343</v>
      </c>
      <c r="AD169" s="53">
        <v>31265</v>
      </c>
      <c r="AE169" s="53">
        <v>4124</v>
      </c>
      <c r="AF169" s="53">
        <v>41672</v>
      </c>
      <c r="AG169" s="53">
        <v>16861</v>
      </c>
      <c r="AH169" s="53">
        <v>10235</v>
      </c>
      <c r="AI169" s="53">
        <v>840510</v>
      </c>
      <c r="AK169" s="53" t="s">
        <v>716</v>
      </c>
    </row>
    <row r="170" spans="1:37" x14ac:dyDescent="0.2">
      <c r="A170" s="62">
        <v>41456</v>
      </c>
      <c r="B170" s="53" t="s">
        <v>1107</v>
      </c>
      <c r="C170" s="53">
        <v>12609</v>
      </c>
      <c r="D170" s="53">
        <v>35348</v>
      </c>
      <c r="E170" s="53">
        <v>10321</v>
      </c>
      <c r="F170" s="53">
        <v>6176</v>
      </c>
      <c r="G170" s="53">
        <v>29038</v>
      </c>
      <c r="H170" s="53">
        <v>8533</v>
      </c>
      <c r="I170" s="53">
        <v>13427</v>
      </c>
      <c r="J170" s="53">
        <v>32537</v>
      </c>
      <c r="K170" s="53">
        <v>102076</v>
      </c>
      <c r="L170" s="53">
        <v>12167</v>
      </c>
      <c r="M170" s="53">
        <v>40740</v>
      </c>
      <c r="N170" s="53">
        <v>12589</v>
      </c>
      <c r="O170" s="53">
        <v>12515</v>
      </c>
      <c r="P170" s="53">
        <v>77887</v>
      </c>
      <c r="Q170" s="53">
        <v>58411</v>
      </c>
      <c r="R170" s="53">
        <v>28351</v>
      </c>
      <c r="S170" s="53">
        <v>11199</v>
      </c>
      <c r="T170" s="53">
        <v>10386</v>
      </c>
      <c r="U170" s="53">
        <v>58133</v>
      </c>
      <c r="V170" s="53">
        <v>11717</v>
      </c>
      <c r="W170" s="53">
        <v>26943</v>
      </c>
      <c r="X170" s="53">
        <v>18741</v>
      </c>
      <c r="Y170" s="53">
        <v>12016</v>
      </c>
      <c r="Z170" s="53">
        <v>19940</v>
      </c>
      <c r="AA170" s="53">
        <v>31943</v>
      </c>
      <c r="AB170" s="53">
        <v>33017</v>
      </c>
      <c r="AC170" s="53">
        <v>10395</v>
      </c>
      <c r="AD170" s="53">
        <v>31307</v>
      </c>
      <c r="AE170" s="53">
        <v>4126</v>
      </c>
      <c r="AF170" s="53">
        <v>41784</v>
      </c>
      <c r="AG170" s="53">
        <v>16897</v>
      </c>
      <c r="AH170" s="53">
        <v>10264</v>
      </c>
      <c r="AI170" s="53">
        <v>841533</v>
      </c>
      <c r="AK170" s="53" t="s">
        <v>717</v>
      </c>
    </row>
    <row r="171" spans="1:37" x14ac:dyDescent="0.2">
      <c r="A171" s="62">
        <v>41487</v>
      </c>
      <c r="B171" s="53" t="s">
        <v>1108</v>
      </c>
      <c r="C171" s="53">
        <v>12661</v>
      </c>
      <c r="D171" s="53">
        <v>35374</v>
      </c>
      <c r="E171" s="53">
        <v>10367</v>
      </c>
      <c r="F171" s="53">
        <v>6190</v>
      </c>
      <c r="G171" s="53">
        <v>28969</v>
      </c>
      <c r="H171" s="53">
        <v>8522</v>
      </c>
      <c r="I171" s="53">
        <v>13437</v>
      </c>
      <c r="J171" s="53">
        <v>32518</v>
      </c>
      <c r="K171" s="53">
        <v>102340</v>
      </c>
      <c r="L171" s="53">
        <v>12146</v>
      </c>
      <c r="M171" s="53">
        <v>40872</v>
      </c>
      <c r="N171" s="53">
        <v>12622</v>
      </c>
      <c r="O171" s="53">
        <v>12565</v>
      </c>
      <c r="P171" s="53">
        <v>77956</v>
      </c>
      <c r="Q171" s="53">
        <v>58297</v>
      </c>
      <c r="R171" s="53">
        <v>28427</v>
      </c>
      <c r="S171" s="53">
        <v>11197</v>
      </c>
      <c r="T171" s="53">
        <v>10424</v>
      </c>
      <c r="U171" s="53">
        <v>58193</v>
      </c>
      <c r="V171" s="53">
        <v>11731</v>
      </c>
      <c r="W171" s="53">
        <v>27012</v>
      </c>
      <c r="X171" s="53">
        <v>18806</v>
      </c>
      <c r="Y171" s="53">
        <v>12006</v>
      </c>
      <c r="Z171" s="53">
        <v>20002</v>
      </c>
      <c r="AA171" s="53">
        <v>32034</v>
      </c>
      <c r="AB171" s="53">
        <v>33087</v>
      </c>
      <c r="AC171" s="53">
        <v>10436</v>
      </c>
      <c r="AD171" s="53">
        <v>31328</v>
      </c>
      <c r="AE171" s="53">
        <v>4121</v>
      </c>
      <c r="AF171" s="53">
        <v>41852</v>
      </c>
      <c r="AG171" s="53">
        <v>16899</v>
      </c>
      <c r="AH171" s="53">
        <v>10301</v>
      </c>
      <c r="AI171" s="53">
        <v>842692</v>
      </c>
      <c r="AK171" s="53" t="s">
        <v>718</v>
      </c>
    </row>
    <row r="172" spans="1:37" x14ac:dyDescent="0.2">
      <c r="A172" s="62">
        <v>41518</v>
      </c>
      <c r="B172" s="53" t="s">
        <v>1109</v>
      </c>
      <c r="C172" s="53">
        <v>12684</v>
      </c>
      <c r="D172" s="53">
        <v>35423</v>
      </c>
      <c r="E172" s="53">
        <v>10365</v>
      </c>
      <c r="F172" s="53">
        <v>6170</v>
      </c>
      <c r="G172" s="53">
        <v>29024</v>
      </c>
      <c r="H172" s="53">
        <v>8488</v>
      </c>
      <c r="I172" s="53">
        <v>13482</v>
      </c>
      <c r="J172" s="53">
        <v>32459</v>
      </c>
      <c r="K172" s="53">
        <v>102459</v>
      </c>
      <c r="L172" s="53">
        <v>12139</v>
      </c>
      <c r="M172" s="53">
        <v>40979</v>
      </c>
      <c r="N172" s="53">
        <v>12640</v>
      </c>
      <c r="O172" s="53">
        <v>12615</v>
      </c>
      <c r="P172" s="53">
        <v>78101</v>
      </c>
      <c r="Q172" s="53">
        <v>58326</v>
      </c>
      <c r="R172" s="53">
        <v>28462</v>
      </c>
      <c r="S172" s="53">
        <v>11225</v>
      </c>
      <c r="T172" s="53">
        <v>10436</v>
      </c>
      <c r="U172" s="53">
        <v>58275</v>
      </c>
      <c r="V172" s="53">
        <v>11757</v>
      </c>
      <c r="W172" s="53">
        <v>27068</v>
      </c>
      <c r="X172" s="53">
        <v>18888</v>
      </c>
      <c r="Y172" s="53">
        <v>12033</v>
      </c>
      <c r="Z172" s="53">
        <v>20041</v>
      </c>
      <c r="AA172" s="53">
        <v>32019</v>
      </c>
      <c r="AB172" s="53">
        <v>33108</v>
      </c>
      <c r="AC172" s="53">
        <v>10473</v>
      </c>
      <c r="AD172" s="53">
        <v>31272</v>
      </c>
      <c r="AE172" s="53">
        <v>4150</v>
      </c>
      <c r="AF172" s="53">
        <v>41796</v>
      </c>
      <c r="AG172" s="53">
        <v>16872</v>
      </c>
      <c r="AH172" s="53">
        <v>10321</v>
      </c>
      <c r="AI172" s="53">
        <v>843550</v>
      </c>
      <c r="AK172" s="53" t="s">
        <v>719</v>
      </c>
    </row>
    <row r="173" spans="1:37" x14ac:dyDescent="0.2">
      <c r="A173" s="62">
        <v>41548</v>
      </c>
      <c r="B173" s="53" t="s">
        <v>1110</v>
      </c>
      <c r="C173" s="53">
        <v>12728</v>
      </c>
      <c r="D173" s="53">
        <v>35449</v>
      </c>
      <c r="E173" s="53">
        <v>10391</v>
      </c>
      <c r="F173" s="53">
        <v>6196</v>
      </c>
      <c r="G173" s="53">
        <v>29117</v>
      </c>
      <c r="H173" s="53">
        <v>8525</v>
      </c>
      <c r="I173" s="53">
        <v>13490</v>
      </c>
      <c r="J173" s="53">
        <v>32473</v>
      </c>
      <c r="K173" s="53">
        <v>103034</v>
      </c>
      <c r="L173" s="53">
        <v>12202</v>
      </c>
      <c r="M173" s="53">
        <v>41111</v>
      </c>
      <c r="N173" s="53">
        <v>12625</v>
      </c>
      <c r="O173" s="53">
        <v>12687</v>
      </c>
      <c r="P173" s="53">
        <v>78279</v>
      </c>
      <c r="Q173" s="53">
        <v>58490</v>
      </c>
      <c r="R173" s="53">
        <v>28541</v>
      </c>
      <c r="S173" s="53">
        <v>11257</v>
      </c>
      <c r="T173" s="53">
        <v>10477</v>
      </c>
      <c r="U173" s="53">
        <v>58324</v>
      </c>
      <c r="V173" s="53">
        <v>11804</v>
      </c>
      <c r="W173" s="53">
        <v>27185</v>
      </c>
      <c r="X173" s="53">
        <v>18996</v>
      </c>
      <c r="Y173" s="53">
        <v>12084</v>
      </c>
      <c r="Z173" s="53">
        <v>20141</v>
      </c>
      <c r="AA173" s="53">
        <v>32170</v>
      </c>
      <c r="AB173" s="53">
        <v>33145</v>
      </c>
      <c r="AC173" s="53">
        <v>10530</v>
      </c>
      <c r="AD173" s="53">
        <v>31273</v>
      </c>
      <c r="AE173" s="53">
        <v>4172</v>
      </c>
      <c r="AF173" s="53">
        <v>41839</v>
      </c>
      <c r="AG173" s="53">
        <v>16928</v>
      </c>
      <c r="AH173" s="53">
        <v>10333</v>
      </c>
      <c r="AI173" s="53">
        <v>845996</v>
      </c>
      <c r="AK173" s="53" t="s">
        <v>720</v>
      </c>
    </row>
    <row r="174" spans="1:37" x14ac:dyDescent="0.2">
      <c r="A174" s="62">
        <v>41579</v>
      </c>
      <c r="B174" s="53" t="s">
        <v>1111</v>
      </c>
      <c r="C174" s="53">
        <v>12724</v>
      </c>
      <c r="D174" s="53">
        <v>35451</v>
      </c>
      <c r="E174" s="53">
        <v>10394</v>
      </c>
      <c r="F174" s="53">
        <v>6113</v>
      </c>
      <c r="G174" s="53">
        <v>29054</v>
      </c>
      <c r="H174" s="53">
        <v>8522</v>
      </c>
      <c r="I174" s="53">
        <v>13452</v>
      </c>
      <c r="J174" s="53">
        <v>32503</v>
      </c>
      <c r="K174" s="53">
        <v>103283</v>
      </c>
      <c r="L174" s="53">
        <v>12221</v>
      </c>
      <c r="M174" s="53">
        <v>41108</v>
      </c>
      <c r="N174" s="53">
        <v>12647</v>
      </c>
      <c r="O174" s="53">
        <v>12707</v>
      </c>
      <c r="P174" s="53">
        <v>78340</v>
      </c>
      <c r="Q174" s="53">
        <v>58580</v>
      </c>
      <c r="R174" s="53">
        <v>28530</v>
      </c>
      <c r="S174" s="53">
        <v>11294</v>
      </c>
      <c r="T174" s="53">
        <v>10471</v>
      </c>
      <c r="U174" s="53">
        <v>58455</v>
      </c>
      <c r="V174" s="53">
        <v>11758</v>
      </c>
      <c r="W174" s="53">
        <v>27123</v>
      </c>
      <c r="X174" s="53">
        <v>18995</v>
      </c>
      <c r="Y174" s="53">
        <v>12081</v>
      </c>
      <c r="Z174" s="53">
        <v>20128</v>
      </c>
      <c r="AA174" s="53">
        <v>32224</v>
      </c>
      <c r="AB174" s="53">
        <v>33183</v>
      </c>
      <c r="AC174" s="53">
        <v>10561</v>
      </c>
      <c r="AD174" s="53">
        <v>31221</v>
      </c>
      <c r="AE174" s="53">
        <v>4184</v>
      </c>
      <c r="AF174" s="53">
        <v>41801</v>
      </c>
      <c r="AG174" s="53">
        <v>16888</v>
      </c>
      <c r="AH174" s="53">
        <v>10314</v>
      </c>
      <c r="AI174" s="53">
        <v>846310</v>
      </c>
      <c r="AK174" s="53" t="s">
        <v>721</v>
      </c>
    </row>
    <row r="175" spans="1:37" x14ac:dyDescent="0.2">
      <c r="A175" s="62">
        <v>41609</v>
      </c>
      <c r="B175" s="53" t="s">
        <v>1112</v>
      </c>
      <c r="C175" s="53">
        <v>12680</v>
      </c>
      <c r="D175" s="53">
        <v>35336</v>
      </c>
      <c r="E175" s="53">
        <v>10323</v>
      </c>
      <c r="F175" s="53">
        <v>6109</v>
      </c>
      <c r="G175" s="53">
        <v>28948</v>
      </c>
      <c r="H175" s="53">
        <v>8494</v>
      </c>
      <c r="I175" s="53">
        <v>13399</v>
      </c>
      <c r="J175" s="53">
        <v>32387</v>
      </c>
      <c r="K175" s="53">
        <v>103035</v>
      </c>
      <c r="L175" s="53">
        <v>12155</v>
      </c>
      <c r="M175" s="53">
        <v>40915</v>
      </c>
      <c r="N175" s="53">
        <v>12612</v>
      </c>
      <c r="O175" s="53">
        <v>12675</v>
      </c>
      <c r="P175" s="53">
        <v>78051</v>
      </c>
      <c r="Q175" s="53">
        <v>58320</v>
      </c>
      <c r="R175" s="53">
        <v>28496</v>
      </c>
      <c r="S175" s="53">
        <v>11231</v>
      </c>
      <c r="T175" s="53">
        <v>10468</v>
      </c>
      <c r="U175" s="53">
        <v>58344</v>
      </c>
      <c r="V175" s="53">
        <v>11639</v>
      </c>
      <c r="W175" s="53">
        <v>26988</v>
      </c>
      <c r="X175" s="53">
        <v>18879</v>
      </c>
      <c r="Y175" s="53">
        <v>12010</v>
      </c>
      <c r="Z175" s="53">
        <v>20059</v>
      </c>
      <c r="AA175" s="53">
        <v>32070</v>
      </c>
      <c r="AB175" s="53">
        <v>32981</v>
      </c>
      <c r="AC175" s="53">
        <v>10563</v>
      </c>
      <c r="AD175" s="53">
        <v>31002</v>
      </c>
      <c r="AE175" s="53">
        <v>4133</v>
      </c>
      <c r="AF175" s="53">
        <v>41475</v>
      </c>
      <c r="AG175" s="53">
        <v>16804</v>
      </c>
      <c r="AH175" s="53">
        <v>10267</v>
      </c>
      <c r="AI175" s="53">
        <v>842848</v>
      </c>
      <c r="AK175" s="53" t="s">
        <v>722</v>
      </c>
    </row>
    <row r="176" spans="1:37" x14ac:dyDescent="0.2">
      <c r="A176" s="62">
        <v>41640</v>
      </c>
      <c r="B176" s="53" t="s">
        <v>1245</v>
      </c>
      <c r="C176" s="53">
        <v>12612</v>
      </c>
      <c r="D176" s="53">
        <v>34897</v>
      </c>
      <c r="E176" s="53">
        <v>10199</v>
      </c>
      <c r="F176" s="53">
        <v>5992</v>
      </c>
      <c r="G176" s="53">
        <v>28733</v>
      </c>
      <c r="H176" s="53">
        <v>8418</v>
      </c>
      <c r="I176" s="53">
        <v>13243</v>
      </c>
      <c r="J176" s="53">
        <v>32211</v>
      </c>
      <c r="K176" s="53">
        <v>102571</v>
      </c>
      <c r="L176" s="53">
        <v>12093</v>
      </c>
      <c r="M176" s="53">
        <v>40576</v>
      </c>
      <c r="N176" s="53">
        <v>12488</v>
      </c>
      <c r="O176" s="53">
        <v>12568</v>
      </c>
      <c r="P176" s="53">
        <v>77415</v>
      </c>
      <c r="Q176" s="53">
        <v>57888</v>
      </c>
      <c r="R176" s="53">
        <v>28264</v>
      </c>
      <c r="S176" s="53">
        <v>11109</v>
      </c>
      <c r="T176" s="53">
        <v>10376</v>
      </c>
      <c r="U176" s="53">
        <v>58046</v>
      </c>
      <c r="V176" s="53">
        <v>11461</v>
      </c>
      <c r="W176" s="53">
        <v>26785</v>
      </c>
      <c r="X176" s="53">
        <v>18798</v>
      </c>
      <c r="Y176" s="53">
        <v>11879</v>
      </c>
      <c r="Z176" s="53">
        <v>19813</v>
      </c>
      <c r="AA176" s="53">
        <v>31749</v>
      </c>
      <c r="AB176" s="53">
        <v>32801</v>
      </c>
      <c r="AC176" s="53">
        <v>10485</v>
      </c>
      <c r="AD176" s="53">
        <v>30746</v>
      </c>
      <c r="AE176" s="53">
        <v>4071</v>
      </c>
      <c r="AF176" s="53">
        <v>40920</v>
      </c>
      <c r="AG176" s="53">
        <v>16569</v>
      </c>
      <c r="AH176" s="53">
        <v>10155</v>
      </c>
      <c r="AI176" s="53">
        <v>835931</v>
      </c>
      <c r="AJ176" s="53">
        <v>2014</v>
      </c>
      <c r="AK176" s="53" t="s">
        <v>714</v>
      </c>
    </row>
    <row r="177" spans="1:37" x14ac:dyDescent="0.2">
      <c r="A177" s="62">
        <v>41671</v>
      </c>
      <c r="B177" s="53" t="s">
        <v>1113</v>
      </c>
      <c r="C177" s="53">
        <v>12574</v>
      </c>
      <c r="D177" s="53">
        <v>34833</v>
      </c>
      <c r="E177" s="53">
        <v>10204</v>
      </c>
      <c r="F177" s="53">
        <v>6016</v>
      </c>
      <c r="G177" s="53">
        <v>28713</v>
      </c>
      <c r="H177" s="53">
        <v>8404</v>
      </c>
      <c r="I177" s="53">
        <v>13200</v>
      </c>
      <c r="J177" s="53">
        <v>32282</v>
      </c>
      <c r="K177" s="53">
        <v>102659</v>
      </c>
      <c r="L177" s="53">
        <v>12090</v>
      </c>
      <c r="M177" s="53">
        <v>40591</v>
      </c>
      <c r="N177" s="53">
        <v>12504</v>
      </c>
      <c r="O177" s="53">
        <v>12571</v>
      </c>
      <c r="P177" s="53">
        <v>77447</v>
      </c>
      <c r="Q177" s="53">
        <v>57745</v>
      </c>
      <c r="R177" s="53">
        <v>28329</v>
      </c>
      <c r="S177" s="53">
        <v>11078</v>
      </c>
      <c r="T177" s="53">
        <v>10321</v>
      </c>
      <c r="U177" s="53">
        <v>58069</v>
      </c>
      <c r="V177" s="53">
        <v>11499</v>
      </c>
      <c r="W177" s="53">
        <v>26809</v>
      </c>
      <c r="X177" s="53">
        <v>18806</v>
      </c>
      <c r="Y177" s="53">
        <v>11904</v>
      </c>
      <c r="Z177" s="53">
        <v>19763</v>
      </c>
      <c r="AA177" s="53">
        <v>31783</v>
      </c>
      <c r="AB177" s="53">
        <v>32792</v>
      </c>
      <c r="AC177" s="53">
        <v>10509</v>
      </c>
      <c r="AD177" s="53">
        <v>30673</v>
      </c>
      <c r="AE177" s="53">
        <v>4073</v>
      </c>
      <c r="AF177" s="53">
        <v>40865</v>
      </c>
      <c r="AG177" s="53">
        <v>16589</v>
      </c>
      <c r="AH177" s="53">
        <v>10178</v>
      </c>
      <c r="AI177" s="53">
        <v>835873</v>
      </c>
      <c r="AK177" s="53" t="s">
        <v>715</v>
      </c>
    </row>
    <row r="178" spans="1:37" x14ac:dyDescent="0.2">
      <c r="A178" s="62">
        <v>41699</v>
      </c>
      <c r="B178" s="53" t="s">
        <v>1114</v>
      </c>
      <c r="C178" s="53">
        <v>12569</v>
      </c>
      <c r="D178" s="53">
        <v>34822</v>
      </c>
      <c r="E178" s="53">
        <v>10269</v>
      </c>
      <c r="F178" s="53">
        <v>5987</v>
      </c>
      <c r="G178" s="53">
        <v>28762</v>
      </c>
      <c r="H178" s="53">
        <v>8445</v>
      </c>
      <c r="I178" s="53">
        <v>13257</v>
      </c>
      <c r="J178" s="53">
        <v>32319</v>
      </c>
      <c r="K178" s="53">
        <v>103034</v>
      </c>
      <c r="L178" s="53">
        <v>12146</v>
      </c>
      <c r="M178" s="53">
        <v>40652</v>
      </c>
      <c r="N178" s="53">
        <v>12512</v>
      </c>
      <c r="O178" s="53">
        <v>12555</v>
      </c>
      <c r="P178" s="53">
        <v>77887</v>
      </c>
      <c r="Q178" s="53">
        <v>57785</v>
      </c>
      <c r="R178" s="53">
        <v>28361</v>
      </c>
      <c r="S178" s="53">
        <v>11123</v>
      </c>
      <c r="T178" s="53">
        <v>10365</v>
      </c>
      <c r="U178" s="53">
        <v>58199</v>
      </c>
      <c r="V178" s="53">
        <v>11496</v>
      </c>
      <c r="W178" s="53">
        <v>26759</v>
      </c>
      <c r="X178" s="53">
        <v>18931</v>
      </c>
      <c r="Y178" s="53">
        <v>11955</v>
      </c>
      <c r="Z178" s="53">
        <v>19778</v>
      </c>
      <c r="AA178" s="53">
        <v>31941</v>
      </c>
      <c r="AB178" s="53">
        <v>32922</v>
      </c>
      <c r="AC178" s="53">
        <v>10552</v>
      </c>
      <c r="AD178" s="53">
        <v>30646</v>
      </c>
      <c r="AE178" s="53">
        <v>4076</v>
      </c>
      <c r="AF178" s="53">
        <v>40892</v>
      </c>
      <c r="AG178" s="53">
        <v>16632</v>
      </c>
      <c r="AH178" s="53">
        <v>10234</v>
      </c>
      <c r="AI178" s="53">
        <v>837863</v>
      </c>
      <c r="AK178" s="53" t="s">
        <v>654</v>
      </c>
    </row>
    <row r="179" spans="1:37" x14ac:dyDescent="0.2">
      <c r="A179" s="62">
        <v>41730</v>
      </c>
      <c r="B179" s="53" t="s">
        <v>1115</v>
      </c>
      <c r="C179" s="53">
        <v>12595</v>
      </c>
      <c r="D179" s="53">
        <v>34831</v>
      </c>
      <c r="E179" s="53">
        <v>10301</v>
      </c>
      <c r="F179" s="53">
        <v>6000</v>
      </c>
      <c r="G179" s="53">
        <v>28759</v>
      </c>
      <c r="H179" s="53">
        <v>8472</v>
      </c>
      <c r="I179" s="53">
        <v>13268</v>
      </c>
      <c r="J179" s="53">
        <v>32371</v>
      </c>
      <c r="K179" s="53">
        <v>103118</v>
      </c>
      <c r="L179" s="53">
        <v>12151</v>
      </c>
      <c r="M179" s="53">
        <v>40702</v>
      </c>
      <c r="N179" s="53">
        <v>12509</v>
      </c>
      <c r="O179" s="53">
        <v>12609</v>
      </c>
      <c r="P179" s="53">
        <v>78075</v>
      </c>
      <c r="Q179" s="53">
        <v>57888</v>
      </c>
      <c r="R179" s="53">
        <v>28386</v>
      </c>
      <c r="S179" s="53">
        <v>11123</v>
      </c>
      <c r="T179" s="53">
        <v>10348</v>
      </c>
      <c r="U179" s="53">
        <v>58164</v>
      </c>
      <c r="V179" s="53">
        <v>11522</v>
      </c>
      <c r="W179" s="53">
        <v>26818</v>
      </c>
      <c r="X179" s="53">
        <v>18951</v>
      </c>
      <c r="Y179" s="53">
        <v>11936</v>
      </c>
      <c r="Z179" s="53">
        <v>19700</v>
      </c>
      <c r="AA179" s="53">
        <v>32001</v>
      </c>
      <c r="AB179" s="53">
        <v>32869</v>
      </c>
      <c r="AC179" s="53">
        <v>10567</v>
      </c>
      <c r="AD179" s="53">
        <v>30612</v>
      </c>
      <c r="AE179" s="53">
        <v>4105</v>
      </c>
      <c r="AF179" s="53">
        <v>41006</v>
      </c>
      <c r="AG179" s="53">
        <v>16678</v>
      </c>
      <c r="AH179" s="53">
        <v>10243</v>
      </c>
      <c r="AI179" s="53">
        <v>838678</v>
      </c>
      <c r="AK179" s="53" t="s">
        <v>709</v>
      </c>
    </row>
    <row r="180" spans="1:37" x14ac:dyDescent="0.2">
      <c r="A180" s="62">
        <v>41760</v>
      </c>
      <c r="B180" s="53" t="s">
        <v>1116</v>
      </c>
      <c r="C180" s="53">
        <v>12644</v>
      </c>
      <c r="D180" s="53">
        <v>34842</v>
      </c>
      <c r="E180" s="53">
        <v>10303</v>
      </c>
      <c r="F180" s="53">
        <v>5997</v>
      </c>
      <c r="G180" s="53">
        <v>28801</v>
      </c>
      <c r="H180" s="53">
        <v>8477</v>
      </c>
      <c r="I180" s="53">
        <v>13211</v>
      </c>
      <c r="J180" s="53">
        <v>32479</v>
      </c>
      <c r="K180" s="53">
        <v>103451</v>
      </c>
      <c r="L180" s="53">
        <v>12210</v>
      </c>
      <c r="M180" s="53">
        <v>40846</v>
      </c>
      <c r="N180" s="53">
        <v>12549</v>
      </c>
      <c r="O180" s="53">
        <v>12639</v>
      </c>
      <c r="P180" s="53">
        <v>78263</v>
      </c>
      <c r="Q180" s="53">
        <v>58118</v>
      </c>
      <c r="R180" s="53">
        <v>28390</v>
      </c>
      <c r="S180" s="53">
        <v>11161</v>
      </c>
      <c r="T180" s="53">
        <v>10334</v>
      </c>
      <c r="U180" s="53">
        <v>58355</v>
      </c>
      <c r="V180" s="53">
        <v>11525</v>
      </c>
      <c r="W180" s="53">
        <v>26968</v>
      </c>
      <c r="X180" s="53">
        <v>18957</v>
      </c>
      <c r="Y180" s="53">
        <v>11952</v>
      </c>
      <c r="Z180" s="53">
        <v>19687</v>
      </c>
      <c r="AA180" s="53">
        <v>32107</v>
      </c>
      <c r="AB180" s="53">
        <v>32886</v>
      </c>
      <c r="AC180" s="53">
        <v>10599</v>
      </c>
      <c r="AD180" s="53">
        <v>30658</v>
      </c>
      <c r="AE180" s="53">
        <v>4130</v>
      </c>
      <c r="AF180" s="53">
        <v>41110</v>
      </c>
      <c r="AG180" s="53">
        <v>16770</v>
      </c>
      <c r="AH180" s="53">
        <v>10261</v>
      </c>
      <c r="AI180" s="53">
        <v>840680</v>
      </c>
      <c r="AK180" s="53" t="s">
        <v>713</v>
      </c>
    </row>
    <row r="181" spans="1:37" x14ac:dyDescent="0.2">
      <c r="A181" s="62">
        <v>41791</v>
      </c>
      <c r="B181" s="53" t="s">
        <v>1117</v>
      </c>
      <c r="C181" s="53">
        <v>12680</v>
      </c>
      <c r="D181" s="53">
        <v>34908</v>
      </c>
      <c r="E181" s="53">
        <v>10314</v>
      </c>
      <c r="F181" s="53">
        <v>6032</v>
      </c>
      <c r="G181" s="53">
        <v>28930</v>
      </c>
      <c r="H181" s="53">
        <v>8508</v>
      </c>
      <c r="I181" s="53">
        <v>13263</v>
      </c>
      <c r="J181" s="53">
        <v>32628</v>
      </c>
      <c r="K181" s="53">
        <v>103724</v>
      </c>
      <c r="L181" s="53">
        <v>12230</v>
      </c>
      <c r="M181" s="53">
        <v>41052</v>
      </c>
      <c r="N181" s="53">
        <v>12630</v>
      </c>
      <c r="O181" s="53">
        <v>12675</v>
      </c>
      <c r="P181" s="53">
        <v>78625</v>
      </c>
      <c r="Q181" s="53">
        <v>58437</v>
      </c>
      <c r="R181" s="53">
        <v>28515</v>
      </c>
      <c r="S181" s="53">
        <v>11205</v>
      </c>
      <c r="T181" s="53">
        <v>10379</v>
      </c>
      <c r="U181" s="53">
        <v>58701</v>
      </c>
      <c r="V181" s="53">
        <v>11601</v>
      </c>
      <c r="W181" s="53">
        <v>27057</v>
      </c>
      <c r="X181" s="53">
        <v>19038</v>
      </c>
      <c r="Y181" s="53">
        <v>11999</v>
      </c>
      <c r="Z181" s="53">
        <v>19735</v>
      </c>
      <c r="AA181" s="53">
        <v>32284</v>
      </c>
      <c r="AB181" s="53">
        <v>32905</v>
      </c>
      <c r="AC181" s="53">
        <v>10654</v>
      </c>
      <c r="AD181" s="53">
        <v>30656</v>
      </c>
      <c r="AE181" s="53">
        <v>4149</v>
      </c>
      <c r="AF181" s="53">
        <v>41261</v>
      </c>
      <c r="AG181" s="53">
        <v>16818</v>
      </c>
      <c r="AH181" s="53">
        <v>10296</v>
      </c>
      <c r="AI181" s="53">
        <v>843889</v>
      </c>
      <c r="AK181" s="53" t="s">
        <v>716</v>
      </c>
    </row>
    <row r="182" spans="1:37" x14ac:dyDescent="0.2">
      <c r="A182" s="62">
        <v>41821</v>
      </c>
      <c r="B182" s="53" t="s">
        <v>1118</v>
      </c>
      <c r="C182" s="53">
        <v>12789</v>
      </c>
      <c r="D182" s="53">
        <v>34914</v>
      </c>
      <c r="E182" s="53">
        <v>10310</v>
      </c>
      <c r="F182" s="53">
        <v>6074</v>
      </c>
      <c r="G182" s="53">
        <v>29005</v>
      </c>
      <c r="H182" s="53">
        <v>8543</v>
      </c>
      <c r="I182" s="53">
        <v>13259</v>
      </c>
      <c r="J182" s="53">
        <v>32681</v>
      </c>
      <c r="K182" s="53">
        <v>104028</v>
      </c>
      <c r="L182" s="53">
        <v>12218</v>
      </c>
      <c r="M182" s="53">
        <v>41183</v>
      </c>
      <c r="N182" s="53">
        <v>12670</v>
      </c>
      <c r="O182" s="53">
        <v>12735</v>
      </c>
      <c r="P182" s="53">
        <v>78814</v>
      </c>
      <c r="Q182" s="53">
        <v>58721</v>
      </c>
      <c r="R182" s="53">
        <v>28567</v>
      </c>
      <c r="S182" s="53">
        <v>11239</v>
      </c>
      <c r="T182" s="53">
        <v>10436</v>
      </c>
      <c r="U182" s="53">
        <v>58757</v>
      </c>
      <c r="V182" s="53">
        <v>11624</v>
      </c>
      <c r="W182" s="53">
        <v>27069</v>
      </c>
      <c r="X182" s="53">
        <v>19143</v>
      </c>
      <c r="Y182" s="53">
        <v>12080</v>
      </c>
      <c r="Z182" s="53">
        <v>19766</v>
      </c>
      <c r="AA182" s="53">
        <v>32364</v>
      </c>
      <c r="AB182" s="53">
        <v>32895</v>
      </c>
      <c r="AC182" s="53">
        <v>10683</v>
      </c>
      <c r="AD182" s="53">
        <v>30681</v>
      </c>
      <c r="AE182" s="53">
        <v>4177</v>
      </c>
      <c r="AF182" s="53">
        <v>41323</v>
      </c>
      <c r="AG182" s="53">
        <v>16856</v>
      </c>
      <c r="AH182" s="53">
        <v>10319</v>
      </c>
      <c r="AI182" s="53">
        <v>845923</v>
      </c>
      <c r="AK182" s="53" t="s">
        <v>717</v>
      </c>
    </row>
    <row r="183" spans="1:37" x14ac:dyDescent="0.2">
      <c r="A183" s="62">
        <v>41852</v>
      </c>
      <c r="B183" s="53" t="s">
        <v>1119</v>
      </c>
      <c r="C183" s="53">
        <v>12852</v>
      </c>
      <c r="D183" s="53">
        <v>35041</v>
      </c>
      <c r="E183" s="53">
        <v>10341</v>
      </c>
      <c r="F183" s="53">
        <v>6101</v>
      </c>
      <c r="G183" s="53">
        <v>29068</v>
      </c>
      <c r="H183" s="53">
        <v>8569</v>
      </c>
      <c r="I183" s="53">
        <v>13317</v>
      </c>
      <c r="J183" s="53">
        <v>32753</v>
      </c>
      <c r="K183" s="53">
        <v>104409</v>
      </c>
      <c r="L183" s="53">
        <v>12276</v>
      </c>
      <c r="M183" s="53">
        <v>41335</v>
      </c>
      <c r="N183" s="53">
        <v>12696</v>
      </c>
      <c r="O183" s="53">
        <v>12805</v>
      </c>
      <c r="P183" s="53">
        <v>79270</v>
      </c>
      <c r="Q183" s="53">
        <v>58888</v>
      </c>
      <c r="R183" s="53">
        <v>28616</v>
      </c>
      <c r="S183" s="53">
        <v>11224</v>
      </c>
      <c r="T183" s="53">
        <v>10469</v>
      </c>
      <c r="U183" s="53">
        <v>58941</v>
      </c>
      <c r="V183" s="53">
        <v>11719</v>
      </c>
      <c r="W183" s="53">
        <v>27077</v>
      </c>
      <c r="X183" s="53">
        <v>19283</v>
      </c>
      <c r="Y183" s="53">
        <v>12213</v>
      </c>
      <c r="Z183" s="53">
        <v>19823</v>
      </c>
      <c r="AA183" s="53">
        <v>32499</v>
      </c>
      <c r="AB183" s="53">
        <v>33020</v>
      </c>
      <c r="AC183" s="53">
        <v>10711</v>
      </c>
      <c r="AD183" s="53">
        <v>30755</v>
      </c>
      <c r="AE183" s="53">
        <v>4188</v>
      </c>
      <c r="AF183" s="53">
        <v>41456</v>
      </c>
      <c r="AG183" s="53">
        <v>16895</v>
      </c>
      <c r="AH183" s="53">
        <v>10395</v>
      </c>
      <c r="AI183" s="53">
        <v>849005</v>
      </c>
      <c r="AK183" s="53" t="s">
        <v>718</v>
      </c>
    </row>
    <row r="184" spans="1:37" x14ac:dyDescent="0.2">
      <c r="A184" s="62">
        <v>41883</v>
      </c>
      <c r="B184" s="53" t="s">
        <v>1120</v>
      </c>
      <c r="C184" s="53">
        <v>12858</v>
      </c>
      <c r="D184" s="53">
        <v>35080</v>
      </c>
      <c r="E184" s="53">
        <v>10347</v>
      </c>
      <c r="F184" s="53">
        <v>6132</v>
      </c>
      <c r="G184" s="53">
        <v>29177</v>
      </c>
      <c r="H184" s="53">
        <v>8614</v>
      </c>
      <c r="I184" s="53">
        <v>13356</v>
      </c>
      <c r="J184" s="53">
        <v>32826</v>
      </c>
      <c r="K184" s="53">
        <v>104720</v>
      </c>
      <c r="L184" s="53">
        <v>12328</v>
      </c>
      <c r="M184" s="53">
        <v>41463</v>
      </c>
      <c r="N184" s="53">
        <v>12709</v>
      </c>
      <c r="O184" s="53">
        <v>12853</v>
      </c>
      <c r="P184" s="53">
        <v>79467</v>
      </c>
      <c r="Q184" s="53">
        <v>59112</v>
      </c>
      <c r="R184" s="53">
        <v>28662</v>
      </c>
      <c r="S184" s="53">
        <v>11255</v>
      </c>
      <c r="T184" s="53">
        <v>10475</v>
      </c>
      <c r="U184" s="53">
        <v>59117</v>
      </c>
      <c r="V184" s="53">
        <v>11729</v>
      </c>
      <c r="W184" s="53">
        <v>27070</v>
      </c>
      <c r="X184" s="53">
        <v>19437</v>
      </c>
      <c r="Y184" s="53">
        <v>12243</v>
      </c>
      <c r="Z184" s="53">
        <v>19862</v>
      </c>
      <c r="AA184" s="53">
        <v>32609</v>
      </c>
      <c r="AB184" s="53">
        <v>33076</v>
      </c>
      <c r="AC184" s="53">
        <v>10745</v>
      </c>
      <c r="AD184" s="53">
        <v>30826</v>
      </c>
      <c r="AE184" s="53">
        <v>4225</v>
      </c>
      <c r="AF184" s="53">
        <v>41442</v>
      </c>
      <c r="AG184" s="53">
        <v>16914</v>
      </c>
      <c r="AH184" s="53">
        <v>10416</v>
      </c>
      <c r="AI184" s="53">
        <v>851145</v>
      </c>
      <c r="AK184" s="53" t="s">
        <v>719</v>
      </c>
    </row>
    <row r="185" spans="1:37" x14ac:dyDescent="0.2">
      <c r="A185" s="62">
        <v>41913</v>
      </c>
      <c r="B185" s="53" t="s">
        <v>1121</v>
      </c>
      <c r="C185" s="53">
        <v>12870</v>
      </c>
      <c r="D185" s="53">
        <v>35242</v>
      </c>
      <c r="E185" s="53">
        <v>10334</v>
      </c>
      <c r="F185" s="53">
        <v>6174</v>
      </c>
      <c r="G185" s="53">
        <v>29279</v>
      </c>
      <c r="H185" s="53">
        <v>8647</v>
      </c>
      <c r="I185" s="53">
        <v>13466</v>
      </c>
      <c r="J185" s="53">
        <v>32901</v>
      </c>
      <c r="K185" s="53">
        <v>104914</v>
      </c>
      <c r="L185" s="53">
        <v>12397</v>
      </c>
      <c r="M185" s="53">
        <v>41701</v>
      </c>
      <c r="N185" s="53">
        <v>12811</v>
      </c>
      <c r="O185" s="53">
        <v>12928</v>
      </c>
      <c r="P185" s="53">
        <v>79726</v>
      </c>
      <c r="Q185" s="53">
        <v>59448</v>
      </c>
      <c r="R185" s="53">
        <v>28693</v>
      </c>
      <c r="S185" s="53">
        <v>11285</v>
      </c>
      <c r="T185" s="53">
        <v>10521</v>
      </c>
      <c r="U185" s="53">
        <v>59294</v>
      </c>
      <c r="V185" s="53">
        <v>11827</v>
      </c>
      <c r="W185" s="53">
        <v>27077</v>
      </c>
      <c r="X185" s="53">
        <v>19538</v>
      </c>
      <c r="Y185" s="53">
        <v>12303</v>
      </c>
      <c r="Z185" s="53">
        <v>19958</v>
      </c>
      <c r="AA185" s="53">
        <v>32693</v>
      </c>
      <c r="AB185" s="53">
        <v>33231</v>
      </c>
      <c r="AC185" s="53">
        <v>10754</v>
      </c>
      <c r="AD185" s="53">
        <v>30856</v>
      </c>
      <c r="AE185" s="53">
        <v>4255</v>
      </c>
      <c r="AF185" s="53">
        <v>41573</v>
      </c>
      <c r="AG185" s="53">
        <v>16979</v>
      </c>
      <c r="AH185" s="53">
        <v>10477</v>
      </c>
      <c r="AI185" s="53">
        <v>854152</v>
      </c>
      <c r="AK185" s="53" t="s">
        <v>720</v>
      </c>
    </row>
    <row r="186" spans="1:37" x14ac:dyDescent="0.2">
      <c r="A186" s="62">
        <v>41944</v>
      </c>
      <c r="B186" s="53" t="s">
        <v>1122</v>
      </c>
      <c r="C186" s="53">
        <v>12896</v>
      </c>
      <c r="D186" s="53">
        <v>35216</v>
      </c>
      <c r="E186" s="53">
        <v>10367</v>
      </c>
      <c r="F186" s="53">
        <v>6160</v>
      </c>
      <c r="G186" s="53">
        <v>29392</v>
      </c>
      <c r="H186" s="53">
        <v>8684</v>
      </c>
      <c r="I186" s="53">
        <v>13463</v>
      </c>
      <c r="J186" s="53">
        <v>32995</v>
      </c>
      <c r="K186" s="53">
        <v>105015</v>
      </c>
      <c r="L186" s="53">
        <v>12404</v>
      </c>
      <c r="M186" s="53">
        <v>41768</v>
      </c>
      <c r="N186" s="53">
        <v>12884</v>
      </c>
      <c r="O186" s="53">
        <v>12998</v>
      </c>
      <c r="P186" s="53">
        <v>79972</v>
      </c>
      <c r="Q186" s="53">
        <v>59573</v>
      </c>
      <c r="R186" s="53">
        <v>28760</v>
      </c>
      <c r="S186" s="53">
        <v>11269</v>
      </c>
      <c r="T186" s="53">
        <v>10534</v>
      </c>
      <c r="U186" s="53">
        <v>59384</v>
      </c>
      <c r="V186" s="53">
        <v>11927</v>
      </c>
      <c r="W186" s="53">
        <v>27208</v>
      </c>
      <c r="X186" s="53">
        <v>19639</v>
      </c>
      <c r="Y186" s="53">
        <v>12294</v>
      </c>
      <c r="Z186" s="53">
        <v>19985</v>
      </c>
      <c r="AA186" s="53">
        <v>32689</v>
      </c>
      <c r="AB186" s="53">
        <v>33228</v>
      </c>
      <c r="AC186" s="53">
        <v>10758</v>
      </c>
      <c r="AD186" s="53">
        <v>30969</v>
      </c>
      <c r="AE186" s="53">
        <v>4260</v>
      </c>
      <c r="AF186" s="53">
        <v>41602</v>
      </c>
      <c r="AG186" s="53">
        <v>16926</v>
      </c>
      <c r="AH186" s="53">
        <v>10516</v>
      </c>
      <c r="AI186" s="53">
        <v>855735</v>
      </c>
      <c r="AK186" s="53" t="s">
        <v>721</v>
      </c>
    </row>
    <row r="187" spans="1:37" x14ac:dyDescent="0.2">
      <c r="A187" s="62">
        <v>41974</v>
      </c>
      <c r="B187" s="53" t="s">
        <v>1123</v>
      </c>
      <c r="C187" s="53">
        <v>12855</v>
      </c>
      <c r="D187" s="53">
        <v>35148</v>
      </c>
      <c r="E187" s="53">
        <v>10414</v>
      </c>
      <c r="F187" s="53">
        <v>6086</v>
      </c>
      <c r="G187" s="53">
        <v>29353</v>
      </c>
      <c r="H187" s="53">
        <v>8665</v>
      </c>
      <c r="I187" s="53">
        <v>13481</v>
      </c>
      <c r="J187" s="53">
        <v>32953</v>
      </c>
      <c r="K187" s="53">
        <v>105070</v>
      </c>
      <c r="L187" s="53">
        <v>12351</v>
      </c>
      <c r="M187" s="53">
        <v>41797</v>
      </c>
      <c r="N187" s="53">
        <v>12778</v>
      </c>
      <c r="O187" s="53">
        <v>13012</v>
      </c>
      <c r="P187" s="53">
        <v>79961</v>
      </c>
      <c r="Q187" s="53">
        <v>59539</v>
      </c>
      <c r="R187" s="53">
        <v>28764</v>
      </c>
      <c r="S187" s="53">
        <v>11236</v>
      </c>
      <c r="T187" s="53">
        <v>10514</v>
      </c>
      <c r="U187" s="53">
        <v>59428</v>
      </c>
      <c r="V187" s="53">
        <v>11899</v>
      </c>
      <c r="W187" s="53">
        <v>27204</v>
      </c>
      <c r="X187" s="53">
        <v>19592</v>
      </c>
      <c r="Y187" s="53">
        <v>12253</v>
      </c>
      <c r="Z187" s="53">
        <v>19950</v>
      </c>
      <c r="AA187" s="53">
        <v>32637</v>
      </c>
      <c r="AB187" s="53">
        <v>33168</v>
      </c>
      <c r="AC187" s="53">
        <v>10735</v>
      </c>
      <c r="AD187" s="53">
        <v>30889</v>
      </c>
      <c r="AE187" s="53">
        <v>4231</v>
      </c>
      <c r="AF187" s="53">
        <v>41528</v>
      </c>
      <c r="AG187" s="53">
        <v>16942</v>
      </c>
      <c r="AH187" s="53">
        <v>10476</v>
      </c>
      <c r="AI187" s="53">
        <v>854909</v>
      </c>
      <c r="AK187" s="53" t="s">
        <v>722</v>
      </c>
    </row>
    <row r="188" spans="1:37" x14ac:dyDescent="0.2">
      <c r="A188" s="62">
        <v>42005</v>
      </c>
      <c r="B188" s="53" t="s">
        <v>1246</v>
      </c>
      <c r="C188" s="53">
        <v>12846</v>
      </c>
      <c r="D188" s="53">
        <v>35067</v>
      </c>
      <c r="E188" s="53">
        <v>10443</v>
      </c>
      <c r="F188" s="53">
        <v>6090</v>
      </c>
      <c r="G188" s="53">
        <v>29380</v>
      </c>
      <c r="H188" s="53">
        <v>8644</v>
      </c>
      <c r="I188" s="53">
        <v>13430</v>
      </c>
      <c r="J188" s="53">
        <v>32901</v>
      </c>
      <c r="K188" s="53">
        <v>105252</v>
      </c>
      <c r="L188" s="53">
        <v>12348</v>
      </c>
      <c r="M188" s="53">
        <v>41763</v>
      </c>
      <c r="N188" s="53">
        <v>12746</v>
      </c>
      <c r="O188" s="53">
        <v>13038</v>
      </c>
      <c r="P188" s="53">
        <v>79838</v>
      </c>
      <c r="Q188" s="53">
        <v>59541</v>
      </c>
      <c r="R188" s="53">
        <v>28729</v>
      </c>
      <c r="S188" s="53">
        <v>11213</v>
      </c>
      <c r="T188" s="53">
        <v>10473</v>
      </c>
      <c r="U188" s="53">
        <v>59364</v>
      </c>
      <c r="V188" s="53">
        <v>11884</v>
      </c>
      <c r="W188" s="53">
        <v>27123</v>
      </c>
      <c r="X188" s="53">
        <v>19650</v>
      </c>
      <c r="Y188" s="53">
        <v>12241</v>
      </c>
      <c r="Z188" s="53">
        <v>19955</v>
      </c>
      <c r="AA188" s="53">
        <v>32646</v>
      </c>
      <c r="AB188" s="53">
        <v>33136</v>
      </c>
      <c r="AC188" s="53">
        <v>10650</v>
      </c>
      <c r="AD188" s="53">
        <v>30781</v>
      </c>
      <c r="AE188" s="53">
        <v>4249</v>
      </c>
      <c r="AF188" s="53">
        <v>41463</v>
      </c>
      <c r="AG188" s="53">
        <v>16905</v>
      </c>
      <c r="AH188" s="53">
        <v>10441</v>
      </c>
      <c r="AI188" s="53">
        <v>854230</v>
      </c>
      <c r="AJ188" s="53">
        <v>2015</v>
      </c>
      <c r="AK188" s="53" t="s">
        <v>714</v>
      </c>
    </row>
    <row r="189" spans="1:37" x14ac:dyDescent="0.2">
      <c r="A189" s="62">
        <v>42036</v>
      </c>
      <c r="B189" s="53" t="s">
        <v>1124</v>
      </c>
      <c r="C189" s="53">
        <v>12935</v>
      </c>
      <c r="D189" s="53">
        <v>35297</v>
      </c>
      <c r="E189" s="53">
        <v>10550</v>
      </c>
      <c r="F189" s="53">
        <v>6108</v>
      </c>
      <c r="G189" s="53">
        <v>29591</v>
      </c>
      <c r="H189" s="53">
        <v>8729</v>
      </c>
      <c r="I189" s="53">
        <v>13443</v>
      </c>
      <c r="J189" s="53">
        <v>33101</v>
      </c>
      <c r="K189" s="53">
        <v>105728</v>
      </c>
      <c r="L189" s="53">
        <v>12419</v>
      </c>
      <c r="M189" s="53">
        <v>41833</v>
      </c>
      <c r="N189" s="53">
        <v>12784</v>
      </c>
      <c r="O189" s="53">
        <v>13094</v>
      </c>
      <c r="P189" s="53">
        <v>80280</v>
      </c>
      <c r="Q189" s="53">
        <v>59864</v>
      </c>
      <c r="R189" s="53">
        <v>28848</v>
      </c>
      <c r="S189" s="53">
        <v>11274</v>
      </c>
      <c r="T189" s="53">
        <v>10525</v>
      </c>
      <c r="U189" s="53">
        <v>59588</v>
      </c>
      <c r="V189" s="53">
        <v>11881</v>
      </c>
      <c r="W189" s="53">
        <v>27275</v>
      </c>
      <c r="X189" s="53">
        <v>19721</v>
      </c>
      <c r="Y189" s="53">
        <v>12297</v>
      </c>
      <c r="Z189" s="53">
        <v>20027</v>
      </c>
      <c r="AA189" s="53">
        <v>32829</v>
      </c>
      <c r="AB189" s="53">
        <v>33257</v>
      </c>
      <c r="AC189" s="53">
        <v>10697</v>
      </c>
      <c r="AD189" s="53">
        <v>30685</v>
      </c>
      <c r="AE189" s="53">
        <v>4232</v>
      </c>
      <c r="AF189" s="53">
        <v>41558</v>
      </c>
      <c r="AG189" s="53">
        <v>16985</v>
      </c>
      <c r="AH189" s="53">
        <v>10511</v>
      </c>
      <c r="AI189" s="53">
        <v>857946</v>
      </c>
      <c r="AK189" s="53" t="s">
        <v>715</v>
      </c>
    </row>
    <row r="190" spans="1:37" x14ac:dyDescent="0.2">
      <c r="A190" s="62">
        <v>42064</v>
      </c>
      <c r="B190" s="53" t="s">
        <v>1125</v>
      </c>
      <c r="C190" s="53">
        <v>13029</v>
      </c>
      <c r="D190" s="53">
        <v>35466</v>
      </c>
      <c r="E190" s="53">
        <v>10677</v>
      </c>
      <c r="F190" s="53">
        <v>6163</v>
      </c>
      <c r="G190" s="53">
        <v>29922</v>
      </c>
      <c r="H190" s="53">
        <v>8806</v>
      </c>
      <c r="I190" s="53">
        <v>13502</v>
      </c>
      <c r="J190" s="53">
        <v>33330</v>
      </c>
      <c r="K190" s="53">
        <v>106065</v>
      </c>
      <c r="L190" s="53">
        <v>12497</v>
      </c>
      <c r="M190" s="53">
        <v>42007</v>
      </c>
      <c r="N190" s="53">
        <v>12876</v>
      </c>
      <c r="O190" s="53">
        <v>13153</v>
      </c>
      <c r="P190" s="53">
        <v>80658</v>
      </c>
      <c r="Q190" s="53">
        <v>60117</v>
      </c>
      <c r="R190" s="53">
        <v>29044</v>
      </c>
      <c r="S190" s="53">
        <v>11342</v>
      </c>
      <c r="T190" s="53">
        <v>10597</v>
      </c>
      <c r="U190" s="53">
        <v>59791</v>
      </c>
      <c r="V190" s="53">
        <v>11956</v>
      </c>
      <c r="W190" s="53">
        <v>27432</v>
      </c>
      <c r="X190" s="53">
        <v>19783</v>
      </c>
      <c r="Y190" s="53">
        <v>12395</v>
      </c>
      <c r="Z190" s="53">
        <v>20216</v>
      </c>
      <c r="AA190" s="53">
        <v>33115</v>
      </c>
      <c r="AB190" s="53">
        <v>33467</v>
      </c>
      <c r="AC190" s="53">
        <v>10757</v>
      </c>
      <c r="AD190" s="53">
        <v>30793</v>
      </c>
      <c r="AE190" s="53">
        <v>4247</v>
      </c>
      <c r="AF190" s="53">
        <v>41745</v>
      </c>
      <c r="AG190" s="53">
        <v>17116</v>
      </c>
      <c r="AH190" s="53">
        <v>10559</v>
      </c>
      <c r="AI190" s="53">
        <v>862623</v>
      </c>
      <c r="AK190" s="53" t="s">
        <v>654</v>
      </c>
    </row>
    <row r="191" spans="1:37" x14ac:dyDescent="0.2">
      <c r="A191" s="62">
        <v>42095</v>
      </c>
      <c r="B191" s="53" t="s">
        <v>1126</v>
      </c>
      <c r="C191" s="53">
        <v>13109</v>
      </c>
      <c r="D191" s="53">
        <v>35610</v>
      </c>
      <c r="E191" s="53">
        <v>10632</v>
      </c>
      <c r="F191" s="53">
        <v>6176</v>
      </c>
      <c r="G191" s="53">
        <v>30129</v>
      </c>
      <c r="H191" s="53">
        <v>8844</v>
      </c>
      <c r="I191" s="53">
        <v>13513</v>
      </c>
      <c r="J191" s="53">
        <v>33481</v>
      </c>
      <c r="K191" s="53">
        <v>106501</v>
      </c>
      <c r="L191" s="53">
        <v>12554</v>
      </c>
      <c r="M191" s="53">
        <v>42183</v>
      </c>
      <c r="N191" s="53">
        <v>12928</v>
      </c>
      <c r="O191" s="53">
        <v>13215</v>
      </c>
      <c r="P191" s="53">
        <v>81007</v>
      </c>
      <c r="Q191" s="53">
        <v>60355</v>
      </c>
      <c r="R191" s="53">
        <v>29143</v>
      </c>
      <c r="S191" s="53">
        <v>11375</v>
      </c>
      <c r="T191" s="53">
        <v>10641</v>
      </c>
      <c r="U191" s="53">
        <v>60023</v>
      </c>
      <c r="V191" s="53">
        <v>12036</v>
      </c>
      <c r="W191" s="53">
        <v>27564</v>
      </c>
      <c r="X191" s="53">
        <v>19868</v>
      </c>
      <c r="Y191" s="53">
        <v>12541</v>
      </c>
      <c r="Z191" s="53">
        <v>20270</v>
      </c>
      <c r="AA191" s="53">
        <v>33303</v>
      </c>
      <c r="AB191" s="53">
        <v>33603</v>
      </c>
      <c r="AC191" s="53">
        <v>10773</v>
      </c>
      <c r="AD191" s="53">
        <v>30920</v>
      </c>
      <c r="AE191" s="53">
        <v>4261</v>
      </c>
      <c r="AF191" s="53">
        <v>41875</v>
      </c>
      <c r="AG191" s="53">
        <v>17133</v>
      </c>
      <c r="AH191" s="53">
        <v>10606</v>
      </c>
      <c r="AI191" s="53">
        <v>866172</v>
      </c>
      <c r="AK191" s="53" t="s">
        <v>709</v>
      </c>
    </row>
    <row r="192" spans="1:37" x14ac:dyDescent="0.2">
      <c r="A192" s="62">
        <v>42125</v>
      </c>
      <c r="B192" s="53" t="s">
        <v>1127</v>
      </c>
      <c r="C192" s="53">
        <v>13114</v>
      </c>
      <c r="D192" s="53">
        <v>35649</v>
      </c>
      <c r="E192" s="53">
        <v>10693</v>
      </c>
      <c r="F192" s="53">
        <v>6177</v>
      </c>
      <c r="G192" s="53">
        <v>30204</v>
      </c>
      <c r="H192" s="53">
        <v>8902</v>
      </c>
      <c r="I192" s="53">
        <v>13543</v>
      </c>
      <c r="J192" s="53">
        <v>33638</v>
      </c>
      <c r="K192" s="53">
        <v>106685</v>
      </c>
      <c r="L192" s="53">
        <v>12621</v>
      </c>
      <c r="M192" s="53">
        <v>42358</v>
      </c>
      <c r="N192" s="53">
        <v>12946</v>
      </c>
      <c r="O192" s="53">
        <v>13255</v>
      </c>
      <c r="P192" s="53">
        <v>81244</v>
      </c>
      <c r="Q192" s="53">
        <v>60552</v>
      </c>
      <c r="R192" s="53">
        <v>29282</v>
      </c>
      <c r="S192" s="53">
        <v>11404</v>
      </c>
      <c r="T192" s="53">
        <v>10693</v>
      </c>
      <c r="U192" s="53">
        <v>60120</v>
      </c>
      <c r="V192" s="53">
        <v>12127</v>
      </c>
      <c r="W192" s="53">
        <v>27596</v>
      </c>
      <c r="X192" s="53">
        <v>19943</v>
      </c>
      <c r="Y192" s="53">
        <v>12574</v>
      </c>
      <c r="Z192" s="53">
        <v>20293</v>
      </c>
      <c r="AA192" s="53">
        <v>33462</v>
      </c>
      <c r="AB192" s="53">
        <v>33650</v>
      </c>
      <c r="AC192" s="53">
        <v>10800</v>
      </c>
      <c r="AD192" s="53">
        <v>31007</v>
      </c>
      <c r="AE192" s="53">
        <v>4275</v>
      </c>
      <c r="AF192" s="53">
        <v>41968</v>
      </c>
      <c r="AG192" s="53">
        <v>17080</v>
      </c>
      <c r="AH192" s="53">
        <v>10621</v>
      </c>
      <c r="AI192" s="53">
        <v>868476</v>
      </c>
      <c r="AK192" s="53" t="s">
        <v>713</v>
      </c>
    </row>
    <row r="193" spans="1:37" x14ac:dyDescent="0.2">
      <c r="A193" s="62">
        <v>42156</v>
      </c>
      <c r="B193" s="53" t="s">
        <v>1128</v>
      </c>
      <c r="C193" s="53">
        <v>13204</v>
      </c>
      <c r="D193" s="53">
        <v>35858</v>
      </c>
      <c r="E193" s="53">
        <v>10752</v>
      </c>
      <c r="F193" s="53">
        <v>6188</v>
      </c>
      <c r="G193" s="53">
        <v>30395</v>
      </c>
      <c r="H193" s="53">
        <v>8978</v>
      </c>
      <c r="I193" s="53">
        <v>13607</v>
      </c>
      <c r="J193" s="53">
        <v>33854</v>
      </c>
      <c r="K193" s="53">
        <v>107378</v>
      </c>
      <c r="L193" s="53">
        <v>12699</v>
      </c>
      <c r="M193" s="53">
        <v>42622</v>
      </c>
      <c r="N193" s="53">
        <v>12993</v>
      </c>
      <c r="O193" s="53">
        <v>13325</v>
      </c>
      <c r="P193" s="53">
        <v>81685</v>
      </c>
      <c r="Q193" s="53">
        <v>61016</v>
      </c>
      <c r="R193" s="53">
        <v>29497</v>
      </c>
      <c r="S193" s="53">
        <v>11437</v>
      </c>
      <c r="T193" s="53">
        <v>10792</v>
      </c>
      <c r="U193" s="53">
        <v>60447</v>
      </c>
      <c r="V193" s="53">
        <v>12258</v>
      </c>
      <c r="W193" s="53">
        <v>27840</v>
      </c>
      <c r="X193" s="53">
        <v>20067</v>
      </c>
      <c r="Y193" s="53">
        <v>12638</v>
      </c>
      <c r="Z193" s="53">
        <v>20332</v>
      </c>
      <c r="AA193" s="53">
        <v>33717</v>
      </c>
      <c r="AB193" s="53">
        <v>33765</v>
      </c>
      <c r="AC193" s="53">
        <v>10851</v>
      </c>
      <c r="AD193" s="53">
        <v>31226</v>
      </c>
      <c r="AE193" s="53">
        <v>4292</v>
      </c>
      <c r="AF193" s="53">
        <v>42165</v>
      </c>
      <c r="AG193" s="53">
        <v>17201</v>
      </c>
      <c r="AH193" s="53">
        <v>10629</v>
      </c>
      <c r="AI193" s="53">
        <v>873708</v>
      </c>
      <c r="AK193" s="53" t="s">
        <v>716</v>
      </c>
    </row>
    <row r="194" spans="1:37" x14ac:dyDescent="0.2">
      <c r="A194" s="62">
        <v>42186</v>
      </c>
      <c r="B194" s="53" t="s">
        <v>1129</v>
      </c>
      <c r="C194" s="53">
        <v>13271</v>
      </c>
      <c r="D194" s="53">
        <v>35937</v>
      </c>
      <c r="E194" s="53">
        <v>10767</v>
      </c>
      <c r="F194" s="53">
        <v>6208</v>
      </c>
      <c r="G194" s="53">
        <v>30545</v>
      </c>
      <c r="H194" s="53">
        <v>8993</v>
      </c>
      <c r="I194" s="53">
        <v>13644</v>
      </c>
      <c r="J194" s="53">
        <v>34080</v>
      </c>
      <c r="K194" s="53">
        <v>107850</v>
      </c>
      <c r="L194" s="53">
        <v>12723</v>
      </c>
      <c r="M194" s="53">
        <v>42705</v>
      </c>
      <c r="N194" s="53">
        <v>13049</v>
      </c>
      <c r="O194" s="53">
        <v>13395</v>
      </c>
      <c r="P194" s="53">
        <v>81999</v>
      </c>
      <c r="Q194" s="53">
        <v>61332</v>
      </c>
      <c r="R194" s="53">
        <v>29655</v>
      </c>
      <c r="S194" s="53">
        <v>11466</v>
      </c>
      <c r="T194" s="53">
        <v>10818</v>
      </c>
      <c r="U194" s="53">
        <v>60666</v>
      </c>
      <c r="V194" s="53">
        <v>12341</v>
      </c>
      <c r="W194" s="53">
        <v>27937</v>
      </c>
      <c r="X194" s="53">
        <v>20219</v>
      </c>
      <c r="Y194" s="53">
        <v>12773</v>
      </c>
      <c r="Z194" s="53">
        <v>20370</v>
      </c>
      <c r="AA194" s="53">
        <v>33782</v>
      </c>
      <c r="AB194" s="53">
        <v>33875</v>
      </c>
      <c r="AC194" s="53">
        <v>10871</v>
      </c>
      <c r="AD194" s="53">
        <v>31245</v>
      </c>
      <c r="AE194" s="53">
        <v>4314</v>
      </c>
      <c r="AF194" s="53">
        <v>42395</v>
      </c>
      <c r="AG194" s="53">
        <v>17135</v>
      </c>
      <c r="AH194" s="53">
        <v>10676</v>
      </c>
      <c r="AI194" s="53">
        <v>877036</v>
      </c>
      <c r="AK194" s="53" t="s">
        <v>717</v>
      </c>
    </row>
    <row r="195" spans="1:37" x14ac:dyDescent="0.2">
      <c r="A195" s="62">
        <v>42217</v>
      </c>
      <c r="B195" s="53" t="s">
        <v>1130</v>
      </c>
      <c r="C195" s="53">
        <v>13380</v>
      </c>
      <c r="D195" s="53">
        <v>35976</v>
      </c>
      <c r="E195" s="53">
        <v>10786</v>
      </c>
      <c r="F195" s="53">
        <v>6192</v>
      </c>
      <c r="G195" s="53">
        <v>30657</v>
      </c>
      <c r="H195" s="53">
        <v>9040</v>
      </c>
      <c r="I195" s="53">
        <v>13647</v>
      </c>
      <c r="J195" s="53">
        <v>34154</v>
      </c>
      <c r="K195" s="53">
        <v>108145</v>
      </c>
      <c r="L195" s="53">
        <v>12734</v>
      </c>
      <c r="M195" s="53">
        <v>42913</v>
      </c>
      <c r="N195" s="53">
        <v>13097</v>
      </c>
      <c r="O195" s="53">
        <v>13444</v>
      </c>
      <c r="P195" s="53">
        <v>82416</v>
      </c>
      <c r="Q195" s="53">
        <v>61576</v>
      </c>
      <c r="R195" s="53">
        <v>29813</v>
      </c>
      <c r="S195" s="53">
        <v>11490</v>
      </c>
      <c r="T195" s="53">
        <v>10833</v>
      </c>
      <c r="U195" s="53">
        <v>60759</v>
      </c>
      <c r="V195" s="53">
        <v>12444</v>
      </c>
      <c r="W195" s="53">
        <v>28131</v>
      </c>
      <c r="X195" s="53">
        <v>20353</v>
      </c>
      <c r="Y195" s="53">
        <v>12865</v>
      </c>
      <c r="Z195" s="53">
        <v>20452</v>
      </c>
      <c r="AA195" s="53">
        <v>33867</v>
      </c>
      <c r="AB195" s="53">
        <v>34014</v>
      </c>
      <c r="AC195" s="53">
        <v>10893</v>
      </c>
      <c r="AD195" s="53">
        <v>31289</v>
      </c>
      <c r="AE195" s="53">
        <v>4367</v>
      </c>
      <c r="AF195" s="53">
        <v>42502</v>
      </c>
      <c r="AG195" s="53">
        <v>17153</v>
      </c>
      <c r="AH195" s="53">
        <v>10703</v>
      </c>
      <c r="AI195" s="53">
        <v>880085</v>
      </c>
      <c r="AK195" s="53" t="s">
        <v>718</v>
      </c>
    </row>
    <row r="196" spans="1:37" x14ac:dyDescent="0.2">
      <c r="A196" s="62">
        <v>42248</v>
      </c>
      <c r="B196" s="53" t="s">
        <v>1131</v>
      </c>
      <c r="C196" s="53">
        <v>13454</v>
      </c>
      <c r="D196" s="53">
        <v>35966</v>
      </c>
      <c r="E196" s="53">
        <v>10847</v>
      </c>
      <c r="F196" s="53">
        <v>6193</v>
      </c>
      <c r="G196" s="53">
        <v>30752</v>
      </c>
      <c r="H196" s="53">
        <v>9035</v>
      </c>
      <c r="I196" s="53">
        <v>13626</v>
      </c>
      <c r="J196" s="53">
        <v>34245</v>
      </c>
      <c r="K196" s="53">
        <v>108357</v>
      </c>
      <c r="L196" s="53">
        <v>12769</v>
      </c>
      <c r="M196" s="53">
        <v>42981</v>
      </c>
      <c r="N196" s="53">
        <v>13119</v>
      </c>
      <c r="O196" s="53">
        <v>13504</v>
      </c>
      <c r="P196" s="53">
        <v>82549</v>
      </c>
      <c r="Q196" s="53">
        <v>61707</v>
      </c>
      <c r="R196" s="53">
        <v>29928</v>
      </c>
      <c r="S196" s="53">
        <v>11509</v>
      </c>
      <c r="T196" s="53">
        <v>10873</v>
      </c>
      <c r="U196" s="53">
        <v>60933</v>
      </c>
      <c r="V196" s="53">
        <v>12518</v>
      </c>
      <c r="W196" s="53">
        <v>28249</v>
      </c>
      <c r="X196" s="53">
        <v>20425</v>
      </c>
      <c r="Y196" s="53">
        <v>12958</v>
      </c>
      <c r="Z196" s="53">
        <v>20473</v>
      </c>
      <c r="AA196" s="53">
        <v>33991</v>
      </c>
      <c r="AB196" s="53">
        <v>34070</v>
      </c>
      <c r="AC196" s="53">
        <v>10898</v>
      </c>
      <c r="AD196" s="53">
        <v>31305</v>
      </c>
      <c r="AE196" s="53">
        <v>4404</v>
      </c>
      <c r="AF196" s="53">
        <v>42476</v>
      </c>
      <c r="AG196" s="53">
        <v>17226</v>
      </c>
      <c r="AH196" s="53">
        <v>10736</v>
      </c>
      <c r="AI196" s="53">
        <v>882076</v>
      </c>
      <c r="AK196" s="53" t="s">
        <v>719</v>
      </c>
    </row>
    <row r="197" spans="1:37" x14ac:dyDescent="0.2">
      <c r="A197" s="62">
        <v>42278</v>
      </c>
      <c r="B197" s="53" t="s">
        <v>1132</v>
      </c>
      <c r="C197" s="53">
        <v>13565</v>
      </c>
      <c r="D197" s="53">
        <v>36160</v>
      </c>
      <c r="E197" s="53">
        <v>10899</v>
      </c>
      <c r="F197" s="53">
        <v>6202</v>
      </c>
      <c r="G197" s="53">
        <v>30875</v>
      </c>
      <c r="H197" s="53">
        <v>9049</v>
      </c>
      <c r="I197" s="53">
        <v>13651</v>
      </c>
      <c r="J197" s="53">
        <v>34411</v>
      </c>
      <c r="K197" s="53">
        <v>108641</v>
      </c>
      <c r="L197" s="53">
        <v>12845</v>
      </c>
      <c r="M197" s="53">
        <v>43181</v>
      </c>
      <c r="N197" s="53">
        <v>13135</v>
      </c>
      <c r="O197" s="53">
        <v>13624</v>
      </c>
      <c r="P197" s="53">
        <v>82929</v>
      </c>
      <c r="Q197" s="53">
        <v>62140</v>
      </c>
      <c r="R197" s="53">
        <v>30038</v>
      </c>
      <c r="S197" s="53">
        <v>11575</v>
      </c>
      <c r="T197" s="53">
        <v>10912</v>
      </c>
      <c r="U197" s="53">
        <v>61103</v>
      </c>
      <c r="V197" s="53">
        <v>12507</v>
      </c>
      <c r="W197" s="53">
        <v>28336</v>
      </c>
      <c r="X197" s="53">
        <v>20581</v>
      </c>
      <c r="Y197" s="53">
        <v>13047</v>
      </c>
      <c r="Z197" s="53">
        <v>20586</v>
      </c>
      <c r="AA197" s="53">
        <v>34119</v>
      </c>
      <c r="AB197" s="53">
        <v>34159</v>
      </c>
      <c r="AC197" s="53">
        <v>10873</v>
      </c>
      <c r="AD197" s="53">
        <v>31244</v>
      </c>
      <c r="AE197" s="53">
        <v>4422</v>
      </c>
      <c r="AF197" s="53">
        <v>42592</v>
      </c>
      <c r="AG197" s="53">
        <v>17273</v>
      </c>
      <c r="AH197" s="53">
        <v>10779</v>
      </c>
      <c r="AI197" s="53">
        <v>885453</v>
      </c>
      <c r="AK197" s="53" t="s">
        <v>720</v>
      </c>
    </row>
    <row r="198" spans="1:37" x14ac:dyDescent="0.2">
      <c r="A198" s="62">
        <v>42309</v>
      </c>
      <c r="B198" s="53" t="s">
        <v>1133</v>
      </c>
      <c r="C198" s="53">
        <v>13634</v>
      </c>
      <c r="D198" s="53">
        <v>36237</v>
      </c>
      <c r="E198" s="53">
        <v>10892</v>
      </c>
      <c r="F198" s="53">
        <v>6219</v>
      </c>
      <c r="G198" s="53">
        <v>30961</v>
      </c>
      <c r="H198" s="53">
        <v>9060</v>
      </c>
      <c r="I198" s="53">
        <v>13606</v>
      </c>
      <c r="J198" s="53">
        <v>34559</v>
      </c>
      <c r="K198" s="53">
        <v>108725</v>
      </c>
      <c r="L198" s="53">
        <v>12869</v>
      </c>
      <c r="M198" s="53">
        <v>43322</v>
      </c>
      <c r="N198" s="53">
        <v>13108</v>
      </c>
      <c r="O198" s="53">
        <v>13647</v>
      </c>
      <c r="P198" s="53">
        <v>83012</v>
      </c>
      <c r="Q198" s="53">
        <v>62269</v>
      </c>
      <c r="R198" s="53">
        <v>30145</v>
      </c>
      <c r="S198" s="53">
        <v>11585</v>
      </c>
      <c r="T198" s="53">
        <v>10950</v>
      </c>
      <c r="U198" s="53">
        <v>61321</v>
      </c>
      <c r="V198" s="53">
        <v>12506</v>
      </c>
      <c r="W198" s="53">
        <v>28425</v>
      </c>
      <c r="X198" s="53">
        <v>20590</v>
      </c>
      <c r="Y198" s="53">
        <v>13055</v>
      </c>
      <c r="Z198" s="53">
        <v>20599</v>
      </c>
      <c r="AA198" s="53">
        <v>34232</v>
      </c>
      <c r="AB198" s="53">
        <v>34261</v>
      </c>
      <c r="AC198" s="53">
        <v>10823</v>
      </c>
      <c r="AD198" s="53">
        <v>31258</v>
      </c>
      <c r="AE198" s="53">
        <v>4425</v>
      </c>
      <c r="AF198" s="53">
        <v>42551</v>
      </c>
      <c r="AG198" s="53">
        <v>17296</v>
      </c>
      <c r="AH198" s="53">
        <v>10791</v>
      </c>
      <c r="AI198" s="53">
        <v>886933</v>
      </c>
      <c r="AK198" s="53" t="s">
        <v>721</v>
      </c>
    </row>
    <row r="199" spans="1:37" x14ac:dyDescent="0.2">
      <c r="A199" s="62">
        <v>42339</v>
      </c>
      <c r="B199" s="53" t="s">
        <v>1134</v>
      </c>
      <c r="C199" s="53">
        <v>13686</v>
      </c>
      <c r="D199" s="53">
        <v>36220</v>
      </c>
      <c r="E199" s="53">
        <v>10879</v>
      </c>
      <c r="F199" s="53">
        <v>6232</v>
      </c>
      <c r="G199" s="53">
        <v>30865</v>
      </c>
      <c r="H199" s="53">
        <v>9019</v>
      </c>
      <c r="I199" s="53">
        <v>13528</v>
      </c>
      <c r="J199" s="53">
        <v>34530</v>
      </c>
      <c r="K199" s="53">
        <v>108757</v>
      </c>
      <c r="L199" s="53">
        <v>12845</v>
      </c>
      <c r="M199" s="53">
        <v>43218</v>
      </c>
      <c r="N199" s="53">
        <v>13070</v>
      </c>
      <c r="O199" s="53">
        <v>13583</v>
      </c>
      <c r="P199" s="53">
        <v>82957</v>
      </c>
      <c r="Q199" s="53">
        <v>62229</v>
      </c>
      <c r="R199" s="53">
        <v>30153</v>
      </c>
      <c r="S199" s="53">
        <v>11570</v>
      </c>
      <c r="T199" s="53">
        <v>10942</v>
      </c>
      <c r="U199" s="53">
        <v>61269</v>
      </c>
      <c r="V199" s="53">
        <v>12431</v>
      </c>
      <c r="W199" s="53">
        <v>28388</v>
      </c>
      <c r="X199" s="53">
        <v>20644</v>
      </c>
      <c r="Y199" s="53">
        <v>13012</v>
      </c>
      <c r="Z199" s="53">
        <v>20565</v>
      </c>
      <c r="AA199" s="53">
        <v>34256</v>
      </c>
      <c r="AB199" s="53">
        <v>34181</v>
      </c>
      <c r="AC199" s="53">
        <v>10699</v>
      </c>
      <c r="AD199" s="53">
        <v>31249</v>
      </c>
      <c r="AE199" s="53">
        <v>4400</v>
      </c>
      <c r="AF199" s="53">
        <v>42381</v>
      </c>
      <c r="AG199" s="53">
        <v>17285</v>
      </c>
      <c r="AH199" s="53">
        <v>10803</v>
      </c>
      <c r="AI199" s="53">
        <v>885846</v>
      </c>
      <c r="AK199" s="53" t="s">
        <v>722</v>
      </c>
    </row>
    <row r="200" spans="1:37" x14ac:dyDescent="0.2">
      <c r="A200" s="62">
        <v>42370</v>
      </c>
      <c r="B200" s="53" t="s">
        <v>1247</v>
      </c>
      <c r="C200" s="53">
        <v>13697</v>
      </c>
      <c r="D200" s="53">
        <v>36144</v>
      </c>
      <c r="E200" s="53">
        <v>10878</v>
      </c>
      <c r="F200" s="53">
        <v>6168</v>
      </c>
      <c r="G200" s="53">
        <v>30857</v>
      </c>
      <c r="H200" s="53">
        <v>9001</v>
      </c>
      <c r="I200" s="53">
        <v>13453</v>
      </c>
      <c r="J200" s="53">
        <v>34598</v>
      </c>
      <c r="K200" s="53">
        <v>108579</v>
      </c>
      <c r="L200" s="53">
        <v>12853</v>
      </c>
      <c r="M200" s="53">
        <v>43191</v>
      </c>
      <c r="N200" s="53">
        <v>12980</v>
      </c>
      <c r="O200" s="53">
        <v>13571</v>
      </c>
      <c r="P200" s="53">
        <v>82734</v>
      </c>
      <c r="Q200" s="53">
        <v>62234</v>
      </c>
      <c r="R200" s="53">
        <v>30118</v>
      </c>
      <c r="S200" s="53">
        <v>11533</v>
      </c>
      <c r="T200" s="53">
        <v>10956</v>
      </c>
      <c r="U200" s="53">
        <v>61172</v>
      </c>
      <c r="V200" s="53">
        <v>12406</v>
      </c>
      <c r="W200" s="53">
        <v>28354</v>
      </c>
      <c r="X200" s="53">
        <v>20588</v>
      </c>
      <c r="Y200" s="53">
        <v>12983</v>
      </c>
      <c r="Z200" s="53">
        <v>20555</v>
      </c>
      <c r="AA200" s="53">
        <v>34204</v>
      </c>
      <c r="AB200" s="53">
        <v>34187</v>
      </c>
      <c r="AC200" s="53">
        <v>10636</v>
      </c>
      <c r="AD200" s="53">
        <v>31193</v>
      </c>
      <c r="AE200" s="53">
        <v>4402</v>
      </c>
      <c r="AF200" s="53">
        <v>42124</v>
      </c>
      <c r="AG200" s="53">
        <v>17286</v>
      </c>
      <c r="AH200" s="53">
        <v>10799</v>
      </c>
      <c r="AI200" s="53">
        <v>884434</v>
      </c>
      <c r="AJ200" s="53">
        <v>2016</v>
      </c>
      <c r="AK200" s="53" t="s">
        <v>714</v>
      </c>
    </row>
    <row r="201" spans="1:37" x14ac:dyDescent="0.2">
      <c r="A201" s="62">
        <v>42401</v>
      </c>
      <c r="B201" s="53" t="s">
        <v>1135</v>
      </c>
      <c r="C201" s="53">
        <v>13800</v>
      </c>
      <c r="D201" s="53">
        <v>36366</v>
      </c>
      <c r="E201" s="53">
        <v>10934</v>
      </c>
      <c r="F201" s="53">
        <v>6163</v>
      </c>
      <c r="G201" s="53">
        <v>30940</v>
      </c>
      <c r="H201" s="53">
        <v>9038</v>
      </c>
      <c r="I201" s="53">
        <v>13456</v>
      </c>
      <c r="J201" s="53">
        <v>34788</v>
      </c>
      <c r="K201" s="53">
        <v>108646</v>
      </c>
      <c r="L201" s="53">
        <v>12923</v>
      </c>
      <c r="M201" s="53">
        <v>43389</v>
      </c>
      <c r="N201" s="53">
        <v>13038</v>
      </c>
      <c r="O201" s="53">
        <v>13657</v>
      </c>
      <c r="P201" s="53">
        <v>83079</v>
      </c>
      <c r="Q201" s="53">
        <v>62618</v>
      </c>
      <c r="R201" s="53">
        <v>30270</v>
      </c>
      <c r="S201" s="53">
        <v>11532</v>
      </c>
      <c r="T201" s="53">
        <v>10978</v>
      </c>
      <c r="U201" s="53">
        <v>61347</v>
      </c>
      <c r="V201" s="53">
        <v>12457</v>
      </c>
      <c r="W201" s="53">
        <v>28517</v>
      </c>
      <c r="X201" s="53">
        <v>20724</v>
      </c>
      <c r="Y201" s="53">
        <v>13078</v>
      </c>
      <c r="Z201" s="53">
        <v>20606</v>
      </c>
      <c r="AA201" s="53">
        <v>34424</v>
      </c>
      <c r="AB201" s="53">
        <v>34347</v>
      </c>
      <c r="AC201" s="53">
        <v>10643</v>
      </c>
      <c r="AD201" s="53">
        <v>31296</v>
      </c>
      <c r="AE201" s="53">
        <v>4419</v>
      </c>
      <c r="AF201" s="53">
        <v>42300</v>
      </c>
      <c r="AG201" s="53">
        <v>17362</v>
      </c>
      <c r="AH201" s="53">
        <v>10840</v>
      </c>
      <c r="AI201" s="53">
        <v>887975</v>
      </c>
      <c r="AK201" s="53" t="s">
        <v>715</v>
      </c>
    </row>
    <row r="202" spans="1:37" x14ac:dyDescent="0.2">
      <c r="A202" s="62">
        <v>42430</v>
      </c>
      <c r="B202" s="53" t="s">
        <v>1136</v>
      </c>
      <c r="C202" s="53">
        <v>13853</v>
      </c>
      <c r="D202" s="53">
        <v>36478</v>
      </c>
      <c r="E202" s="53">
        <v>11004</v>
      </c>
      <c r="F202" s="53">
        <v>6154</v>
      </c>
      <c r="G202" s="53">
        <v>31082</v>
      </c>
      <c r="H202" s="53">
        <v>9071</v>
      </c>
      <c r="I202" s="53">
        <v>13550</v>
      </c>
      <c r="J202" s="53">
        <v>34896</v>
      </c>
      <c r="K202" s="53">
        <v>108836</v>
      </c>
      <c r="L202" s="53">
        <v>12948</v>
      </c>
      <c r="M202" s="53">
        <v>43630</v>
      </c>
      <c r="N202" s="53">
        <v>13049</v>
      </c>
      <c r="O202" s="53">
        <v>13696</v>
      </c>
      <c r="P202" s="53">
        <v>83290</v>
      </c>
      <c r="Q202" s="53">
        <v>62784</v>
      </c>
      <c r="R202" s="53">
        <v>30411</v>
      </c>
      <c r="S202" s="53">
        <v>11580</v>
      </c>
      <c r="T202" s="53">
        <v>11023</v>
      </c>
      <c r="U202" s="53">
        <v>61404</v>
      </c>
      <c r="V202" s="53">
        <v>12586</v>
      </c>
      <c r="W202" s="53">
        <v>28545</v>
      </c>
      <c r="X202" s="53">
        <v>20886</v>
      </c>
      <c r="Y202" s="53">
        <v>13172</v>
      </c>
      <c r="Z202" s="53">
        <v>20685</v>
      </c>
      <c r="AA202" s="53">
        <v>34677</v>
      </c>
      <c r="AB202" s="53">
        <v>34499</v>
      </c>
      <c r="AC202" s="53">
        <v>10666</v>
      </c>
      <c r="AD202" s="53">
        <v>31423</v>
      </c>
      <c r="AE202" s="53">
        <v>4430</v>
      </c>
      <c r="AF202" s="53">
        <v>42396</v>
      </c>
      <c r="AG202" s="53">
        <v>17465</v>
      </c>
      <c r="AH202" s="53">
        <v>10878</v>
      </c>
      <c r="AI202" s="53">
        <v>891047</v>
      </c>
      <c r="AK202" s="53" t="s">
        <v>654</v>
      </c>
    </row>
    <row r="203" spans="1:37" x14ac:dyDescent="0.2">
      <c r="A203" s="62">
        <v>42461</v>
      </c>
      <c r="B203" s="53" t="s">
        <v>1137</v>
      </c>
      <c r="C203" s="53">
        <v>13984</v>
      </c>
      <c r="D203" s="53">
        <v>36516</v>
      </c>
      <c r="E203" s="53">
        <v>11113</v>
      </c>
      <c r="F203" s="53">
        <v>6137</v>
      </c>
      <c r="G203" s="53">
        <v>31295</v>
      </c>
      <c r="H203" s="53">
        <v>9066</v>
      </c>
      <c r="I203" s="53">
        <v>13578</v>
      </c>
      <c r="J203" s="53">
        <v>35163</v>
      </c>
      <c r="K203" s="53">
        <v>108990</v>
      </c>
      <c r="L203" s="53">
        <v>12994</v>
      </c>
      <c r="M203" s="53">
        <v>43926</v>
      </c>
      <c r="N203" s="53">
        <v>13069</v>
      </c>
      <c r="O203" s="53">
        <v>13755</v>
      </c>
      <c r="P203" s="53">
        <v>83635</v>
      </c>
      <c r="Q203" s="53">
        <v>62930</v>
      </c>
      <c r="R203" s="53">
        <v>30619</v>
      </c>
      <c r="S203" s="53">
        <v>11605</v>
      </c>
      <c r="T203" s="53">
        <v>11039</v>
      </c>
      <c r="U203" s="53">
        <v>61680</v>
      </c>
      <c r="V203" s="53">
        <v>12696</v>
      </c>
      <c r="W203" s="53">
        <v>28753</v>
      </c>
      <c r="X203" s="53">
        <v>21006</v>
      </c>
      <c r="Y203" s="53">
        <v>13261</v>
      </c>
      <c r="Z203" s="53">
        <v>20751</v>
      </c>
      <c r="AA203" s="53">
        <v>34894</v>
      </c>
      <c r="AB203" s="53">
        <v>34657</v>
      </c>
      <c r="AC203" s="53">
        <v>10715</v>
      </c>
      <c r="AD203" s="53">
        <v>31572</v>
      </c>
      <c r="AE203" s="53">
        <v>4466</v>
      </c>
      <c r="AF203" s="53">
        <v>42543</v>
      </c>
      <c r="AG203" s="53">
        <v>17543</v>
      </c>
      <c r="AH203" s="53">
        <v>10953</v>
      </c>
      <c r="AI203" s="53">
        <v>894904</v>
      </c>
      <c r="AK203" s="53" t="s">
        <v>709</v>
      </c>
    </row>
    <row r="204" spans="1:37" x14ac:dyDescent="0.2">
      <c r="A204" s="62">
        <v>42491</v>
      </c>
      <c r="B204" s="53" t="s">
        <v>1138</v>
      </c>
      <c r="C204" s="53">
        <v>13986</v>
      </c>
      <c r="D204" s="53">
        <v>36730</v>
      </c>
      <c r="E204" s="53">
        <v>11165</v>
      </c>
      <c r="F204" s="53">
        <v>6167</v>
      </c>
      <c r="G204" s="53">
        <v>31389</v>
      </c>
      <c r="H204" s="53">
        <v>9115</v>
      </c>
      <c r="I204" s="53">
        <v>13598</v>
      </c>
      <c r="J204" s="53">
        <v>35402</v>
      </c>
      <c r="K204" s="53">
        <v>109453</v>
      </c>
      <c r="L204" s="53">
        <v>13064</v>
      </c>
      <c r="M204" s="53">
        <v>44169</v>
      </c>
      <c r="N204" s="53">
        <v>13121</v>
      </c>
      <c r="O204" s="53">
        <v>13807</v>
      </c>
      <c r="P204" s="53">
        <v>84001</v>
      </c>
      <c r="Q204" s="53">
        <v>63161</v>
      </c>
      <c r="R204" s="53">
        <v>30758</v>
      </c>
      <c r="S204" s="53">
        <v>11630</v>
      </c>
      <c r="T204" s="53">
        <v>11126</v>
      </c>
      <c r="U204" s="53">
        <v>61897</v>
      </c>
      <c r="V204" s="53">
        <v>12725</v>
      </c>
      <c r="W204" s="53">
        <v>29010</v>
      </c>
      <c r="X204" s="53">
        <v>21049</v>
      </c>
      <c r="Y204" s="53">
        <v>13345</v>
      </c>
      <c r="Z204" s="53">
        <v>20819</v>
      </c>
      <c r="AA204" s="53">
        <v>34958</v>
      </c>
      <c r="AB204" s="53">
        <v>34717</v>
      </c>
      <c r="AC204" s="53">
        <v>10727</v>
      </c>
      <c r="AD204" s="53">
        <v>31723</v>
      </c>
      <c r="AE204" s="53">
        <v>4497</v>
      </c>
      <c r="AF204" s="53">
        <v>42603</v>
      </c>
      <c r="AG204" s="53">
        <v>17611</v>
      </c>
      <c r="AH204" s="53">
        <v>10987</v>
      </c>
      <c r="AI204" s="53">
        <v>898510</v>
      </c>
      <c r="AK204" s="53" t="s">
        <v>713</v>
      </c>
    </row>
    <row r="205" spans="1:37" x14ac:dyDescent="0.2">
      <c r="A205" s="62">
        <v>42522</v>
      </c>
      <c r="B205" s="53" t="s">
        <v>1139</v>
      </c>
      <c r="C205" s="53">
        <v>14108</v>
      </c>
      <c r="D205" s="53">
        <v>37016</v>
      </c>
      <c r="E205" s="53">
        <v>11254</v>
      </c>
      <c r="F205" s="53">
        <v>6196</v>
      </c>
      <c r="G205" s="53">
        <v>31587</v>
      </c>
      <c r="H205" s="53">
        <v>9177</v>
      </c>
      <c r="I205" s="53">
        <v>13677</v>
      </c>
      <c r="J205" s="53">
        <v>35653</v>
      </c>
      <c r="K205" s="53">
        <v>109813</v>
      </c>
      <c r="L205" s="53">
        <v>13096</v>
      </c>
      <c r="M205" s="53">
        <v>44419</v>
      </c>
      <c r="N205" s="53">
        <v>13207</v>
      </c>
      <c r="O205" s="53">
        <v>13920</v>
      </c>
      <c r="P205" s="53">
        <v>84379</v>
      </c>
      <c r="Q205" s="53">
        <v>63635</v>
      </c>
      <c r="R205" s="53">
        <v>30977</v>
      </c>
      <c r="S205" s="53">
        <v>11652</v>
      </c>
      <c r="T205" s="53">
        <v>11191</v>
      </c>
      <c r="U205" s="53">
        <v>62164</v>
      </c>
      <c r="V205" s="53">
        <v>12777</v>
      </c>
      <c r="W205" s="53">
        <v>29316</v>
      </c>
      <c r="X205" s="53">
        <v>21248</v>
      </c>
      <c r="Y205" s="53">
        <v>13404</v>
      </c>
      <c r="Z205" s="53">
        <v>20903</v>
      </c>
      <c r="AA205" s="53">
        <v>35254</v>
      </c>
      <c r="AB205" s="53">
        <v>34917</v>
      </c>
      <c r="AC205" s="53">
        <v>10742</v>
      </c>
      <c r="AD205" s="53">
        <v>31836</v>
      </c>
      <c r="AE205" s="53">
        <v>4535</v>
      </c>
      <c r="AF205" s="53">
        <v>42737</v>
      </c>
      <c r="AG205" s="53">
        <v>17719</v>
      </c>
      <c r="AH205" s="53">
        <v>11035</v>
      </c>
      <c r="AI205" s="53">
        <v>903544</v>
      </c>
      <c r="AK205" s="53" t="s">
        <v>716</v>
      </c>
    </row>
    <row r="206" spans="1:37" x14ac:dyDescent="0.2">
      <c r="A206" s="62">
        <v>42552</v>
      </c>
      <c r="B206" s="53" t="s">
        <v>1140</v>
      </c>
      <c r="C206" s="53">
        <v>14158</v>
      </c>
      <c r="D206" s="53">
        <v>36977</v>
      </c>
      <c r="E206" s="53">
        <v>11312</v>
      </c>
      <c r="F206" s="53">
        <v>6165</v>
      </c>
      <c r="G206" s="53">
        <v>31590</v>
      </c>
      <c r="H206" s="53">
        <v>9181</v>
      </c>
      <c r="I206" s="53">
        <v>13656</v>
      </c>
      <c r="J206" s="53">
        <v>35743</v>
      </c>
      <c r="K206" s="53">
        <v>110005</v>
      </c>
      <c r="L206" s="53">
        <v>13118</v>
      </c>
      <c r="M206" s="53">
        <v>44545</v>
      </c>
      <c r="N206" s="53">
        <v>13210</v>
      </c>
      <c r="O206" s="53">
        <v>13990</v>
      </c>
      <c r="P206" s="53">
        <v>84559</v>
      </c>
      <c r="Q206" s="53">
        <v>63854</v>
      </c>
      <c r="R206" s="53">
        <v>31077</v>
      </c>
      <c r="S206" s="53">
        <v>11681</v>
      </c>
      <c r="T206" s="53">
        <v>11190</v>
      </c>
      <c r="U206" s="53">
        <v>62217</v>
      </c>
      <c r="V206" s="53">
        <v>12802</v>
      </c>
      <c r="W206" s="53">
        <v>29420</v>
      </c>
      <c r="X206" s="53">
        <v>21366</v>
      </c>
      <c r="Y206" s="53">
        <v>13488</v>
      </c>
      <c r="Z206" s="53">
        <v>20979</v>
      </c>
      <c r="AA206" s="53">
        <v>35409</v>
      </c>
      <c r="AB206" s="53">
        <v>35050</v>
      </c>
      <c r="AC206" s="53">
        <v>10732</v>
      </c>
      <c r="AD206" s="53">
        <v>31881</v>
      </c>
      <c r="AE206" s="53">
        <v>4574</v>
      </c>
      <c r="AF206" s="53">
        <v>42733</v>
      </c>
      <c r="AG206" s="53">
        <v>17787</v>
      </c>
      <c r="AH206" s="53">
        <v>11026</v>
      </c>
      <c r="AI206" s="53">
        <v>905475</v>
      </c>
      <c r="AK206" s="53" t="s">
        <v>717</v>
      </c>
    </row>
    <row r="207" spans="1:37" x14ac:dyDescent="0.2">
      <c r="A207" s="62">
        <v>42583</v>
      </c>
      <c r="B207" s="53" t="s">
        <v>1141</v>
      </c>
      <c r="C207" s="53">
        <v>14255</v>
      </c>
      <c r="D207" s="53">
        <v>37258</v>
      </c>
      <c r="E207" s="53">
        <v>11337</v>
      </c>
      <c r="F207" s="53">
        <v>6149</v>
      </c>
      <c r="G207" s="53">
        <v>31733</v>
      </c>
      <c r="H207" s="53">
        <v>9225</v>
      </c>
      <c r="I207" s="53">
        <v>13734</v>
      </c>
      <c r="J207" s="53">
        <v>35935</v>
      </c>
      <c r="K207" s="53">
        <v>110431</v>
      </c>
      <c r="L207" s="53">
        <v>13099</v>
      </c>
      <c r="M207" s="53">
        <v>44712</v>
      </c>
      <c r="N207" s="53">
        <v>13295</v>
      </c>
      <c r="O207" s="53">
        <v>14067</v>
      </c>
      <c r="P207" s="53">
        <v>85024</v>
      </c>
      <c r="Q207" s="53">
        <v>64313</v>
      </c>
      <c r="R207" s="53">
        <v>31169</v>
      </c>
      <c r="S207" s="53">
        <v>11676</v>
      </c>
      <c r="T207" s="53">
        <v>11214</v>
      </c>
      <c r="U207" s="53">
        <v>62423</v>
      </c>
      <c r="V207" s="53">
        <v>12826</v>
      </c>
      <c r="W207" s="53">
        <v>29629</v>
      </c>
      <c r="X207" s="53">
        <v>21509</v>
      </c>
      <c r="Y207" s="53">
        <v>13593</v>
      </c>
      <c r="Z207" s="53">
        <v>21074</v>
      </c>
      <c r="AA207" s="53">
        <v>35625</v>
      </c>
      <c r="AB207" s="53">
        <v>35150</v>
      </c>
      <c r="AC207" s="53">
        <v>10792</v>
      </c>
      <c r="AD207" s="53">
        <v>32002</v>
      </c>
      <c r="AE207" s="53">
        <v>4643</v>
      </c>
      <c r="AF207" s="53">
        <v>42877</v>
      </c>
      <c r="AG207" s="53">
        <v>17872</v>
      </c>
      <c r="AH207" s="53">
        <v>11108</v>
      </c>
      <c r="AI207" s="53">
        <v>909749</v>
      </c>
      <c r="AK207" s="53" t="s">
        <v>718</v>
      </c>
    </row>
    <row r="208" spans="1:37" x14ac:dyDescent="0.2">
      <c r="A208" s="62">
        <v>42614</v>
      </c>
      <c r="B208" s="53" t="s">
        <v>1142</v>
      </c>
      <c r="C208" s="53">
        <v>14301</v>
      </c>
      <c r="D208" s="53">
        <v>37092</v>
      </c>
      <c r="E208" s="53">
        <v>11375</v>
      </c>
      <c r="F208" s="53">
        <v>6158</v>
      </c>
      <c r="G208" s="53">
        <v>31824</v>
      </c>
      <c r="H208" s="53">
        <v>9249</v>
      </c>
      <c r="I208" s="53">
        <v>13761</v>
      </c>
      <c r="J208" s="53">
        <v>36135</v>
      </c>
      <c r="K208" s="53">
        <v>110672</v>
      </c>
      <c r="L208" s="53">
        <v>13173</v>
      </c>
      <c r="M208" s="53">
        <v>44935</v>
      </c>
      <c r="N208" s="53">
        <v>13274</v>
      </c>
      <c r="O208" s="53">
        <v>14172</v>
      </c>
      <c r="P208" s="53">
        <v>85363</v>
      </c>
      <c r="Q208" s="53">
        <v>64628</v>
      </c>
      <c r="R208" s="53">
        <v>31338</v>
      </c>
      <c r="S208" s="53">
        <v>11675</v>
      </c>
      <c r="T208" s="53">
        <v>11230</v>
      </c>
      <c r="U208" s="53">
        <v>62638</v>
      </c>
      <c r="V208" s="53">
        <v>12870</v>
      </c>
      <c r="W208" s="53">
        <v>29859</v>
      </c>
      <c r="X208" s="53">
        <v>21582</v>
      </c>
      <c r="Y208" s="53">
        <v>13683</v>
      </c>
      <c r="Z208" s="53">
        <v>21114</v>
      </c>
      <c r="AA208" s="53">
        <v>35692</v>
      </c>
      <c r="AB208" s="53">
        <v>35173</v>
      </c>
      <c r="AC208" s="53">
        <v>10827</v>
      </c>
      <c r="AD208" s="53">
        <v>32019</v>
      </c>
      <c r="AE208" s="53">
        <v>4664</v>
      </c>
      <c r="AF208" s="53">
        <v>42830</v>
      </c>
      <c r="AG208" s="53">
        <v>17908</v>
      </c>
      <c r="AH208" s="53">
        <v>11114</v>
      </c>
      <c r="AI208" s="53">
        <v>912328</v>
      </c>
      <c r="AK208" s="53" t="s">
        <v>719</v>
      </c>
    </row>
    <row r="209" spans="1:37" x14ac:dyDescent="0.2">
      <c r="A209" s="62">
        <v>42644</v>
      </c>
      <c r="B209" s="53" t="s">
        <v>1143</v>
      </c>
      <c r="C209" s="53">
        <v>14365</v>
      </c>
      <c r="D209" s="53">
        <v>37303</v>
      </c>
      <c r="E209" s="53">
        <v>11432</v>
      </c>
      <c r="F209" s="53">
        <v>6143</v>
      </c>
      <c r="G209" s="53">
        <v>31970</v>
      </c>
      <c r="H209" s="53">
        <v>9322</v>
      </c>
      <c r="I209" s="53">
        <v>13859</v>
      </c>
      <c r="J209" s="53">
        <v>36266</v>
      </c>
      <c r="K209" s="53">
        <v>111014</v>
      </c>
      <c r="L209" s="53">
        <v>13245</v>
      </c>
      <c r="M209" s="53">
        <v>45184</v>
      </c>
      <c r="N209" s="53">
        <v>13317</v>
      </c>
      <c r="O209" s="53">
        <v>14227</v>
      </c>
      <c r="P209" s="53">
        <v>85743</v>
      </c>
      <c r="Q209" s="53">
        <v>64858</v>
      </c>
      <c r="R209" s="53">
        <v>31628</v>
      </c>
      <c r="S209" s="53">
        <v>11726</v>
      </c>
      <c r="T209" s="53">
        <v>11328</v>
      </c>
      <c r="U209" s="53">
        <v>63027</v>
      </c>
      <c r="V209" s="53">
        <v>12899</v>
      </c>
      <c r="W209" s="53">
        <v>30058</v>
      </c>
      <c r="X209" s="53">
        <v>21786</v>
      </c>
      <c r="Y209" s="53">
        <v>13748</v>
      </c>
      <c r="Z209" s="53">
        <v>21173</v>
      </c>
      <c r="AA209" s="53">
        <v>35932</v>
      </c>
      <c r="AB209" s="53">
        <v>35291</v>
      </c>
      <c r="AC209" s="53">
        <v>10864</v>
      </c>
      <c r="AD209" s="53">
        <v>32066</v>
      </c>
      <c r="AE209" s="53">
        <v>4687</v>
      </c>
      <c r="AF209" s="53">
        <v>42938</v>
      </c>
      <c r="AG209" s="53">
        <v>17927</v>
      </c>
      <c r="AH209" s="53">
        <v>11149</v>
      </c>
      <c r="AI209" s="53">
        <v>916475</v>
      </c>
      <c r="AK209" s="53" t="s">
        <v>720</v>
      </c>
    </row>
    <row r="210" spans="1:37" x14ac:dyDescent="0.2">
      <c r="A210" s="62">
        <v>42675</v>
      </c>
      <c r="B210" s="53" t="s">
        <v>1144</v>
      </c>
      <c r="C210" s="53">
        <v>14418</v>
      </c>
      <c r="D210" s="53">
        <v>37387</v>
      </c>
      <c r="E210" s="53">
        <v>11496</v>
      </c>
      <c r="F210" s="53">
        <v>6147</v>
      </c>
      <c r="G210" s="53">
        <v>32065</v>
      </c>
      <c r="H210" s="53">
        <v>9334</v>
      </c>
      <c r="I210" s="53">
        <v>13805</v>
      </c>
      <c r="J210" s="53">
        <v>36369</v>
      </c>
      <c r="K210" s="53">
        <v>111271</v>
      </c>
      <c r="L210" s="53">
        <v>13298</v>
      </c>
      <c r="M210" s="53">
        <v>45320</v>
      </c>
      <c r="N210" s="53">
        <v>13354</v>
      </c>
      <c r="O210" s="53">
        <v>14268</v>
      </c>
      <c r="P210" s="53">
        <v>86078</v>
      </c>
      <c r="Q210" s="53">
        <v>65005</v>
      </c>
      <c r="R210" s="53">
        <v>31798</v>
      </c>
      <c r="S210" s="53">
        <v>11737</v>
      </c>
      <c r="T210" s="53">
        <v>11363</v>
      </c>
      <c r="U210" s="53">
        <v>63162</v>
      </c>
      <c r="V210" s="53">
        <v>12982</v>
      </c>
      <c r="W210" s="53">
        <v>30119</v>
      </c>
      <c r="X210" s="53">
        <v>21887</v>
      </c>
      <c r="Y210" s="53">
        <v>13805</v>
      </c>
      <c r="Z210" s="53">
        <v>21203</v>
      </c>
      <c r="AA210" s="53">
        <v>36118</v>
      </c>
      <c r="AB210" s="53">
        <v>35334</v>
      </c>
      <c r="AC210" s="53">
        <v>10753</v>
      </c>
      <c r="AD210" s="53">
        <v>32122</v>
      </c>
      <c r="AE210" s="53">
        <v>4700</v>
      </c>
      <c r="AF210" s="53">
        <v>42811</v>
      </c>
      <c r="AG210" s="53">
        <v>17922</v>
      </c>
      <c r="AH210" s="53">
        <v>11222</v>
      </c>
      <c r="AI210" s="53">
        <v>918653</v>
      </c>
      <c r="AK210" s="53" t="s">
        <v>721</v>
      </c>
    </row>
    <row r="211" spans="1:37" x14ac:dyDescent="0.2">
      <c r="A211" s="62">
        <v>42705</v>
      </c>
      <c r="B211" s="53" t="s">
        <v>1145</v>
      </c>
      <c r="C211" s="53">
        <v>14407</v>
      </c>
      <c r="D211" s="53">
        <v>37463</v>
      </c>
      <c r="E211" s="53">
        <v>11472</v>
      </c>
      <c r="F211" s="53">
        <v>6076</v>
      </c>
      <c r="G211" s="53">
        <v>31987</v>
      </c>
      <c r="H211" s="53">
        <v>9348</v>
      </c>
      <c r="I211" s="53">
        <v>13754</v>
      </c>
      <c r="J211" s="53">
        <v>36344</v>
      </c>
      <c r="K211" s="53">
        <v>111126</v>
      </c>
      <c r="L211" s="53">
        <v>13274</v>
      </c>
      <c r="M211" s="53">
        <v>45368</v>
      </c>
      <c r="N211" s="53">
        <v>13317</v>
      </c>
      <c r="O211" s="53">
        <v>14271</v>
      </c>
      <c r="P211" s="53">
        <v>86097</v>
      </c>
      <c r="Q211" s="53">
        <v>64861</v>
      </c>
      <c r="R211" s="53">
        <v>31814</v>
      </c>
      <c r="S211" s="53">
        <v>11727</v>
      </c>
      <c r="T211" s="53">
        <v>11368</v>
      </c>
      <c r="U211" s="53">
        <v>63130</v>
      </c>
      <c r="V211" s="53">
        <v>12961</v>
      </c>
      <c r="W211" s="53">
        <v>30161</v>
      </c>
      <c r="X211" s="53">
        <v>21884</v>
      </c>
      <c r="Y211" s="53">
        <v>13747</v>
      </c>
      <c r="Z211" s="53">
        <v>21132</v>
      </c>
      <c r="AA211" s="53">
        <v>36118</v>
      </c>
      <c r="AB211" s="53">
        <v>35301</v>
      </c>
      <c r="AC211" s="53">
        <v>10691</v>
      </c>
      <c r="AD211" s="53">
        <v>32093</v>
      </c>
      <c r="AE211" s="53">
        <v>4700</v>
      </c>
      <c r="AF211" s="53">
        <v>42607</v>
      </c>
      <c r="AG211" s="53">
        <v>17837</v>
      </c>
      <c r="AH211" s="53">
        <v>11244</v>
      </c>
      <c r="AI211" s="53">
        <v>917680</v>
      </c>
      <c r="AK211" s="53" t="s">
        <v>722</v>
      </c>
    </row>
    <row r="212" spans="1:37" x14ac:dyDescent="0.2">
      <c r="A212" s="62">
        <v>42736</v>
      </c>
      <c r="B212" s="53" t="s">
        <v>1248</v>
      </c>
      <c r="C212" s="53">
        <v>14405</v>
      </c>
      <c r="D212" s="53">
        <v>37456</v>
      </c>
      <c r="E212" s="53">
        <v>11498</v>
      </c>
      <c r="F212" s="53">
        <v>6038</v>
      </c>
      <c r="G212" s="53">
        <v>31916</v>
      </c>
      <c r="H212" s="53">
        <v>9346</v>
      </c>
      <c r="I212" s="53">
        <v>13670</v>
      </c>
      <c r="J212" s="53">
        <v>36355</v>
      </c>
      <c r="K212" s="53">
        <v>111040</v>
      </c>
      <c r="L212" s="53">
        <v>13296</v>
      </c>
      <c r="M212" s="53">
        <v>45270</v>
      </c>
      <c r="N212" s="53">
        <v>13222</v>
      </c>
      <c r="O212" s="53">
        <v>14243</v>
      </c>
      <c r="P212" s="53">
        <v>86101</v>
      </c>
      <c r="Q212" s="53">
        <v>64854</v>
      </c>
      <c r="R212" s="53">
        <v>31804</v>
      </c>
      <c r="S212" s="53">
        <v>11689</v>
      </c>
      <c r="T212" s="53">
        <v>11331</v>
      </c>
      <c r="U212" s="53">
        <v>63082</v>
      </c>
      <c r="V212" s="53">
        <v>12887</v>
      </c>
      <c r="W212" s="53">
        <v>30149</v>
      </c>
      <c r="X212" s="53">
        <v>21970</v>
      </c>
      <c r="Y212" s="53">
        <v>13789</v>
      </c>
      <c r="Z212" s="53">
        <v>21213</v>
      </c>
      <c r="AA212" s="53">
        <v>36129</v>
      </c>
      <c r="AB212" s="53">
        <v>35315</v>
      </c>
      <c r="AC212" s="53">
        <v>10578</v>
      </c>
      <c r="AD212" s="53">
        <v>32015</v>
      </c>
      <c r="AE212" s="53">
        <v>4661</v>
      </c>
      <c r="AF212" s="53">
        <v>42414</v>
      </c>
      <c r="AG212" s="53">
        <v>17874</v>
      </c>
      <c r="AH212" s="53">
        <v>11195</v>
      </c>
      <c r="AI212" s="53">
        <v>916805</v>
      </c>
      <c r="AJ212" s="53">
        <v>2017</v>
      </c>
      <c r="AK212" s="53" t="s">
        <v>714</v>
      </c>
    </row>
    <row r="213" spans="1:37" x14ac:dyDescent="0.2">
      <c r="A213" s="62">
        <v>42767</v>
      </c>
      <c r="B213" s="53" t="s">
        <v>1146</v>
      </c>
      <c r="C213" s="53">
        <v>14500</v>
      </c>
      <c r="D213" s="53">
        <v>37495</v>
      </c>
      <c r="E213" s="53">
        <v>11559</v>
      </c>
      <c r="F213" s="53">
        <v>6024</v>
      </c>
      <c r="G213" s="53">
        <v>32109</v>
      </c>
      <c r="H213" s="53">
        <v>9406</v>
      </c>
      <c r="I213" s="53">
        <v>13700</v>
      </c>
      <c r="J213" s="53">
        <v>36520</v>
      </c>
      <c r="K213" s="53">
        <v>111246</v>
      </c>
      <c r="L213" s="53">
        <v>13324</v>
      </c>
      <c r="M213" s="53">
        <v>45456</v>
      </c>
      <c r="N213" s="53">
        <v>13295</v>
      </c>
      <c r="O213" s="53">
        <v>14296</v>
      </c>
      <c r="P213" s="53">
        <v>86609</v>
      </c>
      <c r="Q213" s="53">
        <v>65138</v>
      </c>
      <c r="R213" s="53">
        <v>32030</v>
      </c>
      <c r="S213" s="53">
        <v>11750</v>
      </c>
      <c r="T213" s="53">
        <v>11380</v>
      </c>
      <c r="U213" s="53">
        <v>63208</v>
      </c>
      <c r="V213" s="53">
        <v>12877</v>
      </c>
      <c r="W213" s="53">
        <v>30271</v>
      </c>
      <c r="X213" s="53">
        <v>22125</v>
      </c>
      <c r="Y213" s="53">
        <v>13889</v>
      </c>
      <c r="Z213" s="53">
        <v>21313</v>
      </c>
      <c r="AA213" s="53">
        <v>36296</v>
      </c>
      <c r="AB213" s="53">
        <v>35412</v>
      </c>
      <c r="AC213" s="53">
        <v>10551</v>
      </c>
      <c r="AD213" s="53">
        <v>32162</v>
      </c>
      <c r="AE213" s="53">
        <v>4681</v>
      </c>
      <c r="AF213" s="53">
        <v>42480</v>
      </c>
      <c r="AG213" s="53">
        <v>17979</v>
      </c>
      <c r="AH213" s="53">
        <v>11228</v>
      </c>
      <c r="AI213" s="53">
        <v>920309</v>
      </c>
      <c r="AK213" s="53" t="s">
        <v>715</v>
      </c>
    </row>
    <row r="214" spans="1:37" x14ac:dyDescent="0.2">
      <c r="A214" s="62">
        <v>42795</v>
      </c>
      <c r="B214" s="53" t="s">
        <v>1147</v>
      </c>
      <c r="C214" s="53">
        <v>14596</v>
      </c>
      <c r="D214" s="53">
        <v>37844</v>
      </c>
      <c r="E214" s="53">
        <v>11608</v>
      </c>
      <c r="F214" s="53">
        <v>6063</v>
      </c>
      <c r="G214" s="53">
        <v>32289</v>
      </c>
      <c r="H214" s="53">
        <v>9479</v>
      </c>
      <c r="I214" s="53">
        <v>13795</v>
      </c>
      <c r="J214" s="53">
        <v>36768</v>
      </c>
      <c r="K214" s="53">
        <v>111517</v>
      </c>
      <c r="L214" s="53">
        <v>13367</v>
      </c>
      <c r="M214" s="53">
        <v>45769</v>
      </c>
      <c r="N214" s="53">
        <v>13368</v>
      </c>
      <c r="O214" s="53">
        <v>14348</v>
      </c>
      <c r="P214" s="53">
        <v>87244</v>
      </c>
      <c r="Q214" s="53">
        <v>65449</v>
      </c>
      <c r="R214" s="53">
        <v>32247</v>
      </c>
      <c r="S214" s="53">
        <v>11788</v>
      </c>
      <c r="T214" s="53">
        <v>11415</v>
      </c>
      <c r="U214" s="53">
        <v>63472</v>
      </c>
      <c r="V214" s="53">
        <v>12903</v>
      </c>
      <c r="W214" s="53">
        <v>30381</v>
      </c>
      <c r="X214" s="53">
        <v>22300</v>
      </c>
      <c r="Y214" s="53">
        <v>14056</v>
      </c>
      <c r="Z214" s="53">
        <v>21404</v>
      </c>
      <c r="AA214" s="53">
        <v>36492</v>
      </c>
      <c r="AB214" s="53">
        <v>35544</v>
      </c>
      <c r="AC214" s="53">
        <v>10589</v>
      </c>
      <c r="AD214" s="53">
        <v>32273</v>
      </c>
      <c r="AE214" s="53">
        <v>4683</v>
      </c>
      <c r="AF214" s="53">
        <v>42540</v>
      </c>
      <c r="AG214" s="53">
        <v>18047</v>
      </c>
      <c r="AH214" s="53">
        <v>11319</v>
      </c>
      <c r="AI214" s="53">
        <v>924957</v>
      </c>
      <c r="AK214" s="53" t="s">
        <v>654</v>
      </c>
    </row>
    <row r="215" spans="1:37" x14ac:dyDescent="0.2">
      <c r="A215" s="62">
        <v>42826</v>
      </c>
      <c r="B215" s="53" t="s">
        <v>1148</v>
      </c>
      <c r="C215" s="53">
        <v>14692</v>
      </c>
      <c r="D215" s="53">
        <v>38059</v>
      </c>
      <c r="E215" s="53">
        <v>11666</v>
      </c>
      <c r="F215" s="53">
        <v>6032</v>
      </c>
      <c r="G215" s="53">
        <v>32375</v>
      </c>
      <c r="H215" s="53">
        <v>9528</v>
      </c>
      <c r="I215" s="53">
        <v>13767</v>
      </c>
      <c r="J215" s="53">
        <v>36929</v>
      </c>
      <c r="K215" s="53">
        <v>111761</v>
      </c>
      <c r="L215" s="53">
        <v>13438</v>
      </c>
      <c r="M215" s="53">
        <v>45848</v>
      </c>
      <c r="N215" s="53">
        <v>13390</v>
      </c>
      <c r="O215" s="53">
        <v>14409</v>
      </c>
      <c r="P215" s="53">
        <v>87457</v>
      </c>
      <c r="Q215" s="53">
        <v>65572</v>
      </c>
      <c r="R215" s="53">
        <v>32411</v>
      </c>
      <c r="S215" s="53">
        <v>11814</v>
      </c>
      <c r="T215" s="53">
        <v>11480</v>
      </c>
      <c r="U215" s="53">
        <v>63593</v>
      </c>
      <c r="V215" s="53">
        <v>12927</v>
      </c>
      <c r="W215" s="53">
        <v>30537</v>
      </c>
      <c r="X215" s="53">
        <v>22355</v>
      </c>
      <c r="Y215" s="53">
        <v>14222</v>
      </c>
      <c r="Z215" s="53">
        <v>21412</v>
      </c>
      <c r="AA215" s="53">
        <v>36559</v>
      </c>
      <c r="AB215" s="53">
        <v>35691</v>
      </c>
      <c r="AC215" s="53">
        <v>10574</v>
      </c>
      <c r="AD215" s="53">
        <v>32377</v>
      </c>
      <c r="AE215" s="53">
        <v>4715</v>
      </c>
      <c r="AF215" s="53">
        <v>42653</v>
      </c>
      <c r="AG215" s="53">
        <v>18133</v>
      </c>
      <c r="AH215" s="53">
        <v>11346</v>
      </c>
      <c r="AI215" s="53">
        <v>927722</v>
      </c>
      <c r="AK215" s="53" t="s">
        <v>709</v>
      </c>
    </row>
    <row r="216" spans="1:37" x14ac:dyDescent="0.2">
      <c r="A216" s="62">
        <v>42856</v>
      </c>
      <c r="B216" s="53" t="s">
        <v>1149</v>
      </c>
      <c r="C216" s="53">
        <v>14716</v>
      </c>
      <c r="D216" s="53">
        <v>38174</v>
      </c>
      <c r="E216" s="53">
        <v>11708</v>
      </c>
      <c r="F216" s="53">
        <v>6055</v>
      </c>
      <c r="G216" s="53">
        <v>32509</v>
      </c>
      <c r="H216" s="53">
        <v>9563</v>
      </c>
      <c r="I216" s="53">
        <v>13864</v>
      </c>
      <c r="J216" s="53">
        <v>37065</v>
      </c>
      <c r="K216" s="53">
        <v>112079</v>
      </c>
      <c r="L216" s="53">
        <v>13497</v>
      </c>
      <c r="M216" s="53">
        <v>46083</v>
      </c>
      <c r="N216" s="53">
        <v>13404</v>
      </c>
      <c r="O216" s="53">
        <v>14456</v>
      </c>
      <c r="P216" s="53">
        <v>87686</v>
      </c>
      <c r="Q216" s="53">
        <v>65951</v>
      </c>
      <c r="R216" s="53">
        <v>32555</v>
      </c>
      <c r="S216" s="53">
        <v>11817</v>
      </c>
      <c r="T216" s="53">
        <v>11531</v>
      </c>
      <c r="U216" s="53">
        <v>63798</v>
      </c>
      <c r="V216" s="53">
        <v>12934</v>
      </c>
      <c r="W216" s="53">
        <v>30614</v>
      </c>
      <c r="X216" s="53">
        <v>22526</v>
      </c>
      <c r="Y216" s="53">
        <v>14300</v>
      </c>
      <c r="Z216" s="53">
        <v>21485</v>
      </c>
      <c r="AA216" s="53">
        <v>36680</v>
      </c>
      <c r="AB216" s="53">
        <v>35763</v>
      </c>
      <c r="AC216" s="53">
        <v>10578</v>
      </c>
      <c r="AD216" s="53">
        <v>32468</v>
      </c>
      <c r="AE216" s="53">
        <v>4685</v>
      </c>
      <c r="AF216" s="53">
        <v>42706</v>
      </c>
      <c r="AG216" s="53">
        <v>18236</v>
      </c>
      <c r="AH216" s="53">
        <v>11371</v>
      </c>
      <c r="AI216" s="53">
        <v>930857</v>
      </c>
      <c r="AK216" s="53" t="s">
        <v>713</v>
      </c>
    </row>
    <row r="217" spans="1:37" x14ac:dyDescent="0.2">
      <c r="A217" s="62">
        <v>42887</v>
      </c>
      <c r="B217" s="53" t="s">
        <v>1150</v>
      </c>
      <c r="C217" s="53">
        <v>14758</v>
      </c>
      <c r="D217" s="53">
        <v>38438</v>
      </c>
      <c r="E217" s="53">
        <v>11850</v>
      </c>
      <c r="F217" s="53">
        <v>6070</v>
      </c>
      <c r="G217" s="53">
        <v>32639</v>
      </c>
      <c r="H217" s="53">
        <v>9610</v>
      </c>
      <c r="I217" s="53">
        <v>13936</v>
      </c>
      <c r="J217" s="53">
        <v>37189</v>
      </c>
      <c r="K217" s="53">
        <v>112552</v>
      </c>
      <c r="L217" s="53">
        <v>13522</v>
      </c>
      <c r="M217" s="53">
        <v>46294</v>
      </c>
      <c r="N217" s="53">
        <v>13479</v>
      </c>
      <c r="O217" s="53">
        <v>14490</v>
      </c>
      <c r="P217" s="53">
        <v>88171</v>
      </c>
      <c r="Q217" s="53">
        <v>66319</v>
      </c>
      <c r="R217" s="53">
        <v>32854</v>
      </c>
      <c r="S217" s="53">
        <v>11863</v>
      </c>
      <c r="T217" s="53">
        <v>11566</v>
      </c>
      <c r="U217" s="53">
        <v>64038</v>
      </c>
      <c r="V217" s="53">
        <v>13003</v>
      </c>
      <c r="W217" s="53">
        <v>30818</v>
      </c>
      <c r="X217" s="53">
        <v>22752</v>
      </c>
      <c r="Y217" s="53">
        <v>14467</v>
      </c>
      <c r="Z217" s="53">
        <v>21570</v>
      </c>
      <c r="AA217" s="53">
        <v>36930</v>
      </c>
      <c r="AB217" s="53">
        <v>35945</v>
      </c>
      <c r="AC217" s="53">
        <v>10597</v>
      </c>
      <c r="AD217" s="53">
        <v>32638</v>
      </c>
      <c r="AE217" s="53">
        <v>4718</v>
      </c>
      <c r="AF217" s="53">
        <v>42836</v>
      </c>
      <c r="AG217" s="53">
        <v>18344</v>
      </c>
      <c r="AH217" s="53">
        <v>11399</v>
      </c>
      <c r="AI217" s="53">
        <v>935655</v>
      </c>
      <c r="AK217" s="53" t="s">
        <v>716</v>
      </c>
    </row>
    <row r="218" spans="1:37" x14ac:dyDescent="0.2">
      <c r="A218" s="62">
        <v>42917</v>
      </c>
      <c r="B218" s="53" t="s">
        <v>1151</v>
      </c>
      <c r="C218" s="53">
        <v>14797</v>
      </c>
      <c r="D218" s="53">
        <v>38633</v>
      </c>
      <c r="E218" s="53">
        <v>11874</v>
      </c>
      <c r="F218" s="53">
        <v>6081</v>
      </c>
      <c r="G218" s="53">
        <v>32673</v>
      </c>
      <c r="H218" s="53">
        <v>9670</v>
      </c>
      <c r="I218" s="53">
        <v>13978</v>
      </c>
      <c r="J218" s="53">
        <v>37248</v>
      </c>
      <c r="K218" s="53">
        <v>112808</v>
      </c>
      <c r="L218" s="53">
        <v>13500</v>
      </c>
      <c r="M218" s="53">
        <v>46340</v>
      </c>
      <c r="N218" s="53">
        <v>13467</v>
      </c>
      <c r="O218" s="53">
        <v>14495</v>
      </c>
      <c r="P218" s="53">
        <v>88539</v>
      </c>
      <c r="Q218" s="53">
        <v>66652</v>
      </c>
      <c r="R218" s="53">
        <v>32974</v>
      </c>
      <c r="S218" s="53">
        <v>11926</v>
      </c>
      <c r="T218" s="53">
        <v>11601</v>
      </c>
      <c r="U218" s="53">
        <v>64194</v>
      </c>
      <c r="V218" s="53">
        <v>13088</v>
      </c>
      <c r="W218" s="53">
        <v>30919</v>
      </c>
      <c r="X218" s="53">
        <v>22872</v>
      </c>
      <c r="Y218" s="53">
        <v>14560</v>
      </c>
      <c r="Z218" s="53">
        <v>21608</v>
      </c>
      <c r="AA218" s="53">
        <v>37030</v>
      </c>
      <c r="AB218" s="53">
        <v>36002</v>
      </c>
      <c r="AC218" s="53">
        <v>10578</v>
      </c>
      <c r="AD218" s="53">
        <v>32713</v>
      </c>
      <c r="AE218" s="53">
        <v>4714</v>
      </c>
      <c r="AF218" s="53">
        <v>42758</v>
      </c>
      <c r="AG218" s="53">
        <v>18393</v>
      </c>
      <c r="AH218" s="53">
        <v>11441</v>
      </c>
      <c r="AI218" s="53">
        <v>938126</v>
      </c>
      <c r="AK218" s="53" t="s">
        <v>717</v>
      </c>
    </row>
    <row r="219" spans="1:37" x14ac:dyDescent="0.2">
      <c r="A219" s="62">
        <v>42948</v>
      </c>
      <c r="B219" s="53" t="s">
        <v>1152</v>
      </c>
      <c r="C219" s="53">
        <v>14876</v>
      </c>
      <c r="D219" s="53">
        <v>38888</v>
      </c>
      <c r="E219" s="53">
        <v>11891</v>
      </c>
      <c r="F219" s="53">
        <v>6069</v>
      </c>
      <c r="G219" s="53">
        <v>32804</v>
      </c>
      <c r="H219" s="53">
        <v>9730</v>
      </c>
      <c r="I219" s="53">
        <v>14094</v>
      </c>
      <c r="J219" s="53">
        <v>37386</v>
      </c>
      <c r="K219" s="53">
        <v>113137</v>
      </c>
      <c r="L219" s="53">
        <v>13557</v>
      </c>
      <c r="M219" s="53">
        <v>46607</v>
      </c>
      <c r="N219" s="53">
        <v>13498</v>
      </c>
      <c r="O219" s="53">
        <v>14586</v>
      </c>
      <c r="P219" s="53">
        <v>89150</v>
      </c>
      <c r="Q219" s="53">
        <v>67044</v>
      </c>
      <c r="R219" s="53">
        <v>33132</v>
      </c>
      <c r="S219" s="53">
        <v>11962</v>
      </c>
      <c r="T219" s="53">
        <v>11695</v>
      </c>
      <c r="U219" s="53">
        <v>64531</v>
      </c>
      <c r="V219" s="53">
        <v>13154</v>
      </c>
      <c r="W219" s="53">
        <v>31054</v>
      </c>
      <c r="X219" s="53">
        <v>22997</v>
      </c>
      <c r="Y219" s="53">
        <v>14717</v>
      </c>
      <c r="Z219" s="53">
        <v>21640</v>
      </c>
      <c r="AA219" s="53">
        <v>37207</v>
      </c>
      <c r="AB219" s="53">
        <v>36097</v>
      </c>
      <c r="AC219" s="53">
        <v>10588</v>
      </c>
      <c r="AD219" s="53">
        <v>32782</v>
      </c>
      <c r="AE219" s="53">
        <v>4774</v>
      </c>
      <c r="AF219" s="53">
        <v>42903</v>
      </c>
      <c r="AG219" s="53">
        <v>18395</v>
      </c>
      <c r="AH219" s="53">
        <v>11517</v>
      </c>
      <c r="AI219" s="53">
        <v>942462</v>
      </c>
      <c r="AK219" s="53" t="s">
        <v>718</v>
      </c>
    </row>
    <row r="220" spans="1:37" x14ac:dyDescent="0.2">
      <c r="A220" s="62">
        <v>42979</v>
      </c>
      <c r="B220" s="53" t="s">
        <v>1153</v>
      </c>
      <c r="C220" s="53">
        <v>14918</v>
      </c>
      <c r="D220" s="53">
        <v>39067</v>
      </c>
      <c r="E220" s="53">
        <v>11885</v>
      </c>
      <c r="F220" s="53">
        <v>6070</v>
      </c>
      <c r="G220" s="53">
        <v>32864</v>
      </c>
      <c r="H220" s="53">
        <v>9749</v>
      </c>
      <c r="I220" s="53">
        <v>14103</v>
      </c>
      <c r="J220" s="53">
        <v>37564</v>
      </c>
      <c r="K220" s="53">
        <v>113284</v>
      </c>
      <c r="L220" s="53">
        <v>13604</v>
      </c>
      <c r="M220" s="53">
        <v>46793</v>
      </c>
      <c r="N220" s="53">
        <v>13551</v>
      </c>
      <c r="O220" s="53">
        <v>14640</v>
      </c>
      <c r="P220" s="53">
        <v>89455</v>
      </c>
      <c r="Q220" s="53">
        <v>67272</v>
      </c>
      <c r="R220" s="53">
        <v>33277</v>
      </c>
      <c r="S220" s="53">
        <v>11982</v>
      </c>
      <c r="T220" s="53">
        <v>11734</v>
      </c>
      <c r="U220" s="53">
        <v>64652</v>
      </c>
      <c r="V220" s="53">
        <v>13130</v>
      </c>
      <c r="W220" s="53">
        <v>31121</v>
      </c>
      <c r="X220" s="53">
        <v>23091</v>
      </c>
      <c r="Y220" s="53">
        <v>14822</v>
      </c>
      <c r="Z220" s="53">
        <v>21681</v>
      </c>
      <c r="AA220" s="53">
        <v>37310</v>
      </c>
      <c r="AB220" s="53">
        <v>36140</v>
      </c>
      <c r="AC220" s="53">
        <v>10581</v>
      </c>
      <c r="AD220" s="53">
        <v>32902</v>
      </c>
      <c r="AE220" s="53">
        <v>4805</v>
      </c>
      <c r="AF220" s="53">
        <v>42941</v>
      </c>
      <c r="AG220" s="53">
        <v>18474</v>
      </c>
      <c r="AH220" s="53">
        <v>11516</v>
      </c>
      <c r="AI220" s="53">
        <v>944978</v>
      </c>
      <c r="AK220" s="53" t="s">
        <v>719</v>
      </c>
    </row>
    <row r="221" spans="1:37" x14ac:dyDescent="0.2">
      <c r="A221" s="62">
        <v>43009</v>
      </c>
      <c r="B221" s="53" t="s">
        <v>1154</v>
      </c>
      <c r="C221" s="53">
        <v>15008</v>
      </c>
      <c r="D221" s="53">
        <v>39300</v>
      </c>
      <c r="E221" s="53">
        <v>11915</v>
      </c>
      <c r="F221" s="53">
        <v>6044</v>
      </c>
      <c r="G221" s="53">
        <v>32949</v>
      </c>
      <c r="H221" s="53">
        <v>9803</v>
      </c>
      <c r="I221" s="53">
        <v>14191</v>
      </c>
      <c r="J221" s="53">
        <v>37748</v>
      </c>
      <c r="K221" s="53">
        <v>113593</v>
      </c>
      <c r="L221" s="53">
        <v>13688</v>
      </c>
      <c r="M221" s="53">
        <v>47021</v>
      </c>
      <c r="N221" s="53">
        <v>13566</v>
      </c>
      <c r="O221" s="53">
        <v>14697</v>
      </c>
      <c r="P221" s="53">
        <v>89952</v>
      </c>
      <c r="Q221" s="53">
        <v>67658</v>
      </c>
      <c r="R221" s="53">
        <v>33539</v>
      </c>
      <c r="S221" s="53">
        <v>11959</v>
      </c>
      <c r="T221" s="53">
        <v>11749</v>
      </c>
      <c r="U221" s="53">
        <v>64941</v>
      </c>
      <c r="V221" s="53">
        <v>13195</v>
      </c>
      <c r="W221" s="53">
        <v>31290</v>
      </c>
      <c r="X221" s="53">
        <v>23213</v>
      </c>
      <c r="Y221" s="53">
        <v>14952</v>
      </c>
      <c r="Z221" s="53">
        <v>21735</v>
      </c>
      <c r="AA221" s="53">
        <v>37580</v>
      </c>
      <c r="AB221" s="53">
        <v>36303</v>
      </c>
      <c r="AC221" s="53">
        <v>10623</v>
      </c>
      <c r="AD221" s="53">
        <v>33063</v>
      </c>
      <c r="AE221" s="53">
        <v>4830</v>
      </c>
      <c r="AF221" s="53">
        <v>43017</v>
      </c>
      <c r="AG221" s="53">
        <v>18550</v>
      </c>
      <c r="AH221" s="53">
        <v>11585</v>
      </c>
      <c r="AI221" s="53">
        <v>949257</v>
      </c>
      <c r="AK221" s="53" t="s">
        <v>720</v>
      </c>
    </row>
    <row r="222" spans="1:37" x14ac:dyDescent="0.2">
      <c r="A222" s="62">
        <v>43040</v>
      </c>
      <c r="B222" s="53" t="s">
        <v>1155</v>
      </c>
      <c r="C222" s="53">
        <v>15056</v>
      </c>
      <c r="D222" s="53">
        <v>39426</v>
      </c>
      <c r="E222" s="53">
        <v>11956</v>
      </c>
      <c r="F222" s="53">
        <v>6042</v>
      </c>
      <c r="G222" s="53">
        <v>32991</v>
      </c>
      <c r="H222" s="53">
        <v>9811</v>
      </c>
      <c r="I222" s="53">
        <v>14179</v>
      </c>
      <c r="J222" s="53">
        <v>37897</v>
      </c>
      <c r="K222" s="53">
        <v>113665</v>
      </c>
      <c r="L222" s="53">
        <v>13708</v>
      </c>
      <c r="M222" s="53">
        <v>47119</v>
      </c>
      <c r="N222" s="53">
        <v>13607</v>
      </c>
      <c r="O222" s="53">
        <v>14715</v>
      </c>
      <c r="P222" s="53">
        <v>90154</v>
      </c>
      <c r="Q222" s="53">
        <v>67967</v>
      </c>
      <c r="R222" s="53">
        <v>33605</v>
      </c>
      <c r="S222" s="53">
        <v>11978</v>
      </c>
      <c r="T222" s="53">
        <v>11758</v>
      </c>
      <c r="U222" s="53">
        <v>65120</v>
      </c>
      <c r="V222" s="53">
        <v>13241</v>
      </c>
      <c r="W222" s="53">
        <v>31368</v>
      </c>
      <c r="X222" s="53">
        <v>23357</v>
      </c>
      <c r="Y222" s="53">
        <v>15016</v>
      </c>
      <c r="Z222" s="53">
        <v>21873</v>
      </c>
      <c r="AA222" s="53">
        <v>37644</v>
      </c>
      <c r="AB222" s="53">
        <v>36443</v>
      </c>
      <c r="AC222" s="53">
        <v>10614</v>
      </c>
      <c r="AD222" s="53">
        <v>33125</v>
      </c>
      <c r="AE222" s="53">
        <v>4839</v>
      </c>
      <c r="AF222" s="53">
        <v>43065</v>
      </c>
      <c r="AG222" s="53">
        <v>18605</v>
      </c>
      <c r="AH222" s="53">
        <v>11617</v>
      </c>
      <c r="AI222" s="53">
        <v>951561</v>
      </c>
      <c r="AK222" s="53" t="s">
        <v>721</v>
      </c>
    </row>
    <row r="223" spans="1:37" x14ac:dyDescent="0.2">
      <c r="A223" s="62">
        <v>43070</v>
      </c>
      <c r="B223" s="53" t="s">
        <v>1156</v>
      </c>
      <c r="C223" s="53">
        <v>15013</v>
      </c>
      <c r="D223" s="53">
        <v>39227</v>
      </c>
      <c r="E223" s="53">
        <v>11919</v>
      </c>
      <c r="F223" s="53">
        <v>6010</v>
      </c>
      <c r="G223" s="53">
        <v>32856</v>
      </c>
      <c r="H223" s="53">
        <v>9793</v>
      </c>
      <c r="I223" s="53">
        <v>14169</v>
      </c>
      <c r="J223" s="53">
        <v>37761</v>
      </c>
      <c r="K223" s="53">
        <v>113263</v>
      </c>
      <c r="L223" s="53">
        <v>13634</v>
      </c>
      <c r="M223" s="53">
        <v>46986</v>
      </c>
      <c r="N223" s="53">
        <v>13596</v>
      </c>
      <c r="O223" s="53">
        <v>14655</v>
      </c>
      <c r="P223" s="53">
        <v>90125</v>
      </c>
      <c r="Q223" s="53">
        <v>67926</v>
      </c>
      <c r="R223" s="53">
        <v>33657</v>
      </c>
      <c r="S223" s="53">
        <v>11957</v>
      </c>
      <c r="T223" s="53">
        <v>11722</v>
      </c>
      <c r="U223" s="53">
        <v>65063</v>
      </c>
      <c r="V223" s="53">
        <v>13180</v>
      </c>
      <c r="W223" s="53">
        <v>31322</v>
      </c>
      <c r="X223" s="53">
        <v>23295</v>
      </c>
      <c r="Y223" s="53">
        <v>15031</v>
      </c>
      <c r="Z223" s="53">
        <v>21793</v>
      </c>
      <c r="AA223" s="53">
        <v>37620</v>
      </c>
      <c r="AB223" s="53">
        <v>36359</v>
      </c>
      <c r="AC223" s="53">
        <v>10479</v>
      </c>
      <c r="AD223" s="53">
        <v>33114</v>
      </c>
      <c r="AE223" s="53">
        <v>4811</v>
      </c>
      <c r="AF223" s="53">
        <v>42947</v>
      </c>
      <c r="AG223" s="53">
        <v>18570</v>
      </c>
      <c r="AH223" s="53">
        <v>11558</v>
      </c>
      <c r="AI223" s="53">
        <v>949411</v>
      </c>
      <c r="AK223" s="53" t="s">
        <v>722</v>
      </c>
    </row>
    <row r="224" spans="1:37" x14ac:dyDescent="0.2">
      <c r="A224" s="62">
        <v>43101</v>
      </c>
      <c r="B224" s="53" t="s">
        <v>1249</v>
      </c>
      <c r="C224" s="53">
        <v>14989</v>
      </c>
      <c r="D224" s="53">
        <v>39295</v>
      </c>
      <c r="E224" s="53">
        <v>11941</v>
      </c>
      <c r="F224" s="53">
        <v>6015</v>
      </c>
      <c r="G224" s="53">
        <v>32843</v>
      </c>
      <c r="H224" s="53">
        <v>9799</v>
      </c>
      <c r="I224" s="53">
        <v>14127</v>
      </c>
      <c r="J224" s="53">
        <v>37798</v>
      </c>
      <c r="K224" s="53">
        <v>113306</v>
      </c>
      <c r="L224" s="53">
        <v>13630</v>
      </c>
      <c r="M224" s="53">
        <v>46963</v>
      </c>
      <c r="N224" s="53">
        <v>13566</v>
      </c>
      <c r="O224" s="53">
        <v>14647</v>
      </c>
      <c r="P224" s="53">
        <v>90113</v>
      </c>
      <c r="Q224" s="53">
        <v>67919</v>
      </c>
      <c r="R224" s="53">
        <v>33629</v>
      </c>
      <c r="S224" s="53">
        <v>11912</v>
      </c>
      <c r="T224" s="53">
        <v>11760</v>
      </c>
      <c r="U224" s="53">
        <v>65202</v>
      </c>
      <c r="V224" s="53">
        <v>13164</v>
      </c>
      <c r="W224" s="53">
        <v>31286</v>
      </c>
      <c r="X224" s="53">
        <v>23352</v>
      </c>
      <c r="Y224" s="53">
        <v>15062</v>
      </c>
      <c r="Z224" s="53">
        <v>21843</v>
      </c>
      <c r="AA224" s="53">
        <v>37572</v>
      </c>
      <c r="AB224" s="53">
        <v>36369</v>
      </c>
      <c r="AC224" s="53">
        <v>10445</v>
      </c>
      <c r="AD224" s="53">
        <v>33051</v>
      </c>
      <c r="AE224" s="53">
        <v>4803</v>
      </c>
      <c r="AF224" s="53">
        <v>42944</v>
      </c>
      <c r="AG224" s="53">
        <v>18566</v>
      </c>
      <c r="AH224" s="53">
        <v>11501</v>
      </c>
      <c r="AI224" s="53">
        <v>949412</v>
      </c>
      <c r="AJ224" s="53">
        <v>2018</v>
      </c>
      <c r="AK224" s="53" t="s">
        <v>714</v>
      </c>
    </row>
    <row r="225" spans="1:37" x14ac:dyDescent="0.2">
      <c r="A225" s="62">
        <v>43132</v>
      </c>
      <c r="B225" s="53" t="s">
        <v>1157</v>
      </c>
      <c r="C225" s="53">
        <v>15062</v>
      </c>
      <c r="D225" s="53">
        <v>39301</v>
      </c>
      <c r="E225" s="53">
        <v>11980</v>
      </c>
      <c r="F225" s="53">
        <v>6038</v>
      </c>
      <c r="G225" s="53">
        <v>32980</v>
      </c>
      <c r="H225" s="53">
        <v>9861</v>
      </c>
      <c r="I225" s="53">
        <v>14180</v>
      </c>
      <c r="J225" s="53">
        <v>38033</v>
      </c>
      <c r="K225" s="53">
        <v>113642</v>
      </c>
      <c r="L225" s="53">
        <v>13643</v>
      </c>
      <c r="M225" s="53">
        <v>47132</v>
      </c>
      <c r="N225" s="53">
        <v>13667</v>
      </c>
      <c r="O225" s="53">
        <v>14691</v>
      </c>
      <c r="P225" s="53">
        <v>90583</v>
      </c>
      <c r="Q225" s="53">
        <v>68223</v>
      </c>
      <c r="R225" s="53">
        <v>33758</v>
      </c>
      <c r="S225" s="53">
        <v>11937</v>
      </c>
      <c r="T225" s="53">
        <v>11807</v>
      </c>
      <c r="U225" s="53">
        <v>65464</v>
      </c>
      <c r="V225" s="53">
        <v>13198</v>
      </c>
      <c r="W225" s="53">
        <v>31339</v>
      </c>
      <c r="X225" s="53">
        <v>23448</v>
      </c>
      <c r="Y225" s="53">
        <v>15181</v>
      </c>
      <c r="Z225" s="53">
        <v>21920</v>
      </c>
      <c r="AA225" s="53">
        <v>37807</v>
      </c>
      <c r="AB225" s="53">
        <v>36499</v>
      </c>
      <c r="AC225" s="53">
        <v>10474</v>
      </c>
      <c r="AD225" s="53">
        <v>33192</v>
      </c>
      <c r="AE225" s="53">
        <v>4818</v>
      </c>
      <c r="AF225" s="53">
        <v>43074</v>
      </c>
      <c r="AG225" s="53">
        <v>18662</v>
      </c>
      <c r="AH225" s="53">
        <v>11574</v>
      </c>
      <c r="AI225" s="53">
        <v>953168</v>
      </c>
      <c r="AK225" s="53" t="s">
        <v>715</v>
      </c>
    </row>
    <row r="226" spans="1:37" x14ac:dyDescent="0.2">
      <c r="A226" s="62">
        <v>43160</v>
      </c>
      <c r="B226" s="53" t="s">
        <v>1158</v>
      </c>
      <c r="C226" s="53">
        <v>15169</v>
      </c>
      <c r="D226" s="53">
        <v>39549</v>
      </c>
      <c r="E226" s="53">
        <v>11992</v>
      </c>
      <c r="F226" s="53">
        <v>6021</v>
      </c>
      <c r="G226" s="53">
        <v>33064</v>
      </c>
      <c r="H226" s="53">
        <v>9905</v>
      </c>
      <c r="I226" s="53">
        <v>14196</v>
      </c>
      <c r="J226" s="53">
        <v>38249</v>
      </c>
      <c r="K226" s="53">
        <v>113854</v>
      </c>
      <c r="L226" s="53">
        <v>13709</v>
      </c>
      <c r="M226" s="53">
        <v>47239</v>
      </c>
      <c r="N226" s="53">
        <v>13686</v>
      </c>
      <c r="O226" s="53">
        <v>14719</v>
      </c>
      <c r="P226" s="53">
        <v>90934</v>
      </c>
      <c r="Q226" s="53">
        <v>68602</v>
      </c>
      <c r="R226" s="53">
        <v>33895</v>
      </c>
      <c r="S226" s="53">
        <v>11945</v>
      </c>
      <c r="T226" s="53">
        <v>11834</v>
      </c>
      <c r="U226" s="53">
        <v>65693</v>
      </c>
      <c r="V226" s="53">
        <v>13195</v>
      </c>
      <c r="W226" s="53">
        <v>31471</v>
      </c>
      <c r="X226" s="53">
        <v>23560</v>
      </c>
      <c r="Y226" s="53">
        <v>15330</v>
      </c>
      <c r="Z226" s="53">
        <v>22012</v>
      </c>
      <c r="AA226" s="53">
        <v>38023</v>
      </c>
      <c r="AB226" s="53">
        <v>36668</v>
      </c>
      <c r="AC226" s="53">
        <v>10497</v>
      </c>
      <c r="AD226" s="53">
        <v>33344</v>
      </c>
      <c r="AE226" s="53">
        <v>4809</v>
      </c>
      <c r="AF226" s="53">
        <v>43164</v>
      </c>
      <c r="AG226" s="53">
        <v>18722</v>
      </c>
      <c r="AH226" s="53">
        <v>11602</v>
      </c>
      <c r="AI226" s="53">
        <v>956652</v>
      </c>
      <c r="AK226" s="53" t="s">
        <v>654</v>
      </c>
    </row>
    <row r="227" spans="1:37" x14ac:dyDescent="0.2">
      <c r="A227" s="62">
        <v>43191</v>
      </c>
      <c r="B227" s="53" t="s">
        <v>1159</v>
      </c>
      <c r="C227" s="53">
        <v>15271</v>
      </c>
      <c r="D227" s="53">
        <v>39806</v>
      </c>
      <c r="E227" s="53">
        <v>12105</v>
      </c>
      <c r="F227" s="53">
        <v>6038</v>
      </c>
      <c r="G227" s="53">
        <v>33260</v>
      </c>
      <c r="H227" s="53">
        <v>9921</v>
      </c>
      <c r="I227" s="53">
        <v>14290</v>
      </c>
      <c r="J227" s="53">
        <v>38452</v>
      </c>
      <c r="K227" s="53">
        <v>114196</v>
      </c>
      <c r="L227" s="53">
        <v>13806</v>
      </c>
      <c r="M227" s="53">
        <v>47430</v>
      </c>
      <c r="N227" s="53">
        <v>13759</v>
      </c>
      <c r="O227" s="53">
        <v>14783</v>
      </c>
      <c r="P227" s="53">
        <v>91410</v>
      </c>
      <c r="Q227" s="53">
        <v>69059</v>
      </c>
      <c r="R227" s="53">
        <v>34055</v>
      </c>
      <c r="S227" s="53">
        <v>11991</v>
      </c>
      <c r="T227" s="53">
        <v>11910</v>
      </c>
      <c r="U227" s="53">
        <v>65994</v>
      </c>
      <c r="V227" s="53">
        <v>13276</v>
      </c>
      <c r="W227" s="53">
        <v>31640</v>
      </c>
      <c r="X227" s="53">
        <v>23704</v>
      </c>
      <c r="Y227" s="53">
        <v>15471</v>
      </c>
      <c r="Z227" s="53">
        <v>22048</v>
      </c>
      <c r="AA227" s="53">
        <v>38253</v>
      </c>
      <c r="AB227" s="53">
        <v>36772</v>
      </c>
      <c r="AC227" s="53">
        <v>10552</v>
      </c>
      <c r="AD227" s="53">
        <v>33513</v>
      </c>
      <c r="AE227" s="53">
        <v>4833</v>
      </c>
      <c r="AF227" s="53">
        <v>43317</v>
      </c>
      <c r="AG227" s="53">
        <v>18832</v>
      </c>
      <c r="AH227" s="53">
        <v>11666</v>
      </c>
      <c r="AI227" s="53">
        <v>961413</v>
      </c>
      <c r="AK227" s="53" t="s">
        <v>709</v>
      </c>
    </row>
    <row r="228" spans="1:37" x14ac:dyDescent="0.2">
      <c r="A228" s="62">
        <v>43221</v>
      </c>
      <c r="B228" s="53" t="s">
        <v>1160</v>
      </c>
      <c r="C228" s="53">
        <v>15280</v>
      </c>
      <c r="D228" s="53">
        <v>40002</v>
      </c>
      <c r="E228" s="53">
        <v>12160</v>
      </c>
      <c r="F228" s="53">
        <v>6056</v>
      </c>
      <c r="G228" s="53">
        <v>33266</v>
      </c>
      <c r="H228" s="53">
        <v>9959</v>
      </c>
      <c r="I228" s="53">
        <v>14323</v>
      </c>
      <c r="J228" s="53">
        <v>38522</v>
      </c>
      <c r="K228" s="53">
        <v>114431</v>
      </c>
      <c r="L228" s="53">
        <v>13865</v>
      </c>
      <c r="M228" s="53">
        <v>47463</v>
      </c>
      <c r="N228" s="53">
        <v>13779</v>
      </c>
      <c r="O228" s="53">
        <v>14794</v>
      </c>
      <c r="P228" s="53">
        <v>91600</v>
      </c>
      <c r="Q228" s="53">
        <v>69304</v>
      </c>
      <c r="R228" s="53">
        <v>34175</v>
      </c>
      <c r="S228" s="53">
        <v>12056</v>
      </c>
      <c r="T228" s="53">
        <v>11965</v>
      </c>
      <c r="U228" s="53">
        <v>66059</v>
      </c>
      <c r="V228" s="53">
        <v>13274</v>
      </c>
      <c r="W228" s="53">
        <v>31703</v>
      </c>
      <c r="X228" s="53">
        <v>23790</v>
      </c>
      <c r="Y228" s="53">
        <v>15534</v>
      </c>
      <c r="Z228" s="53">
        <v>22100</v>
      </c>
      <c r="AA228" s="53">
        <v>38285</v>
      </c>
      <c r="AB228" s="53">
        <v>36873</v>
      </c>
      <c r="AC228" s="53">
        <v>10530</v>
      </c>
      <c r="AD228" s="53">
        <v>33602</v>
      </c>
      <c r="AE228" s="53">
        <v>4847</v>
      </c>
      <c r="AF228" s="53">
        <v>43427</v>
      </c>
      <c r="AG228" s="53">
        <v>18859</v>
      </c>
      <c r="AH228" s="53">
        <v>11705</v>
      </c>
      <c r="AI228" s="53">
        <v>963588</v>
      </c>
      <c r="AK228" s="53" t="s">
        <v>713</v>
      </c>
    </row>
    <row r="229" spans="1:37" x14ac:dyDescent="0.2">
      <c r="A229" s="62">
        <v>43252</v>
      </c>
      <c r="B229" s="53" t="s">
        <v>1161</v>
      </c>
      <c r="C229" s="53">
        <v>15333</v>
      </c>
      <c r="D229" s="53">
        <v>40189</v>
      </c>
      <c r="E229" s="53">
        <v>12188</v>
      </c>
      <c r="F229" s="53">
        <v>6078</v>
      </c>
      <c r="G229" s="53">
        <v>33407</v>
      </c>
      <c r="H229" s="53">
        <v>10047</v>
      </c>
      <c r="I229" s="53">
        <v>14314</v>
      </c>
      <c r="J229" s="53">
        <v>38741</v>
      </c>
      <c r="K229" s="53">
        <v>114506</v>
      </c>
      <c r="L229" s="53">
        <v>13878</v>
      </c>
      <c r="M229" s="53">
        <v>47735</v>
      </c>
      <c r="N229" s="53">
        <v>13853</v>
      </c>
      <c r="O229" s="53">
        <v>14842</v>
      </c>
      <c r="P229" s="53">
        <v>91964</v>
      </c>
      <c r="Q229" s="53">
        <v>69681</v>
      </c>
      <c r="R229" s="53">
        <v>34342</v>
      </c>
      <c r="S229" s="53">
        <v>12100</v>
      </c>
      <c r="T229" s="53">
        <v>12051</v>
      </c>
      <c r="U229" s="53">
        <v>66291</v>
      </c>
      <c r="V229" s="53">
        <v>13323</v>
      </c>
      <c r="W229" s="53">
        <v>31796</v>
      </c>
      <c r="X229" s="53">
        <v>23924</v>
      </c>
      <c r="Y229" s="53">
        <v>15642</v>
      </c>
      <c r="Z229" s="53">
        <v>22071</v>
      </c>
      <c r="AA229" s="53">
        <v>38541</v>
      </c>
      <c r="AB229" s="53">
        <v>37022</v>
      </c>
      <c r="AC229" s="53">
        <v>10533</v>
      </c>
      <c r="AD229" s="53">
        <v>33621</v>
      </c>
      <c r="AE229" s="53">
        <v>4898</v>
      </c>
      <c r="AF229" s="53">
        <v>43555</v>
      </c>
      <c r="AG229" s="53">
        <v>18871</v>
      </c>
      <c r="AH229" s="53">
        <v>11745</v>
      </c>
      <c r="AI229" s="53">
        <v>967082</v>
      </c>
      <c r="AK229" s="53" t="s">
        <v>716</v>
      </c>
    </row>
    <row r="230" spans="1:37" x14ac:dyDescent="0.2">
      <c r="A230" s="62">
        <v>43282</v>
      </c>
      <c r="B230" s="53" t="s">
        <v>1162</v>
      </c>
      <c r="C230" s="53">
        <v>15388</v>
      </c>
      <c r="D230" s="53">
        <v>40289</v>
      </c>
      <c r="E230" s="53">
        <v>12225</v>
      </c>
      <c r="F230" s="53">
        <v>6086</v>
      </c>
      <c r="G230" s="53">
        <v>33520</v>
      </c>
      <c r="H230" s="53">
        <v>10081</v>
      </c>
      <c r="I230" s="53">
        <v>14400</v>
      </c>
      <c r="J230" s="53">
        <v>38792</v>
      </c>
      <c r="K230" s="53">
        <v>114708</v>
      </c>
      <c r="L230" s="53">
        <v>13881</v>
      </c>
      <c r="M230" s="53">
        <v>48035</v>
      </c>
      <c r="N230" s="53">
        <v>13933</v>
      </c>
      <c r="O230" s="53">
        <v>14917</v>
      </c>
      <c r="P230" s="53">
        <v>92282</v>
      </c>
      <c r="Q230" s="53">
        <v>69854</v>
      </c>
      <c r="R230" s="53">
        <v>34438</v>
      </c>
      <c r="S230" s="53">
        <v>12087</v>
      </c>
      <c r="T230" s="53">
        <v>12104</v>
      </c>
      <c r="U230" s="53">
        <v>66519</v>
      </c>
      <c r="V230" s="53">
        <v>13351</v>
      </c>
      <c r="W230" s="53">
        <v>31853</v>
      </c>
      <c r="X230" s="53">
        <v>24006</v>
      </c>
      <c r="Y230" s="53">
        <v>15805</v>
      </c>
      <c r="Z230" s="53">
        <v>22135</v>
      </c>
      <c r="AA230" s="53">
        <v>38621</v>
      </c>
      <c r="AB230" s="53">
        <v>37092</v>
      </c>
      <c r="AC230" s="53">
        <v>10488</v>
      </c>
      <c r="AD230" s="53">
        <v>33695</v>
      </c>
      <c r="AE230" s="53">
        <v>4933</v>
      </c>
      <c r="AF230" s="53">
        <v>43442</v>
      </c>
      <c r="AG230" s="53">
        <v>18977</v>
      </c>
      <c r="AH230" s="53">
        <v>11762</v>
      </c>
      <c r="AI230" s="53">
        <v>969699</v>
      </c>
      <c r="AK230" s="53" t="s">
        <v>717</v>
      </c>
    </row>
    <row r="231" spans="1:37" x14ac:dyDescent="0.2">
      <c r="A231" s="62">
        <v>43313</v>
      </c>
      <c r="B231" s="53" t="s">
        <v>1163</v>
      </c>
      <c r="C231" s="53">
        <v>15520</v>
      </c>
      <c r="D231" s="53">
        <v>40527</v>
      </c>
      <c r="E231" s="53">
        <v>12238</v>
      </c>
      <c r="F231" s="53">
        <v>6093</v>
      </c>
      <c r="G231" s="53">
        <v>33688</v>
      </c>
      <c r="H231" s="53">
        <v>10149</v>
      </c>
      <c r="I231" s="53">
        <v>14385</v>
      </c>
      <c r="J231" s="53">
        <v>38896</v>
      </c>
      <c r="K231" s="53">
        <v>115210</v>
      </c>
      <c r="L231" s="53">
        <v>13959</v>
      </c>
      <c r="M231" s="53">
        <v>48178</v>
      </c>
      <c r="N231" s="53">
        <v>13903</v>
      </c>
      <c r="O231" s="53">
        <v>15041</v>
      </c>
      <c r="P231" s="53">
        <v>92804</v>
      </c>
      <c r="Q231" s="53">
        <v>70267</v>
      </c>
      <c r="R231" s="53">
        <v>34581</v>
      </c>
      <c r="S231" s="53">
        <v>12167</v>
      </c>
      <c r="T231" s="53">
        <v>12188</v>
      </c>
      <c r="U231" s="53">
        <v>66855</v>
      </c>
      <c r="V231" s="53">
        <v>13415</v>
      </c>
      <c r="W231" s="53">
        <v>32008</v>
      </c>
      <c r="X231" s="53">
        <v>24161</v>
      </c>
      <c r="Y231" s="53">
        <v>15941</v>
      </c>
      <c r="Z231" s="53">
        <v>22259</v>
      </c>
      <c r="AA231" s="53">
        <v>38762</v>
      </c>
      <c r="AB231" s="53">
        <v>37222</v>
      </c>
      <c r="AC231" s="53">
        <v>10523</v>
      </c>
      <c r="AD231" s="53">
        <v>33765</v>
      </c>
      <c r="AE231" s="53">
        <v>4959</v>
      </c>
      <c r="AF231" s="53">
        <v>43607</v>
      </c>
      <c r="AG231" s="53">
        <v>19116</v>
      </c>
      <c r="AH231" s="53">
        <v>11809</v>
      </c>
      <c r="AI231" s="53">
        <v>974196</v>
      </c>
      <c r="AK231" s="53" t="s">
        <v>718</v>
      </c>
    </row>
    <row r="232" spans="1:37" x14ac:dyDescent="0.2">
      <c r="A232" s="62">
        <v>43344</v>
      </c>
      <c r="B232" s="53" t="s">
        <v>1164</v>
      </c>
      <c r="C232" s="53">
        <v>15601</v>
      </c>
      <c r="D232" s="53">
        <v>40698</v>
      </c>
      <c r="E232" s="53">
        <v>12287</v>
      </c>
      <c r="F232" s="53">
        <v>6101</v>
      </c>
      <c r="G232" s="53">
        <v>33751</v>
      </c>
      <c r="H232" s="53">
        <v>10159</v>
      </c>
      <c r="I232" s="53">
        <v>14278</v>
      </c>
      <c r="J232" s="53">
        <v>39032</v>
      </c>
      <c r="K232" s="53">
        <v>115404</v>
      </c>
      <c r="L232" s="53">
        <v>14001</v>
      </c>
      <c r="M232" s="53">
        <v>48338</v>
      </c>
      <c r="N232" s="53">
        <v>13878</v>
      </c>
      <c r="O232" s="53">
        <v>15126</v>
      </c>
      <c r="P232" s="53">
        <v>93058</v>
      </c>
      <c r="Q232" s="53">
        <v>70578</v>
      </c>
      <c r="R232" s="53">
        <v>34756</v>
      </c>
      <c r="S232" s="53">
        <v>12192</v>
      </c>
      <c r="T232" s="53">
        <v>12253</v>
      </c>
      <c r="U232" s="53">
        <v>66935</v>
      </c>
      <c r="V232" s="53">
        <v>13479</v>
      </c>
      <c r="W232" s="53">
        <v>32100</v>
      </c>
      <c r="X232" s="53">
        <v>24215</v>
      </c>
      <c r="Y232" s="53">
        <v>16002</v>
      </c>
      <c r="Z232" s="53">
        <v>22300</v>
      </c>
      <c r="AA232" s="53">
        <v>38998</v>
      </c>
      <c r="AB232" s="53">
        <v>37355</v>
      </c>
      <c r="AC232" s="53">
        <v>10545</v>
      </c>
      <c r="AD232" s="53">
        <v>33866</v>
      </c>
      <c r="AE232" s="53">
        <v>4995</v>
      </c>
      <c r="AF232" s="53">
        <v>43737</v>
      </c>
      <c r="AG232" s="53">
        <v>19182</v>
      </c>
      <c r="AH232" s="53">
        <v>11775</v>
      </c>
      <c r="AI232" s="53">
        <v>976975</v>
      </c>
      <c r="AK232" s="53" t="s">
        <v>719</v>
      </c>
    </row>
    <row r="233" spans="1:37" x14ac:dyDescent="0.2">
      <c r="A233" s="62">
        <v>43374</v>
      </c>
      <c r="B233" s="53" t="s">
        <v>1165</v>
      </c>
      <c r="C233" s="53">
        <v>15674</v>
      </c>
      <c r="D233" s="53">
        <v>40913</v>
      </c>
      <c r="E233" s="53">
        <v>12370</v>
      </c>
      <c r="F233" s="53">
        <v>6120</v>
      </c>
      <c r="G233" s="53">
        <v>33831</v>
      </c>
      <c r="H233" s="53">
        <v>10164</v>
      </c>
      <c r="I233" s="53">
        <v>14339</v>
      </c>
      <c r="J233" s="53">
        <v>39182</v>
      </c>
      <c r="K233" s="53">
        <v>115787</v>
      </c>
      <c r="L233" s="53">
        <v>14116</v>
      </c>
      <c r="M233" s="53">
        <v>48529</v>
      </c>
      <c r="N233" s="53">
        <v>13920</v>
      </c>
      <c r="O233" s="53">
        <v>15252</v>
      </c>
      <c r="P233" s="53">
        <v>93466</v>
      </c>
      <c r="Q233" s="53">
        <v>70878</v>
      </c>
      <c r="R233" s="53">
        <v>34917</v>
      </c>
      <c r="S233" s="53">
        <v>12251</v>
      </c>
      <c r="T233" s="53">
        <v>12300</v>
      </c>
      <c r="U233" s="53">
        <v>67171</v>
      </c>
      <c r="V233" s="53">
        <v>13532</v>
      </c>
      <c r="W233" s="53">
        <v>32213</v>
      </c>
      <c r="X233" s="53">
        <v>24432</v>
      </c>
      <c r="Y233" s="53">
        <v>16181</v>
      </c>
      <c r="Z233" s="53">
        <v>22419</v>
      </c>
      <c r="AA233" s="53">
        <v>39019</v>
      </c>
      <c r="AB233" s="53">
        <v>37549</v>
      </c>
      <c r="AC233" s="53">
        <v>10530</v>
      </c>
      <c r="AD233" s="53">
        <v>34006</v>
      </c>
      <c r="AE233" s="53">
        <v>5032</v>
      </c>
      <c r="AF233" s="53">
        <v>43919</v>
      </c>
      <c r="AG233" s="53">
        <v>19279</v>
      </c>
      <c r="AH233" s="53">
        <v>11772</v>
      </c>
      <c r="AI233" s="53">
        <v>981063</v>
      </c>
      <c r="AK233" s="53" t="s">
        <v>720</v>
      </c>
    </row>
    <row r="234" spans="1:37" x14ac:dyDescent="0.2">
      <c r="A234" s="62">
        <v>43405</v>
      </c>
      <c r="B234" s="53" t="s">
        <v>1166</v>
      </c>
      <c r="C234" s="53">
        <v>15741</v>
      </c>
      <c r="D234" s="53">
        <v>40585</v>
      </c>
      <c r="E234" s="53">
        <v>12323</v>
      </c>
      <c r="F234" s="53">
        <v>6047</v>
      </c>
      <c r="G234" s="53">
        <v>33872</v>
      </c>
      <c r="H234" s="53">
        <v>10182</v>
      </c>
      <c r="I234" s="53">
        <v>14300</v>
      </c>
      <c r="J234" s="53">
        <v>39193</v>
      </c>
      <c r="K234" s="53">
        <v>115702</v>
      </c>
      <c r="L234" s="53">
        <v>14112</v>
      </c>
      <c r="M234" s="53">
        <v>48470</v>
      </c>
      <c r="N234" s="53">
        <v>13932</v>
      </c>
      <c r="O234" s="53">
        <v>15275</v>
      </c>
      <c r="P234" s="53">
        <v>93590</v>
      </c>
      <c r="Q234" s="53">
        <v>70964</v>
      </c>
      <c r="R234" s="53">
        <v>34957</v>
      </c>
      <c r="S234" s="53">
        <v>12203</v>
      </c>
      <c r="T234" s="53">
        <v>12257</v>
      </c>
      <c r="U234" s="53">
        <v>67324</v>
      </c>
      <c r="V234" s="53">
        <v>13624</v>
      </c>
      <c r="W234" s="53">
        <v>32234</v>
      </c>
      <c r="X234" s="53">
        <v>24497</v>
      </c>
      <c r="Y234" s="53">
        <v>16205</v>
      </c>
      <c r="Z234" s="53">
        <v>22425</v>
      </c>
      <c r="AA234" s="53">
        <v>39126</v>
      </c>
      <c r="AB234" s="53">
        <v>37532</v>
      </c>
      <c r="AC234" s="53">
        <v>10507</v>
      </c>
      <c r="AD234" s="53">
        <v>34021</v>
      </c>
      <c r="AE234" s="53">
        <v>5010</v>
      </c>
      <c r="AF234" s="53">
        <v>43887</v>
      </c>
      <c r="AG234" s="53">
        <v>19312</v>
      </c>
      <c r="AH234" s="53">
        <v>11746</v>
      </c>
      <c r="AI234" s="53">
        <v>981155</v>
      </c>
      <c r="AK234" s="53" t="s">
        <v>721</v>
      </c>
    </row>
    <row r="235" spans="1:37" x14ac:dyDescent="0.2">
      <c r="A235" s="62">
        <v>43435</v>
      </c>
      <c r="B235" s="53" t="s">
        <v>1167</v>
      </c>
      <c r="C235" s="53">
        <v>15705</v>
      </c>
      <c r="D235" s="53">
        <v>40352</v>
      </c>
      <c r="E235" s="53">
        <v>12235</v>
      </c>
      <c r="F235" s="53">
        <v>6016</v>
      </c>
      <c r="G235" s="53">
        <v>33808</v>
      </c>
      <c r="H235" s="53">
        <v>10175</v>
      </c>
      <c r="I235" s="53">
        <v>14238</v>
      </c>
      <c r="J235" s="53">
        <v>39080</v>
      </c>
      <c r="K235" s="53">
        <v>115460</v>
      </c>
      <c r="L235" s="53">
        <v>14074</v>
      </c>
      <c r="M235" s="53">
        <v>48338</v>
      </c>
      <c r="N235" s="53">
        <v>13793</v>
      </c>
      <c r="O235" s="53">
        <v>15233</v>
      </c>
      <c r="P235" s="53">
        <v>93370</v>
      </c>
      <c r="Q235" s="53">
        <v>70722</v>
      </c>
      <c r="R235" s="53">
        <v>34932</v>
      </c>
      <c r="S235" s="53">
        <v>12152</v>
      </c>
      <c r="T235" s="53">
        <v>12202</v>
      </c>
      <c r="U235" s="53">
        <v>67189</v>
      </c>
      <c r="V235" s="53">
        <v>13562</v>
      </c>
      <c r="W235" s="53">
        <v>32165</v>
      </c>
      <c r="X235" s="53">
        <v>24451</v>
      </c>
      <c r="Y235" s="53">
        <v>16176</v>
      </c>
      <c r="Z235" s="53">
        <v>22356</v>
      </c>
      <c r="AA235" s="53">
        <v>39084</v>
      </c>
      <c r="AB235" s="53">
        <v>37479</v>
      </c>
      <c r="AC235" s="53">
        <v>10426</v>
      </c>
      <c r="AD235" s="53">
        <v>33907</v>
      </c>
      <c r="AE235" s="53">
        <v>4979</v>
      </c>
      <c r="AF235" s="53">
        <v>43672</v>
      </c>
      <c r="AG235" s="53">
        <v>19239</v>
      </c>
      <c r="AH235" s="53">
        <v>11707</v>
      </c>
      <c r="AI235" s="53">
        <v>978277</v>
      </c>
      <c r="AK235" s="53" t="s">
        <v>722</v>
      </c>
    </row>
    <row r="236" spans="1:37" x14ac:dyDescent="0.2">
      <c r="A236" s="62">
        <v>43466</v>
      </c>
      <c r="B236" s="53" t="s">
        <v>1250</v>
      </c>
      <c r="C236" s="53">
        <v>15665</v>
      </c>
      <c r="D236" s="53">
        <v>40391</v>
      </c>
      <c r="E236" s="53">
        <v>12229</v>
      </c>
      <c r="F236" s="53">
        <v>6006</v>
      </c>
      <c r="G236" s="53">
        <v>33847</v>
      </c>
      <c r="H236" s="53">
        <v>10182</v>
      </c>
      <c r="I236" s="53">
        <v>14165</v>
      </c>
      <c r="J236" s="53">
        <v>39099</v>
      </c>
      <c r="K236" s="53">
        <v>115375</v>
      </c>
      <c r="L236" s="53">
        <v>14040</v>
      </c>
      <c r="M236" s="53">
        <v>48141</v>
      </c>
      <c r="N236" s="53">
        <v>13735</v>
      </c>
      <c r="O236" s="53">
        <v>15264</v>
      </c>
      <c r="P236" s="53">
        <v>93414</v>
      </c>
      <c r="Q236" s="53">
        <v>70803</v>
      </c>
      <c r="R236" s="53">
        <v>34828</v>
      </c>
      <c r="S236" s="53">
        <v>12086</v>
      </c>
      <c r="T236" s="53">
        <v>12125</v>
      </c>
      <c r="U236" s="53">
        <v>67243</v>
      </c>
      <c r="V236" s="53">
        <v>13478</v>
      </c>
      <c r="W236" s="53">
        <v>32159</v>
      </c>
      <c r="X236" s="53">
        <v>24537</v>
      </c>
      <c r="Y236" s="53">
        <v>16193</v>
      </c>
      <c r="Z236" s="53">
        <v>22396</v>
      </c>
      <c r="AA236" s="53">
        <v>39045</v>
      </c>
      <c r="AB236" s="53">
        <v>37387</v>
      </c>
      <c r="AC236" s="53">
        <v>10426</v>
      </c>
      <c r="AD236" s="53">
        <v>33848</v>
      </c>
      <c r="AE236" s="53">
        <v>4988</v>
      </c>
      <c r="AF236" s="53">
        <v>43526</v>
      </c>
      <c r="AG236" s="53">
        <v>19250</v>
      </c>
      <c r="AH236" s="53">
        <v>11635</v>
      </c>
      <c r="AI236" s="53">
        <v>977506</v>
      </c>
      <c r="AJ236" s="53">
        <v>2019</v>
      </c>
      <c r="AK236" s="53" t="s">
        <v>714</v>
      </c>
    </row>
    <row r="237" spans="1:37" x14ac:dyDescent="0.2">
      <c r="A237" s="62">
        <v>43497</v>
      </c>
      <c r="B237" s="53" t="s">
        <v>1168</v>
      </c>
      <c r="C237" s="53">
        <v>15777</v>
      </c>
      <c r="D237" s="53">
        <v>40660</v>
      </c>
      <c r="E237" s="53">
        <v>12283</v>
      </c>
      <c r="F237" s="53">
        <v>6018</v>
      </c>
      <c r="G237" s="53">
        <v>33990</v>
      </c>
      <c r="H237" s="53">
        <v>10196</v>
      </c>
      <c r="I237" s="53">
        <v>14169</v>
      </c>
      <c r="J237" s="53">
        <v>39235</v>
      </c>
      <c r="K237" s="53">
        <v>115712</v>
      </c>
      <c r="L237" s="53">
        <v>14093</v>
      </c>
      <c r="M237" s="53">
        <v>48232</v>
      </c>
      <c r="N237" s="53">
        <v>13706</v>
      </c>
      <c r="O237" s="53">
        <v>15336</v>
      </c>
      <c r="P237" s="53">
        <v>93942</v>
      </c>
      <c r="Q237" s="53">
        <v>71118</v>
      </c>
      <c r="R237" s="53">
        <v>35000</v>
      </c>
      <c r="S237" s="53">
        <v>12114</v>
      </c>
      <c r="T237" s="53">
        <v>12185</v>
      </c>
      <c r="U237" s="53">
        <v>67562</v>
      </c>
      <c r="V237" s="53">
        <v>13522</v>
      </c>
      <c r="W237" s="53">
        <v>32249</v>
      </c>
      <c r="X237" s="53">
        <v>24693</v>
      </c>
      <c r="Y237" s="53">
        <v>16214</v>
      </c>
      <c r="Z237" s="53">
        <v>22458</v>
      </c>
      <c r="AA237" s="53">
        <v>39158</v>
      </c>
      <c r="AB237" s="53">
        <v>37431</v>
      </c>
      <c r="AC237" s="53">
        <v>10453</v>
      </c>
      <c r="AD237" s="53">
        <v>33901</v>
      </c>
      <c r="AE237" s="53">
        <v>5011</v>
      </c>
      <c r="AF237" s="53">
        <v>43587</v>
      </c>
      <c r="AG237" s="53">
        <v>19394</v>
      </c>
      <c r="AH237" s="53">
        <v>11692</v>
      </c>
      <c r="AI237" s="53">
        <v>981091</v>
      </c>
      <c r="AK237" s="53" t="s">
        <v>715</v>
      </c>
    </row>
    <row r="238" spans="1:37" x14ac:dyDescent="0.2">
      <c r="A238" s="62">
        <v>43525</v>
      </c>
      <c r="B238" s="53" t="s">
        <v>1169</v>
      </c>
      <c r="C238" s="53">
        <v>15868</v>
      </c>
      <c r="D238" s="53">
        <v>40748</v>
      </c>
      <c r="E238" s="53">
        <v>12360</v>
      </c>
      <c r="F238" s="53">
        <v>6014</v>
      </c>
      <c r="G238" s="53">
        <v>34143</v>
      </c>
      <c r="H238" s="53">
        <v>10259</v>
      </c>
      <c r="I238" s="53">
        <v>14186</v>
      </c>
      <c r="J238" s="53">
        <v>39317</v>
      </c>
      <c r="K238" s="53">
        <v>115720</v>
      </c>
      <c r="L238" s="53">
        <v>14139</v>
      </c>
      <c r="M238" s="53">
        <v>48308</v>
      </c>
      <c r="N238" s="53">
        <v>13696</v>
      </c>
      <c r="O238" s="53">
        <v>15312</v>
      </c>
      <c r="P238" s="53">
        <v>94228</v>
      </c>
      <c r="Q238" s="53">
        <v>71332</v>
      </c>
      <c r="R238" s="53">
        <v>35093</v>
      </c>
      <c r="S238" s="53">
        <v>12122</v>
      </c>
      <c r="T238" s="53">
        <v>12267</v>
      </c>
      <c r="U238" s="53">
        <v>67620</v>
      </c>
      <c r="V238" s="53">
        <v>13538</v>
      </c>
      <c r="W238" s="53">
        <v>32301</v>
      </c>
      <c r="X238" s="53">
        <v>24712</v>
      </c>
      <c r="Y238" s="53">
        <v>16273</v>
      </c>
      <c r="Z238" s="53">
        <v>22489</v>
      </c>
      <c r="AA238" s="53">
        <v>39334</v>
      </c>
      <c r="AB238" s="53">
        <v>37547</v>
      </c>
      <c r="AC238" s="53">
        <v>10426</v>
      </c>
      <c r="AD238" s="53">
        <v>33789</v>
      </c>
      <c r="AE238" s="53">
        <v>5017</v>
      </c>
      <c r="AF238" s="53">
        <v>43590</v>
      </c>
      <c r="AG238" s="53">
        <v>19419</v>
      </c>
      <c r="AH238" s="53">
        <v>11733</v>
      </c>
      <c r="AI238" s="53">
        <v>982900</v>
      </c>
      <c r="AK238" s="53" t="s">
        <v>654</v>
      </c>
    </row>
    <row r="239" spans="1:37" x14ac:dyDescent="0.2">
      <c r="A239" s="62">
        <v>43556</v>
      </c>
      <c r="B239" s="53" t="s">
        <v>1170</v>
      </c>
      <c r="C239" s="53">
        <v>15960</v>
      </c>
      <c r="D239" s="53">
        <v>41011</v>
      </c>
      <c r="E239" s="53">
        <v>12418</v>
      </c>
      <c r="F239" s="53">
        <v>6033</v>
      </c>
      <c r="G239" s="53">
        <v>34198</v>
      </c>
      <c r="H239" s="53">
        <v>10283</v>
      </c>
      <c r="I239" s="53">
        <v>14229</v>
      </c>
      <c r="J239" s="53">
        <v>39398</v>
      </c>
      <c r="K239" s="53">
        <v>115867</v>
      </c>
      <c r="L239" s="53">
        <v>14151</v>
      </c>
      <c r="M239" s="53">
        <v>48492</v>
      </c>
      <c r="N239" s="53">
        <v>13786</v>
      </c>
      <c r="O239" s="53">
        <v>15379</v>
      </c>
      <c r="P239" s="53">
        <v>94774</v>
      </c>
      <c r="Q239" s="53">
        <v>71485</v>
      </c>
      <c r="R239" s="53">
        <v>35213</v>
      </c>
      <c r="S239" s="53">
        <v>12151</v>
      </c>
      <c r="T239" s="53">
        <v>12328</v>
      </c>
      <c r="U239" s="53">
        <v>67905</v>
      </c>
      <c r="V239" s="53">
        <v>13607</v>
      </c>
      <c r="W239" s="53">
        <v>32435</v>
      </c>
      <c r="X239" s="53">
        <v>24830</v>
      </c>
      <c r="Y239" s="53">
        <v>16441</v>
      </c>
      <c r="Z239" s="53">
        <v>22556</v>
      </c>
      <c r="AA239" s="53">
        <v>39515</v>
      </c>
      <c r="AB239" s="53">
        <v>37712</v>
      </c>
      <c r="AC239" s="53">
        <v>10488</v>
      </c>
      <c r="AD239" s="53">
        <v>33806</v>
      </c>
      <c r="AE239" s="53">
        <v>5042</v>
      </c>
      <c r="AF239" s="53">
        <v>43679</v>
      </c>
      <c r="AG239" s="53">
        <v>19524</v>
      </c>
      <c r="AH239" s="53">
        <v>11786</v>
      </c>
      <c r="AI239" s="53">
        <v>986482</v>
      </c>
      <c r="AK239" s="53" t="s">
        <v>709</v>
      </c>
    </row>
    <row r="240" spans="1:37" x14ac:dyDescent="0.2">
      <c r="A240" s="62">
        <v>43586</v>
      </c>
      <c r="B240" s="53" t="s">
        <v>1171</v>
      </c>
      <c r="C240" s="53">
        <v>15903</v>
      </c>
      <c r="D240" s="53">
        <v>41082</v>
      </c>
      <c r="E240" s="53">
        <v>12464</v>
      </c>
      <c r="F240" s="53">
        <v>6033</v>
      </c>
      <c r="G240" s="53">
        <v>34250</v>
      </c>
      <c r="H240" s="53">
        <v>10278</v>
      </c>
      <c r="I240" s="53">
        <v>14256</v>
      </c>
      <c r="J240" s="53">
        <v>39458</v>
      </c>
      <c r="K240" s="53">
        <v>116050</v>
      </c>
      <c r="L240" s="53">
        <v>14184</v>
      </c>
      <c r="M240" s="53">
        <v>48593</v>
      </c>
      <c r="N240" s="53">
        <v>13878</v>
      </c>
      <c r="O240" s="53">
        <v>15359</v>
      </c>
      <c r="P240" s="53">
        <v>95184</v>
      </c>
      <c r="Q240" s="53">
        <v>71695</v>
      </c>
      <c r="R240" s="53">
        <v>35284</v>
      </c>
      <c r="S240" s="53">
        <v>12179</v>
      </c>
      <c r="T240" s="53">
        <v>12313</v>
      </c>
      <c r="U240" s="53">
        <v>68060</v>
      </c>
      <c r="V240" s="53">
        <v>13647</v>
      </c>
      <c r="W240" s="53">
        <v>32543</v>
      </c>
      <c r="X240" s="53">
        <v>24845</v>
      </c>
      <c r="Y240" s="53">
        <v>16538</v>
      </c>
      <c r="Z240" s="53">
        <v>22503</v>
      </c>
      <c r="AA240" s="53">
        <v>39586</v>
      </c>
      <c r="AB240" s="53">
        <v>37840</v>
      </c>
      <c r="AC240" s="53">
        <v>10483</v>
      </c>
      <c r="AD240" s="53">
        <v>33945</v>
      </c>
      <c r="AE240" s="53">
        <v>5066</v>
      </c>
      <c r="AF240" s="53">
        <v>43632</v>
      </c>
      <c r="AG240" s="53">
        <v>19553</v>
      </c>
      <c r="AH240" s="53">
        <v>11804</v>
      </c>
      <c r="AI240" s="53">
        <v>988488</v>
      </c>
      <c r="AK240" s="53" t="s">
        <v>713</v>
      </c>
    </row>
    <row r="241" spans="1:37" x14ac:dyDescent="0.2">
      <c r="A241" s="62">
        <v>43617</v>
      </c>
      <c r="B241" s="53" t="s">
        <v>1172</v>
      </c>
      <c r="C241" s="53">
        <v>15927</v>
      </c>
      <c r="D241" s="53">
        <v>40988</v>
      </c>
      <c r="E241" s="53">
        <v>12528</v>
      </c>
      <c r="F241" s="53">
        <v>6015</v>
      </c>
      <c r="G241" s="53">
        <v>34338</v>
      </c>
      <c r="H241" s="53">
        <v>10353</v>
      </c>
      <c r="I241" s="53">
        <v>14329</v>
      </c>
      <c r="J241" s="53">
        <v>39509</v>
      </c>
      <c r="K241" s="53">
        <v>116159</v>
      </c>
      <c r="L241" s="53">
        <v>14178</v>
      </c>
      <c r="M241" s="53">
        <v>48733</v>
      </c>
      <c r="N241" s="53">
        <v>13913</v>
      </c>
      <c r="O241" s="53">
        <v>15409</v>
      </c>
      <c r="P241" s="53">
        <v>95497</v>
      </c>
      <c r="Q241" s="53">
        <v>71868</v>
      </c>
      <c r="R241" s="53">
        <v>35453</v>
      </c>
      <c r="S241" s="53">
        <v>12206</v>
      </c>
      <c r="T241" s="53">
        <v>12429</v>
      </c>
      <c r="U241" s="53">
        <v>68241</v>
      </c>
      <c r="V241" s="53">
        <v>13754</v>
      </c>
      <c r="W241" s="53">
        <v>32670</v>
      </c>
      <c r="X241" s="53">
        <v>24970</v>
      </c>
      <c r="Y241" s="53">
        <v>16651</v>
      </c>
      <c r="Z241" s="53">
        <v>22644</v>
      </c>
      <c r="AA241" s="53">
        <v>39813</v>
      </c>
      <c r="AB241" s="53">
        <v>38003</v>
      </c>
      <c r="AC241" s="53">
        <v>10485</v>
      </c>
      <c r="AD241" s="53">
        <v>33949</v>
      </c>
      <c r="AE241" s="53">
        <v>5082</v>
      </c>
      <c r="AF241" s="53">
        <v>43749</v>
      </c>
      <c r="AG241" s="53">
        <v>19589</v>
      </c>
      <c r="AH241" s="53">
        <v>11854</v>
      </c>
      <c r="AI241" s="53">
        <v>991286</v>
      </c>
      <c r="AK241" s="53" t="s">
        <v>716</v>
      </c>
    </row>
    <row r="242" spans="1:37" x14ac:dyDescent="0.2">
      <c r="A242" s="62">
        <v>43647</v>
      </c>
      <c r="B242" s="53" t="s">
        <v>1173</v>
      </c>
      <c r="C242" s="53">
        <v>15950</v>
      </c>
      <c r="D242" s="53">
        <v>41186</v>
      </c>
      <c r="E242" s="53">
        <v>12562</v>
      </c>
      <c r="F242" s="53">
        <v>6019</v>
      </c>
      <c r="G242" s="53">
        <v>34392</v>
      </c>
      <c r="H242" s="53">
        <v>10407</v>
      </c>
      <c r="I242" s="53">
        <v>14364</v>
      </c>
      <c r="J242" s="53">
        <v>39529</v>
      </c>
      <c r="K242" s="53">
        <v>116459</v>
      </c>
      <c r="L242" s="53">
        <v>14140</v>
      </c>
      <c r="M242" s="53">
        <v>48802</v>
      </c>
      <c r="N242" s="53">
        <v>13904</v>
      </c>
      <c r="O242" s="53">
        <v>15465</v>
      </c>
      <c r="P242" s="53">
        <v>95833</v>
      </c>
      <c r="Q242" s="53">
        <v>71961</v>
      </c>
      <c r="R242" s="53">
        <v>35614</v>
      </c>
      <c r="S242" s="53">
        <v>12191</v>
      </c>
      <c r="T242" s="53">
        <v>12480</v>
      </c>
      <c r="U242" s="53">
        <v>68407</v>
      </c>
      <c r="V242" s="53">
        <v>13807</v>
      </c>
      <c r="W242" s="53">
        <v>32850</v>
      </c>
      <c r="X242" s="53">
        <v>25042</v>
      </c>
      <c r="Y242" s="53">
        <v>16758</v>
      </c>
      <c r="Z242" s="53">
        <v>22758</v>
      </c>
      <c r="AA242" s="53">
        <v>39854</v>
      </c>
      <c r="AB242" s="53">
        <v>38161</v>
      </c>
      <c r="AC242" s="53">
        <v>10479</v>
      </c>
      <c r="AD242" s="53">
        <v>33993</v>
      </c>
      <c r="AE242" s="53">
        <v>5111</v>
      </c>
      <c r="AF242" s="53">
        <v>43770</v>
      </c>
      <c r="AG242" s="53">
        <v>19689</v>
      </c>
      <c r="AH242" s="53">
        <v>11843</v>
      </c>
      <c r="AI242" s="53">
        <v>993780</v>
      </c>
      <c r="AK242" s="53" t="s">
        <v>717</v>
      </c>
    </row>
    <row r="243" spans="1:37" x14ac:dyDescent="0.2">
      <c r="A243" s="62">
        <v>43678</v>
      </c>
      <c r="B243" s="53" t="s">
        <v>1174</v>
      </c>
      <c r="C243" s="53">
        <v>15950</v>
      </c>
      <c r="D243" s="53">
        <v>41192</v>
      </c>
      <c r="E243" s="53">
        <v>12610</v>
      </c>
      <c r="F243" s="53">
        <v>6014</v>
      </c>
      <c r="G243" s="53">
        <v>34488</v>
      </c>
      <c r="H243" s="53">
        <v>10429</v>
      </c>
      <c r="I243" s="53">
        <v>14376</v>
      </c>
      <c r="J243" s="53">
        <v>39565</v>
      </c>
      <c r="K243" s="53">
        <v>116824</v>
      </c>
      <c r="L243" s="53">
        <v>14156</v>
      </c>
      <c r="M243" s="53">
        <v>48894</v>
      </c>
      <c r="N243" s="53">
        <v>13900</v>
      </c>
      <c r="O243" s="53">
        <v>15504</v>
      </c>
      <c r="P243" s="53">
        <v>96210</v>
      </c>
      <c r="Q243" s="53">
        <v>72134</v>
      </c>
      <c r="R243" s="53">
        <v>35764</v>
      </c>
      <c r="S243" s="53">
        <v>12241</v>
      </c>
      <c r="T243" s="53">
        <v>12580</v>
      </c>
      <c r="U243" s="53">
        <v>68437</v>
      </c>
      <c r="V243" s="53">
        <v>13865</v>
      </c>
      <c r="W243" s="53">
        <v>33063</v>
      </c>
      <c r="X243" s="53">
        <v>25281</v>
      </c>
      <c r="Y243" s="53">
        <v>16836</v>
      </c>
      <c r="Z243" s="53">
        <v>22787</v>
      </c>
      <c r="AA243" s="53">
        <v>39995</v>
      </c>
      <c r="AB243" s="53">
        <v>38173</v>
      </c>
      <c r="AC243" s="53">
        <v>10533</v>
      </c>
      <c r="AD243" s="53">
        <v>34070</v>
      </c>
      <c r="AE243" s="53">
        <v>5187</v>
      </c>
      <c r="AF243" s="53">
        <v>43827</v>
      </c>
      <c r="AG243" s="53">
        <v>19687</v>
      </c>
      <c r="AH243" s="53">
        <v>11847</v>
      </c>
      <c r="AI243" s="53">
        <v>996419</v>
      </c>
      <c r="AK243" s="53" t="s">
        <v>718</v>
      </c>
    </row>
    <row r="244" spans="1:37" x14ac:dyDescent="0.2">
      <c r="A244" s="62">
        <v>43709</v>
      </c>
      <c r="B244" s="53" t="s">
        <v>1175</v>
      </c>
      <c r="C244" s="53">
        <v>16005</v>
      </c>
      <c r="D244" s="53">
        <v>41068</v>
      </c>
      <c r="E244" s="53">
        <v>12643</v>
      </c>
      <c r="F244" s="53">
        <v>6028</v>
      </c>
      <c r="G244" s="53">
        <v>34522</v>
      </c>
      <c r="H244" s="53">
        <v>10436</v>
      </c>
      <c r="I244" s="53">
        <v>14386</v>
      </c>
      <c r="J244" s="53">
        <v>39637</v>
      </c>
      <c r="K244" s="53">
        <v>117073</v>
      </c>
      <c r="L244" s="53">
        <v>14172</v>
      </c>
      <c r="M244" s="53">
        <v>48828</v>
      </c>
      <c r="N244" s="53">
        <v>13927</v>
      </c>
      <c r="O244" s="53">
        <v>15575</v>
      </c>
      <c r="P244" s="53">
        <v>96528</v>
      </c>
      <c r="Q244" s="53">
        <v>72194</v>
      </c>
      <c r="R244" s="53">
        <v>35800</v>
      </c>
      <c r="S244" s="53">
        <v>12228</v>
      </c>
      <c r="T244" s="53">
        <v>12608</v>
      </c>
      <c r="U244" s="53">
        <v>68560</v>
      </c>
      <c r="V244" s="53">
        <v>13942</v>
      </c>
      <c r="W244" s="53">
        <v>33169</v>
      </c>
      <c r="X244" s="53">
        <v>25493</v>
      </c>
      <c r="Y244" s="53">
        <v>16922</v>
      </c>
      <c r="Z244" s="53">
        <v>22892</v>
      </c>
      <c r="AA244" s="53">
        <v>40116</v>
      </c>
      <c r="AB244" s="53">
        <v>38221</v>
      </c>
      <c r="AC244" s="53">
        <v>10575</v>
      </c>
      <c r="AD244" s="53">
        <v>34007</v>
      </c>
      <c r="AE244" s="53">
        <v>5211</v>
      </c>
      <c r="AF244" s="53">
        <v>43918</v>
      </c>
      <c r="AG244" s="53">
        <v>19679</v>
      </c>
      <c r="AH244" s="53">
        <v>11895</v>
      </c>
      <c r="AI244" s="53">
        <v>998258</v>
      </c>
      <c r="AK244" s="53" t="s">
        <v>719</v>
      </c>
    </row>
    <row r="245" spans="1:37" x14ac:dyDescent="0.2">
      <c r="A245" s="62">
        <v>43739</v>
      </c>
      <c r="B245" s="53" t="s">
        <v>1176</v>
      </c>
      <c r="C245" s="53">
        <v>16131</v>
      </c>
      <c r="D245" s="53">
        <v>41325</v>
      </c>
      <c r="E245" s="53">
        <v>12738</v>
      </c>
      <c r="F245" s="53">
        <v>6033</v>
      </c>
      <c r="G245" s="53">
        <v>34546</v>
      </c>
      <c r="H245" s="53">
        <v>10502</v>
      </c>
      <c r="I245" s="53">
        <v>14494</v>
      </c>
      <c r="J245" s="53">
        <v>39746</v>
      </c>
      <c r="K245" s="53">
        <v>117496</v>
      </c>
      <c r="L245" s="53">
        <v>14274</v>
      </c>
      <c r="M245" s="53">
        <v>48907</v>
      </c>
      <c r="N245" s="53">
        <v>14008</v>
      </c>
      <c r="O245" s="53">
        <v>15705</v>
      </c>
      <c r="P245" s="53">
        <v>97149</v>
      </c>
      <c r="Q245" s="53">
        <v>72544</v>
      </c>
      <c r="R245" s="53">
        <v>35996</v>
      </c>
      <c r="S245" s="53">
        <v>12275</v>
      </c>
      <c r="T245" s="53">
        <v>12745</v>
      </c>
      <c r="U245" s="53">
        <v>68863</v>
      </c>
      <c r="V245" s="53">
        <v>14024</v>
      </c>
      <c r="W245" s="53">
        <v>33387</v>
      </c>
      <c r="X245" s="53">
        <v>25639</v>
      </c>
      <c r="Y245" s="53">
        <v>17047</v>
      </c>
      <c r="Z245" s="53">
        <v>22995</v>
      </c>
      <c r="AA245" s="53">
        <v>40420</v>
      </c>
      <c r="AB245" s="53">
        <v>38273</v>
      </c>
      <c r="AC245" s="53">
        <v>10663</v>
      </c>
      <c r="AD245" s="53">
        <v>34147</v>
      </c>
      <c r="AE245" s="53">
        <v>5231</v>
      </c>
      <c r="AF245" s="53">
        <v>44002</v>
      </c>
      <c r="AG245" s="53">
        <v>19757</v>
      </c>
      <c r="AH245" s="53">
        <v>11984</v>
      </c>
      <c r="AI245" s="53">
        <v>1003046</v>
      </c>
      <c r="AK245" s="53" t="s">
        <v>720</v>
      </c>
    </row>
    <row r="246" spans="1:37" x14ac:dyDescent="0.2">
      <c r="A246" s="62">
        <v>43770</v>
      </c>
      <c r="B246" s="53" t="s">
        <v>1177</v>
      </c>
      <c r="C246" s="53">
        <v>16145</v>
      </c>
      <c r="D246" s="53">
        <v>41485</v>
      </c>
      <c r="E246" s="53">
        <v>12794</v>
      </c>
      <c r="F246" s="53">
        <v>5976</v>
      </c>
      <c r="G246" s="53">
        <v>34496</v>
      </c>
      <c r="H246" s="53">
        <v>10503</v>
      </c>
      <c r="I246" s="53">
        <v>14454</v>
      </c>
      <c r="J246" s="53">
        <v>39790</v>
      </c>
      <c r="K246" s="53">
        <v>117624</v>
      </c>
      <c r="L246" s="53">
        <v>14267</v>
      </c>
      <c r="M246" s="53">
        <v>48774</v>
      </c>
      <c r="N246" s="53">
        <v>13999</v>
      </c>
      <c r="O246" s="53">
        <v>15726</v>
      </c>
      <c r="P246" s="53">
        <v>97410</v>
      </c>
      <c r="Q246" s="53">
        <v>72679</v>
      </c>
      <c r="R246" s="53">
        <v>36102</v>
      </c>
      <c r="S246" s="53">
        <v>12269</v>
      </c>
      <c r="T246" s="53">
        <v>12782</v>
      </c>
      <c r="U246" s="53">
        <v>68997</v>
      </c>
      <c r="V246" s="53">
        <v>14129</v>
      </c>
      <c r="W246" s="53">
        <v>33456</v>
      </c>
      <c r="X246" s="53">
        <v>25679</v>
      </c>
      <c r="Y246" s="53">
        <v>17068</v>
      </c>
      <c r="Z246" s="53">
        <v>23005</v>
      </c>
      <c r="AA246" s="53">
        <v>40518</v>
      </c>
      <c r="AB246" s="53">
        <v>38090</v>
      </c>
      <c r="AC246" s="53">
        <v>10655</v>
      </c>
      <c r="AD246" s="53">
        <v>34165</v>
      </c>
      <c r="AE246" s="53">
        <v>5260</v>
      </c>
      <c r="AF246" s="53">
        <v>44036</v>
      </c>
      <c r="AG246" s="53">
        <v>19786</v>
      </c>
      <c r="AH246" s="53">
        <v>11980</v>
      </c>
      <c r="AI246" s="53">
        <v>1004099</v>
      </c>
      <c r="AK246" s="53" t="s">
        <v>721</v>
      </c>
    </row>
    <row r="247" spans="1:37" x14ac:dyDescent="0.2">
      <c r="A247" s="62">
        <v>43800</v>
      </c>
      <c r="B247" s="53" t="s">
        <v>1178</v>
      </c>
      <c r="C247" s="53">
        <v>16102</v>
      </c>
      <c r="D247" s="53">
        <v>41193</v>
      </c>
      <c r="E247" s="53">
        <v>12718</v>
      </c>
      <c r="F247" s="53">
        <v>5954</v>
      </c>
      <c r="G247" s="53">
        <v>34423</v>
      </c>
      <c r="H247" s="53">
        <v>10523</v>
      </c>
      <c r="I247" s="53">
        <v>14418</v>
      </c>
      <c r="J247" s="53">
        <v>39728</v>
      </c>
      <c r="K247" s="53">
        <v>117463</v>
      </c>
      <c r="L247" s="53">
        <v>14178</v>
      </c>
      <c r="M247" s="53">
        <v>48574</v>
      </c>
      <c r="N247" s="53">
        <v>13934</v>
      </c>
      <c r="O247" s="53">
        <v>15696</v>
      </c>
      <c r="P247" s="53">
        <v>97390</v>
      </c>
      <c r="Q247" s="53">
        <v>72401</v>
      </c>
      <c r="R247" s="53">
        <v>36095</v>
      </c>
      <c r="S247" s="53">
        <v>12216</v>
      </c>
      <c r="T247" s="53">
        <v>12743</v>
      </c>
      <c r="U247" s="53">
        <v>68877</v>
      </c>
      <c r="V247" s="53">
        <v>14034</v>
      </c>
      <c r="W247" s="53">
        <v>33355</v>
      </c>
      <c r="X247" s="53">
        <v>25663</v>
      </c>
      <c r="Y247" s="53">
        <v>17059</v>
      </c>
      <c r="Z247" s="53">
        <v>23003</v>
      </c>
      <c r="AA247" s="53">
        <v>40500</v>
      </c>
      <c r="AB247" s="53">
        <v>38042</v>
      </c>
      <c r="AC247" s="53">
        <v>10607</v>
      </c>
      <c r="AD247" s="53">
        <v>34140</v>
      </c>
      <c r="AE247" s="53">
        <v>5232</v>
      </c>
      <c r="AF247" s="53">
        <v>43793</v>
      </c>
      <c r="AG247" s="53">
        <v>19819</v>
      </c>
      <c r="AH247" s="53">
        <v>11920</v>
      </c>
      <c r="AI247" s="53">
        <v>1001793</v>
      </c>
      <c r="AK247" s="53" t="s">
        <v>722</v>
      </c>
    </row>
    <row r="248" spans="1:37" x14ac:dyDescent="0.2">
      <c r="A248" s="62">
        <v>43831</v>
      </c>
      <c r="B248" s="53" t="s">
        <v>1251</v>
      </c>
      <c r="C248" s="53">
        <v>16089</v>
      </c>
      <c r="D248" s="53">
        <v>41127</v>
      </c>
      <c r="E248" s="53">
        <v>12690</v>
      </c>
      <c r="F248" s="53">
        <v>5939</v>
      </c>
      <c r="G248" s="53">
        <v>34387</v>
      </c>
      <c r="H248" s="53">
        <v>10544</v>
      </c>
      <c r="I248" s="53">
        <v>14286</v>
      </c>
      <c r="J248" s="53">
        <v>39731</v>
      </c>
      <c r="K248" s="53">
        <v>117736</v>
      </c>
      <c r="L248" s="53">
        <v>14182</v>
      </c>
      <c r="M248" s="53">
        <v>48487</v>
      </c>
      <c r="N248" s="53">
        <v>13823</v>
      </c>
      <c r="O248" s="53">
        <v>15637</v>
      </c>
      <c r="P248" s="53">
        <v>97293</v>
      </c>
      <c r="Q248" s="53">
        <v>72242</v>
      </c>
      <c r="R248" s="53">
        <v>36056</v>
      </c>
      <c r="S248" s="53">
        <v>12182</v>
      </c>
      <c r="T248" s="53">
        <v>12755</v>
      </c>
      <c r="U248" s="53">
        <v>69003</v>
      </c>
      <c r="V248" s="53">
        <v>13933</v>
      </c>
      <c r="W248" s="53">
        <v>33247</v>
      </c>
      <c r="X248" s="53">
        <v>25744</v>
      </c>
      <c r="Y248" s="53">
        <v>17124</v>
      </c>
      <c r="Z248" s="53">
        <v>22980</v>
      </c>
      <c r="AA248" s="53">
        <v>40522</v>
      </c>
      <c r="AB248" s="53">
        <v>37863</v>
      </c>
      <c r="AC248" s="53">
        <v>10537</v>
      </c>
      <c r="AD248" s="53">
        <v>34148</v>
      </c>
      <c r="AE248" s="53">
        <v>5207</v>
      </c>
      <c r="AF248" s="53">
        <v>43661</v>
      </c>
      <c r="AG248" s="53">
        <v>19862</v>
      </c>
      <c r="AH248" s="53">
        <v>11878</v>
      </c>
      <c r="AI248" s="53">
        <v>1000895</v>
      </c>
      <c r="AJ248" s="53">
        <v>2020</v>
      </c>
      <c r="AK248" s="53" t="s">
        <v>714</v>
      </c>
    </row>
    <row r="249" spans="1:37" x14ac:dyDescent="0.2">
      <c r="A249" s="62">
        <v>43862</v>
      </c>
      <c r="B249" s="53" t="s">
        <v>1179</v>
      </c>
      <c r="C249" s="53">
        <v>16120</v>
      </c>
      <c r="D249" s="53">
        <v>41311</v>
      </c>
      <c r="E249" s="53">
        <v>12777</v>
      </c>
      <c r="F249" s="53">
        <v>5954</v>
      </c>
      <c r="G249" s="53">
        <v>34477</v>
      </c>
      <c r="H249" s="53">
        <v>10661</v>
      </c>
      <c r="I249" s="53">
        <v>14305</v>
      </c>
      <c r="J249" s="53">
        <v>39935</v>
      </c>
      <c r="K249" s="53">
        <v>118417</v>
      </c>
      <c r="L249" s="53">
        <v>14275</v>
      </c>
      <c r="M249" s="53">
        <v>48624</v>
      </c>
      <c r="N249" s="53">
        <v>13860</v>
      </c>
      <c r="O249" s="53">
        <v>15747</v>
      </c>
      <c r="P249" s="53">
        <v>97837</v>
      </c>
      <c r="Q249" s="53">
        <v>72451</v>
      </c>
      <c r="R249" s="53">
        <v>36186</v>
      </c>
      <c r="S249" s="53">
        <v>12266</v>
      </c>
      <c r="T249" s="53">
        <v>12822</v>
      </c>
      <c r="U249" s="53">
        <v>69140</v>
      </c>
      <c r="V249" s="53">
        <v>13991</v>
      </c>
      <c r="W249" s="53">
        <v>33422</v>
      </c>
      <c r="X249" s="53">
        <v>25945</v>
      </c>
      <c r="Y249" s="53">
        <v>17259</v>
      </c>
      <c r="Z249" s="53">
        <v>23086</v>
      </c>
      <c r="AA249" s="53">
        <v>40696</v>
      </c>
      <c r="AB249" s="53">
        <v>38010</v>
      </c>
      <c r="AC249" s="53">
        <v>10591</v>
      </c>
      <c r="AD249" s="53">
        <v>34305</v>
      </c>
      <c r="AE249" s="53">
        <v>5240</v>
      </c>
      <c r="AF249" s="53">
        <v>43818</v>
      </c>
      <c r="AG249" s="53">
        <v>19885</v>
      </c>
      <c r="AH249" s="53">
        <v>11934</v>
      </c>
      <c r="AI249" s="53">
        <v>1005347</v>
      </c>
      <c r="AK249" s="53" t="s">
        <v>715</v>
      </c>
    </row>
    <row r="250" spans="1:37" x14ac:dyDescent="0.2">
      <c r="A250" s="62">
        <v>43891</v>
      </c>
      <c r="B250" s="53" t="s">
        <v>1180</v>
      </c>
      <c r="C250" s="53">
        <v>16126</v>
      </c>
      <c r="D250" s="53">
        <v>41472</v>
      </c>
      <c r="E250" s="53">
        <v>12773</v>
      </c>
      <c r="F250" s="53">
        <v>5961</v>
      </c>
      <c r="G250" s="53">
        <v>34492</v>
      </c>
      <c r="H250" s="53">
        <v>10719</v>
      </c>
      <c r="I250" s="53">
        <v>14304</v>
      </c>
      <c r="J250" s="53">
        <v>40033</v>
      </c>
      <c r="K250" s="53">
        <v>118835</v>
      </c>
      <c r="L250" s="53">
        <v>14320</v>
      </c>
      <c r="M250" s="53">
        <v>48599</v>
      </c>
      <c r="N250" s="53">
        <v>13895</v>
      </c>
      <c r="O250" s="53">
        <v>15743</v>
      </c>
      <c r="P250" s="53">
        <v>98367</v>
      </c>
      <c r="Q250" s="53">
        <v>72590</v>
      </c>
      <c r="R250" s="53">
        <v>36257</v>
      </c>
      <c r="S250" s="53">
        <v>12306</v>
      </c>
      <c r="T250" s="53">
        <v>12828</v>
      </c>
      <c r="U250" s="53">
        <v>69395</v>
      </c>
      <c r="V250" s="53">
        <v>14001</v>
      </c>
      <c r="W250" s="53">
        <v>33470</v>
      </c>
      <c r="X250" s="53">
        <v>26071</v>
      </c>
      <c r="Y250" s="53">
        <v>17267</v>
      </c>
      <c r="Z250" s="53">
        <v>23094</v>
      </c>
      <c r="AA250" s="53">
        <v>40775</v>
      </c>
      <c r="AB250" s="53">
        <v>38045</v>
      </c>
      <c r="AC250" s="53">
        <v>10643</v>
      </c>
      <c r="AD250" s="53">
        <v>34279</v>
      </c>
      <c r="AE250" s="53">
        <v>5234</v>
      </c>
      <c r="AF250" s="53">
        <v>43925</v>
      </c>
      <c r="AG250" s="53">
        <v>20001</v>
      </c>
      <c r="AH250" s="53">
        <v>11931</v>
      </c>
      <c r="AI250" s="53">
        <v>1007751</v>
      </c>
      <c r="AK250" s="53" t="s">
        <v>654</v>
      </c>
    </row>
    <row r="251" spans="1:37" x14ac:dyDescent="0.2">
      <c r="A251" s="62">
        <v>43922</v>
      </c>
      <c r="B251" s="53" t="s">
        <v>1181</v>
      </c>
      <c r="C251" s="53">
        <v>16028</v>
      </c>
      <c r="D251" s="53">
        <v>41132</v>
      </c>
      <c r="E251" s="53">
        <v>12587</v>
      </c>
      <c r="F251" s="53">
        <v>5935</v>
      </c>
      <c r="G251" s="53">
        <v>34298</v>
      </c>
      <c r="H251" s="53">
        <v>10679</v>
      </c>
      <c r="I251" s="53">
        <v>14277</v>
      </c>
      <c r="J251" s="53">
        <v>39876</v>
      </c>
      <c r="K251" s="53">
        <v>118394</v>
      </c>
      <c r="L251" s="53">
        <v>14245</v>
      </c>
      <c r="M251" s="53">
        <v>48197</v>
      </c>
      <c r="N251" s="53">
        <v>13832</v>
      </c>
      <c r="O251" s="53">
        <v>15591</v>
      </c>
      <c r="P251" s="53">
        <v>97741</v>
      </c>
      <c r="Q251" s="53">
        <v>72249</v>
      </c>
      <c r="R251" s="53">
        <v>36156</v>
      </c>
      <c r="S251" s="53">
        <v>12188</v>
      </c>
      <c r="T251" s="53">
        <v>12691</v>
      </c>
      <c r="U251" s="53">
        <v>68958</v>
      </c>
      <c r="V251" s="53">
        <v>13877</v>
      </c>
      <c r="W251" s="53">
        <v>33120</v>
      </c>
      <c r="X251" s="53">
        <v>25834</v>
      </c>
      <c r="Y251" s="53">
        <v>16843</v>
      </c>
      <c r="Z251" s="53">
        <v>22951</v>
      </c>
      <c r="AA251" s="53">
        <v>40504</v>
      </c>
      <c r="AB251" s="53">
        <v>37854</v>
      </c>
      <c r="AC251" s="53">
        <v>10625</v>
      </c>
      <c r="AD251" s="53">
        <v>34120</v>
      </c>
      <c r="AE251" s="53">
        <v>5191</v>
      </c>
      <c r="AF251" s="53">
        <v>43542</v>
      </c>
      <c r="AG251" s="53">
        <v>19728</v>
      </c>
      <c r="AH251" s="53">
        <v>11819</v>
      </c>
      <c r="AI251" s="53">
        <v>1001062</v>
      </c>
      <c r="AK251" s="53" t="s">
        <v>709</v>
      </c>
    </row>
    <row r="252" spans="1:37" x14ac:dyDescent="0.2">
      <c r="A252" s="62">
        <v>43952</v>
      </c>
      <c r="B252" s="53" t="s">
        <v>1182</v>
      </c>
      <c r="C252" s="53">
        <v>15950</v>
      </c>
      <c r="D252" s="53">
        <v>40992</v>
      </c>
      <c r="E252" s="53">
        <v>12493</v>
      </c>
      <c r="F252" s="53">
        <v>5908</v>
      </c>
      <c r="G252" s="53">
        <v>34180</v>
      </c>
      <c r="H252" s="53">
        <v>10634</v>
      </c>
      <c r="I252" s="53">
        <v>14285</v>
      </c>
      <c r="J252" s="53">
        <v>39760</v>
      </c>
      <c r="K252" s="53">
        <v>118016</v>
      </c>
      <c r="L252" s="53">
        <v>14218</v>
      </c>
      <c r="M252" s="53">
        <v>47920</v>
      </c>
      <c r="N252" s="53">
        <v>13760</v>
      </c>
      <c r="O252" s="53">
        <v>15513</v>
      </c>
      <c r="P252" s="53">
        <v>97536</v>
      </c>
      <c r="Q252" s="53">
        <v>72175</v>
      </c>
      <c r="R252" s="53">
        <v>36027</v>
      </c>
      <c r="S252" s="53">
        <v>12119</v>
      </c>
      <c r="T252" s="53">
        <v>12615</v>
      </c>
      <c r="U252" s="53">
        <v>68981</v>
      </c>
      <c r="V252" s="53">
        <v>13822</v>
      </c>
      <c r="W252" s="53">
        <v>32994</v>
      </c>
      <c r="X252" s="53">
        <v>25776</v>
      </c>
      <c r="Y252" s="53">
        <v>16719</v>
      </c>
      <c r="Z252" s="53">
        <v>22888</v>
      </c>
      <c r="AA252" s="53">
        <v>40280</v>
      </c>
      <c r="AB252" s="53">
        <v>37753</v>
      </c>
      <c r="AC252" s="53">
        <v>10590</v>
      </c>
      <c r="AD252" s="53">
        <v>34110</v>
      </c>
      <c r="AE252" s="53">
        <v>5188</v>
      </c>
      <c r="AF252" s="53">
        <v>43256</v>
      </c>
      <c r="AG252" s="53">
        <v>19586</v>
      </c>
      <c r="AH252" s="53">
        <v>11723</v>
      </c>
      <c r="AI252" s="53">
        <v>997767</v>
      </c>
      <c r="AK252" s="53" t="s">
        <v>713</v>
      </c>
    </row>
    <row r="253" spans="1:37" x14ac:dyDescent="0.2">
      <c r="A253" s="62">
        <v>43983</v>
      </c>
      <c r="B253" s="53" t="s">
        <v>1183</v>
      </c>
      <c r="C253" s="53">
        <v>15986</v>
      </c>
      <c r="D253" s="53">
        <v>40999</v>
      </c>
      <c r="E253" s="53">
        <v>12605</v>
      </c>
      <c r="F253" s="53">
        <v>5920</v>
      </c>
      <c r="G253" s="53">
        <v>34259</v>
      </c>
      <c r="H253" s="53">
        <v>10700</v>
      </c>
      <c r="I253" s="53">
        <v>14346</v>
      </c>
      <c r="J253" s="53">
        <v>39807</v>
      </c>
      <c r="K253" s="53">
        <v>118336</v>
      </c>
      <c r="L253" s="53">
        <v>14261</v>
      </c>
      <c r="M253" s="53">
        <v>47903</v>
      </c>
      <c r="N253" s="53">
        <v>13810</v>
      </c>
      <c r="O253" s="53">
        <v>15545</v>
      </c>
      <c r="P253" s="53">
        <v>97749</v>
      </c>
      <c r="Q253" s="53">
        <v>72635</v>
      </c>
      <c r="R253" s="53">
        <v>36064</v>
      </c>
      <c r="S253" s="53">
        <v>12115</v>
      </c>
      <c r="T253" s="53">
        <v>12629</v>
      </c>
      <c r="U253" s="53">
        <v>69441</v>
      </c>
      <c r="V253" s="53">
        <v>13831</v>
      </c>
      <c r="W253" s="53">
        <v>33065</v>
      </c>
      <c r="X253" s="53">
        <v>25903</v>
      </c>
      <c r="Y253" s="53">
        <v>16859</v>
      </c>
      <c r="Z253" s="53">
        <v>22922</v>
      </c>
      <c r="AA253" s="53">
        <v>40317</v>
      </c>
      <c r="AB253" s="53">
        <v>37774</v>
      </c>
      <c r="AC253" s="53">
        <v>10633</v>
      </c>
      <c r="AD253" s="53">
        <v>34210</v>
      </c>
      <c r="AE253" s="53">
        <v>5192</v>
      </c>
      <c r="AF253" s="53">
        <v>43353</v>
      </c>
      <c r="AG253" s="53">
        <v>19684</v>
      </c>
      <c r="AH253" s="53">
        <v>11737</v>
      </c>
      <c r="AI253" s="53">
        <v>1000590</v>
      </c>
      <c r="AK253" s="53" t="s">
        <v>716</v>
      </c>
    </row>
    <row r="254" spans="1:37" x14ac:dyDescent="0.2">
      <c r="A254" s="62">
        <v>44013</v>
      </c>
      <c r="B254" s="53" t="s">
        <v>1184</v>
      </c>
      <c r="C254" s="53">
        <v>15996</v>
      </c>
      <c r="D254" s="53">
        <v>40992</v>
      </c>
      <c r="E254" s="53">
        <v>12656</v>
      </c>
      <c r="F254" s="53">
        <v>5902</v>
      </c>
      <c r="G254" s="53">
        <v>34269</v>
      </c>
      <c r="H254" s="53">
        <v>10715</v>
      </c>
      <c r="I254" s="53">
        <v>14390</v>
      </c>
      <c r="J254" s="53">
        <v>39778</v>
      </c>
      <c r="K254" s="53">
        <v>118631</v>
      </c>
      <c r="L254" s="53">
        <v>14232</v>
      </c>
      <c r="M254" s="53">
        <v>47892</v>
      </c>
      <c r="N254" s="53">
        <v>13791</v>
      </c>
      <c r="O254" s="53">
        <v>15502</v>
      </c>
      <c r="P254" s="53">
        <v>97738</v>
      </c>
      <c r="Q254" s="53">
        <v>72768</v>
      </c>
      <c r="R254" s="53">
        <v>36086</v>
      </c>
      <c r="S254" s="53">
        <v>12108</v>
      </c>
      <c r="T254" s="53">
        <v>12620</v>
      </c>
      <c r="U254" s="53">
        <v>69665</v>
      </c>
      <c r="V254" s="53">
        <v>13863</v>
      </c>
      <c r="W254" s="53">
        <v>33048</v>
      </c>
      <c r="X254" s="53">
        <v>25996</v>
      </c>
      <c r="Y254" s="53">
        <v>16883</v>
      </c>
      <c r="Z254" s="53">
        <v>23013</v>
      </c>
      <c r="AA254" s="53">
        <v>40410</v>
      </c>
      <c r="AB254" s="53">
        <v>37690</v>
      </c>
      <c r="AC254" s="53">
        <v>10637</v>
      </c>
      <c r="AD254" s="53">
        <v>34091</v>
      </c>
      <c r="AE254" s="53">
        <v>5146</v>
      </c>
      <c r="AF254" s="53">
        <v>43389</v>
      </c>
      <c r="AG254" s="53">
        <v>19697</v>
      </c>
      <c r="AH254" s="53">
        <v>11721</v>
      </c>
      <c r="AI254" s="53">
        <v>1001315</v>
      </c>
      <c r="AK254" s="53" t="s">
        <v>717</v>
      </c>
    </row>
    <row r="255" spans="1:37" x14ac:dyDescent="0.2">
      <c r="A255" s="62">
        <v>44044</v>
      </c>
      <c r="B255" s="53" t="s">
        <v>1185</v>
      </c>
      <c r="C255" s="53">
        <v>16023</v>
      </c>
      <c r="D255" s="53">
        <v>41084</v>
      </c>
      <c r="E255" s="53">
        <v>12692</v>
      </c>
      <c r="F255" s="53">
        <v>5861</v>
      </c>
      <c r="G255" s="53">
        <v>34182</v>
      </c>
      <c r="H255" s="53">
        <v>10722</v>
      </c>
      <c r="I255" s="53">
        <v>14389</v>
      </c>
      <c r="J255" s="53">
        <v>39803</v>
      </c>
      <c r="K255" s="53">
        <v>118642</v>
      </c>
      <c r="L255" s="53">
        <v>14272</v>
      </c>
      <c r="M255" s="53">
        <v>47904</v>
      </c>
      <c r="N255" s="53">
        <v>13836</v>
      </c>
      <c r="O255" s="53">
        <v>15498</v>
      </c>
      <c r="P255" s="53">
        <v>98006</v>
      </c>
      <c r="Q255" s="53">
        <v>72959</v>
      </c>
      <c r="R255" s="53">
        <v>36098</v>
      </c>
      <c r="S255" s="53">
        <v>12084</v>
      </c>
      <c r="T255" s="53">
        <v>12697</v>
      </c>
      <c r="U255" s="53">
        <v>69910</v>
      </c>
      <c r="V255" s="53">
        <v>13840</v>
      </c>
      <c r="W255" s="53">
        <v>33173</v>
      </c>
      <c r="X255" s="53">
        <v>25985</v>
      </c>
      <c r="Y255" s="53">
        <v>16918</v>
      </c>
      <c r="Z255" s="53">
        <v>22998</v>
      </c>
      <c r="AA255" s="53">
        <v>40467</v>
      </c>
      <c r="AB255" s="53">
        <v>37661</v>
      </c>
      <c r="AC255" s="53">
        <v>10669</v>
      </c>
      <c r="AD255" s="53">
        <v>34046</v>
      </c>
      <c r="AE255" s="53">
        <v>5133</v>
      </c>
      <c r="AF255" s="53">
        <v>43352</v>
      </c>
      <c r="AG255" s="53">
        <v>19711</v>
      </c>
      <c r="AH255" s="53">
        <v>11727</v>
      </c>
      <c r="AI255" s="53">
        <v>1002342</v>
      </c>
      <c r="AK255" s="53" t="s">
        <v>718</v>
      </c>
    </row>
    <row r="256" spans="1:37" x14ac:dyDescent="0.2">
      <c r="A256" s="62">
        <v>44075</v>
      </c>
      <c r="B256" s="53" t="s">
        <v>1186</v>
      </c>
      <c r="C256" s="53">
        <v>16036</v>
      </c>
      <c r="D256" s="53">
        <v>41066</v>
      </c>
      <c r="E256" s="53">
        <v>12692</v>
      </c>
      <c r="F256" s="53">
        <v>5831</v>
      </c>
      <c r="G256" s="53">
        <v>34161</v>
      </c>
      <c r="H256" s="53">
        <v>10723</v>
      </c>
      <c r="I256" s="53">
        <v>14396</v>
      </c>
      <c r="J256" s="53">
        <v>39785</v>
      </c>
      <c r="K256" s="53">
        <v>118439</v>
      </c>
      <c r="L256" s="53">
        <v>14278</v>
      </c>
      <c r="M256" s="53">
        <v>47804</v>
      </c>
      <c r="N256" s="53">
        <v>13802</v>
      </c>
      <c r="O256" s="53">
        <v>15506</v>
      </c>
      <c r="P256" s="53">
        <v>98038</v>
      </c>
      <c r="Q256" s="53">
        <v>73041</v>
      </c>
      <c r="R256" s="53">
        <v>36127</v>
      </c>
      <c r="S256" s="53">
        <v>12014</v>
      </c>
      <c r="T256" s="53">
        <v>12700</v>
      </c>
      <c r="U256" s="53">
        <v>69980</v>
      </c>
      <c r="V256" s="53">
        <v>13813</v>
      </c>
      <c r="W256" s="53">
        <v>33217</v>
      </c>
      <c r="X256" s="53">
        <v>26000</v>
      </c>
      <c r="Y256" s="53">
        <v>16762</v>
      </c>
      <c r="Z256" s="53">
        <v>22966</v>
      </c>
      <c r="AA256" s="53">
        <v>40419</v>
      </c>
      <c r="AB256" s="53">
        <v>37616</v>
      </c>
      <c r="AC256" s="53">
        <v>10737</v>
      </c>
      <c r="AD256" s="53">
        <v>34006</v>
      </c>
      <c r="AE256" s="53">
        <v>5123</v>
      </c>
      <c r="AF256" s="53">
        <v>43261</v>
      </c>
      <c r="AG256" s="53">
        <v>19639</v>
      </c>
      <c r="AH256" s="53">
        <v>11714</v>
      </c>
      <c r="AI256" s="53">
        <v>1001692</v>
      </c>
      <c r="AK256" s="53" t="s">
        <v>719</v>
      </c>
    </row>
    <row r="257" spans="1:37" x14ac:dyDescent="0.2">
      <c r="A257" s="62">
        <v>44105</v>
      </c>
      <c r="B257" s="53" t="s">
        <v>1187</v>
      </c>
      <c r="C257" s="53">
        <v>16033</v>
      </c>
      <c r="D257" s="53">
        <v>41170</v>
      </c>
      <c r="E257" s="53">
        <v>12766</v>
      </c>
      <c r="F257" s="53">
        <v>5811</v>
      </c>
      <c r="G257" s="53">
        <v>34166</v>
      </c>
      <c r="H257" s="53">
        <v>10739</v>
      </c>
      <c r="I257" s="53">
        <v>14431</v>
      </c>
      <c r="J257" s="53">
        <v>39922</v>
      </c>
      <c r="K257" s="53">
        <v>118395</v>
      </c>
      <c r="L257" s="53">
        <v>14371</v>
      </c>
      <c r="M257" s="53">
        <v>47896</v>
      </c>
      <c r="N257" s="53">
        <v>13797</v>
      </c>
      <c r="O257" s="53">
        <v>15513</v>
      </c>
      <c r="P257" s="53">
        <v>98224</v>
      </c>
      <c r="Q257" s="53">
        <v>73167</v>
      </c>
      <c r="R257" s="53">
        <v>36185</v>
      </c>
      <c r="S257" s="53">
        <v>12079</v>
      </c>
      <c r="T257" s="53">
        <v>12779</v>
      </c>
      <c r="U257" s="53">
        <v>69964</v>
      </c>
      <c r="V257" s="53">
        <v>13883</v>
      </c>
      <c r="W257" s="53">
        <v>33276</v>
      </c>
      <c r="X257" s="53">
        <v>26045</v>
      </c>
      <c r="Y257" s="53">
        <v>16759</v>
      </c>
      <c r="Z257" s="53">
        <v>22906</v>
      </c>
      <c r="AA257" s="53">
        <v>40481</v>
      </c>
      <c r="AB257" s="53">
        <v>37625</v>
      </c>
      <c r="AC257" s="53">
        <v>10822</v>
      </c>
      <c r="AD257" s="53">
        <v>34021</v>
      </c>
      <c r="AE257" s="53">
        <v>5190</v>
      </c>
      <c r="AF257" s="53">
        <v>43224</v>
      </c>
      <c r="AG257" s="53">
        <v>19492</v>
      </c>
      <c r="AH257" s="53">
        <v>11768</v>
      </c>
      <c r="AI257" s="53">
        <v>1002900</v>
      </c>
      <c r="AK257" s="53" t="s">
        <v>720</v>
      </c>
    </row>
    <row r="258" spans="1:37" x14ac:dyDescent="0.2">
      <c r="A258" s="62">
        <v>44136</v>
      </c>
      <c r="B258" s="53" t="s">
        <v>1188</v>
      </c>
      <c r="C258" s="53">
        <v>16063</v>
      </c>
      <c r="D258" s="53">
        <v>41307</v>
      </c>
      <c r="E258" s="53">
        <v>12798</v>
      </c>
      <c r="F258" s="53">
        <v>5803</v>
      </c>
      <c r="G258" s="53">
        <v>34138</v>
      </c>
      <c r="H258" s="53">
        <v>10766</v>
      </c>
      <c r="I258" s="53">
        <v>14403</v>
      </c>
      <c r="J258" s="53">
        <v>39839</v>
      </c>
      <c r="K258" s="53">
        <v>118382</v>
      </c>
      <c r="L258" s="53">
        <v>14365</v>
      </c>
      <c r="M258" s="53">
        <v>47933</v>
      </c>
      <c r="N258" s="53">
        <v>13757</v>
      </c>
      <c r="O258" s="53">
        <v>15526</v>
      </c>
      <c r="P258" s="53">
        <v>98316</v>
      </c>
      <c r="Q258" s="53">
        <v>73185</v>
      </c>
      <c r="R258" s="53">
        <v>36262</v>
      </c>
      <c r="S258" s="53">
        <v>12097</v>
      </c>
      <c r="T258" s="53">
        <v>12792</v>
      </c>
      <c r="U258" s="53">
        <v>69980</v>
      </c>
      <c r="V258" s="53">
        <v>13903</v>
      </c>
      <c r="W258" s="53">
        <v>33314</v>
      </c>
      <c r="X258" s="53">
        <v>26110</v>
      </c>
      <c r="Y258" s="53">
        <v>16716</v>
      </c>
      <c r="Z258" s="53">
        <v>22858</v>
      </c>
      <c r="AA258" s="53">
        <v>40582</v>
      </c>
      <c r="AB258" s="53">
        <v>37597</v>
      </c>
      <c r="AC258" s="53">
        <v>10814</v>
      </c>
      <c r="AD258" s="53">
        <v>33968</v>
      </c>
      <c r="AE258" s="53">
        <v>5194</v>
      </c>
      <c r="AF258" s="53">
        <v>43183</v>
      </c>
      <c r="AG258" s="53">
        <v>19514</v>
      </c>
      <c r="AH258" s="53">
        <v>11796</v>
      </c>
      <c r="AI258" s="53">
        <v>1003261</v>
      </c>
      <c r="AK258" s="53" t="s">
        <v>721</v>
      </c>
    </row>
    <row r="259" spans="1:37" x14ac:dyDescent="0.2">
      <c r="A259" s="62">
        <v>44166</v>
      </c>
      <c r="B259" s="53" t="s">
        <v>1189</v>
      </c>
      <c r="C259" s="53">
        <v>16017</v>
      </c>
      <c r="D259" s="53">
        <v>41338</v>
      </c>
      <c r="E259" s="53">
        <v>12767</v>
      </c>
      <c r="F259" s="53">
        <v>5807</v>
      </c>
      <c r="G259" s="53">
        <v>34021</v>
      </c>
      <c r="H259" s="53">
        <v>10753</v>
      </c>
      <c r="I259" s="53">
        <v>14324</v>
      </c>
      <c r="J259" s="53">
        <v>39670</v>
      </c>
      <c r="K259" s="53">
        <v>118117</v>
      </c>
      <c r="L259" s="53">
        <v>14267</v>
      </c>
      <c r="M259" s="53">
        <v>47776</v>
      </c>
      <c r="N259" s="53">
        <v>13652</v>
      </c>
      <c r="O259" s="53">
        <v>15458</v>
      </c>
      <c r="P259" s="53">
        <v>98067</v>
      </c>
      <c r="Q259" s="53">
        <v>72960</v>
      </c>
      <c r="R259" s="53">
        <v>36276</v>
      </c>
      <c r="S259" s="53">
        <v>12099</v>
      </c>
      <c r="T259" s="53">
        <v>12766</v>
      </c>
      <c r="U259" s="53">
        <v>69698</v>
      </c>
      <c r="V259" s="53">
        <v>13897</v>
      </c>
      <c r="W259" s="53">
        <v>33169</v>
      </c>
      <c r="X259" s="53">
        <v>26076</v>
      </c>
      <c r="Y259" s="53">
        <v>16569</v>
      </c>
      <c r="Z259" s="53">
        <v>22803</v>
      </c>
      <c r="AA259" s="53">
        <v>40632</v>
      </c>
      <c r="AB259" s="53">
        <v>37552</v>
      </c>
      <c r="AC259" s="53">
        <v>10735</v>
      </c>
      <c r="AD259" s="53">
        <v>33799</v>
      </c>
      <c r="AE259" s="53">
        <v>5146</v>
      </c>
      <c r="AF259" s="53">
        <v>43019</v>
      </c>
      <c r="AG259" s="53">
        <v>19413</v>
      </c>
      <c r="AH259" s="53">
        <v>11771</v>
      </c>
      <c r="AI259" s="53">
        <v>1000414</v>
      </c>
      <c r="AK259" s="53" t="s">
        <v>722</v>
      </c>
    </row>
    <row r="260" spans="1:37" x14ac:dyDescent="0.2">
      <c r="A260" s="62">
        <v>44197</v>
      </c>
      <c r="B260" s="53" t="s">
        <v>1252</v>
      </c>
      <c r="C260" s="53">
        <v>16040</v>
      </c>
      <c r="D260" s="53">
        <v>41313</v>
      </c>
      <c r="E260" s="53">
        <v>12811</v>
      </c>
      <c r="F260" s="53">
        <v>5775</v>
      </c>
      <c r="G260" s="53">
        <v>33975</v>
      </c>
      <c r="H260" s="53">
        <v>10722</v>
      </c>
      <c r="I260" s="53">
        <v>14276</v>
      </c>
      <c r="J260" s="53">
        <v>39677</v>
      </c>
      <c r="K260" s="53">
        <v>117796</v>
      </c>
      <c r="L260" s="53">
        <v>14279</v>
      </c>
      <c r="M260" s="53">
        <v>47633</v>
      </c>
      <c r="N260" s="53">
        <v>13569</v>
      </c>
      <c r="O260" s="53">
        <v>15405</v>
      </c>
      <c r="P260" s="53">
        <v>98213</v>
      </c>
      <c r="Q260" s="53">
        <v>72785</v>
      </c>
      <c r="R260" s="53">
        <v>36158</v>
      </c>
      <c r="S260" s="53">
        <v>12098</v>
      </c>
      <c r="T260" s="53">
        <v>12782</v>
      </c>
      <c r="U260" s="53">
        <v>69706</v>
      </c>
      <c r="V260" s="53">
        <v>13814</v>
      </c>
      <c r="W260" s="53">
        <v>33009</v>
      </c>
      <c r="X260" s="53">
        <v>26010</v>
      </c>
      <c r="Y260" s="53">
        <v>16622</v>
      </c>
      <c r="Z260" s="53">
        <v>22812</v>
      </c>
      <c r="AA260" s="53">
        <v>40656</v>
      </c>
      <c r="AB260" s="53">
        <v>37470</v>
      </c>
      <c r="AC260" s="53">
        <v>10760</v>
      </c>
      <c r="AD260" s="53">
        <v>33797</v>
      </c>
      <c r="AE260" s="53">
        <v>5151</v>
      </c>
      <c r="AF260" s="53">
        <v>42890</v>
      </c>
      <c r="AG260" s="53">
        <v>19328</v>
      </c>
      <c r="AH260" s="53">
        <v>11710</v>
      </c>
      <c r="AI260" s="53">
        <v>999042</v>
      </c>
      <c r="AJ260" s="53">
        <v>2021</v>
      </c>
      <c r="AK260" s="53" t="s">
        <v>714</v>
      </c>
    </row>
    <row r="261" spans="1:37" x14ac:dyDescent="0.2">
      <c r="A261" s="62">
        <v>44228</v>
      </c>
      <c r="B261" s="53" t="s">
        <v>1190</v>
      </c>
      <c r="C261" s="53">
        <v>16087</v>
      </c>
      <c r="D261" s="53">
        <v>41481</v>
      </c>
      <c r="E261" s="53">
        <v>12903</v>
      </c>
      <c r="F261" s="53">
        <v>5814</v>
      </c>
      <c r="G261" s="53">
        <v>34085</v>
      </c>
      <c r="H261" s="53">
        <v>10744</v>
      </c>
      <c r="I261" s="53">
        <v>14327</v>
      </c>
      <c r="J261" s="53">
        <v>39752</v>
      </c>
      <c r="K261" s="53">
        <v>117824</v>
      </c>
      <c r="L261" s="53">
        <v>14342</v>
      </c>
      <c r="M261" s="53">
        <v>47646</v>
      </c>
      <c r="N261" s="53">
        <v>13526</v>
      </c>
      <c r="O261" s="53">
        <v>15439</v>
      </c>
      <c r="P261" s="53">
        <v>98474</v>
      </c>
      <c r="Q261" s="53">
        <v>72749</v>
      </c>
      <c r="R261" s="53">
        <v>36276</v>
      </c>
      <c r="S261" s="53">
        <v>12100</v>
      </c>
      <c r="T261" s="53">
        <v>12776</v>
      </c>
      <c r="U261" s="53">
        <v>69678</v>
      </c>
      <c r="V261" s="53">
        <v>13855</v>
      </c>
      <c r="W261" s="53">
        <v>33097</v>
      </c>
      <c r="X261" s="53">
        <v>26121</v>
      </c>
      <c r="Y261" s="53">
        <v>16718</v>
      </c>
      <c r="Z261" s="53">
        <v>22874</v>
      </c>
      <c r="AA261" s="53">
        <v>40759</v>
      </c>
      <c r="AB261" s="53">
        <v>37502</v>
      </c>
      <c r="AC261" s="53">
        <v>10864</v>
      </c>
      <c r="AD261" s="53">
        <v>33816</v>
      </c>
      <c r="AE261" s="53">
        <v>5166</v>
      </c>
      <c r="AF261" s="53">
        <v>42905</v>
      </c>
      <c r="AG261" s="53">
        <v>19440</v>
      </c>
      <c r="AH261" s="53">
        <v>11770</v>
      </c>
      <c r="AI261" s="53">
        <v>1000910</v>
      </c>
      <c r="AK261" s="53" t="s">
        <v>715</v>
      </c>
    </row>
    <row r="262" spans="1:37" x14ac:dyDescent="0.2">
      <c r="A262" s="62">
        <v>44256</v>
      </c>
      <c r="B262" s="53" t="s">
        <v>1191</v>
      </c>
      <c r="C262" s="53">
        <v>16126</v>
      </c>
      <c r="D262" s="53">
        <v>41658</v>
      </c>
      <c r="E262" s="53">
        <v>12933</v>
      </c>
      <c r="F262" s="53">
        <v>5831</v>
      </c>
      <c r="G262" s="53">
        <v>34104</v>
      </c>
      <c r="H262" s="53">
        <v>10794</v>
      </c>
      <c r="I262" s="53">
        <v>14373</v>
      </c>
      <c r="J262" s="53">
        <v>39950</v>
      </c>
      <c r="K262" s="53">
        <v>117841</v>
      </c>
      <c r="L262" s="53">
        <v>14316</v>
      </c>
      <c r="M262" s="53">
        <v>47663</v>
      </c>
      <c r="N262" s="53">
        <v>13558</v>
      </c>
      <c r="O262" s="53">
        <v>15440</v>
      </c>
      <c r="P262" s="53">
        <v>98700</v>
      </c>
      <c r="Q262" s="53">
        <v>72421</v>
      </c>
      <c r="R262" s="53">
        <v>36281</v>
      </c>
      <c r="S262" s="53">
        <v>12102</v>
      </c>
      <c r="T262" s="53">
        <v>12803</v>
      </c>
      <c r="U262" s="53">
        <v>69882</v>
      </c>
      <c r="V262" s="53">
        <v>13866</v>
      </c>
      <c r="W262" s="53">
        <v>33102</v>
      </c>
      <c r="X262" s="53">
        <v>26255</v>
      </c>
      <c r="Y262" s="53">
        <v>16865</v>
      </c>
      <c r="Z262" s="53">
        <v>22910</v>
      </c>
      <c r="AA262" s="53">
        <v>40970</v>
      </c>
      <c r="AB262" s="53">
        <v>37594</v>
      </c>
      <c r="AC262" s="53">
        <v>10952</v>
      </c>
      <c r="AD262" s="53">
        <v>33776</v>
      </c>
      <c r="AE262" s="53">
        <v>5187</v>
      </c>
      <c r="AF262" s="53">
        <v>42925</v>
      </c>
      <c r="AG262" s="53">
        <v>19565</v>
      </c>
      <c r="AH262" s="53">
        <v>11794</v>
      </c>
      <c r="AI262" s="53">
        <v>1002537</v>
      </c>
      <c r="AK262" s="53" t="s">
        <v>654</v>
      </c>
    </row>
    <row r="263" spans="1:37" x14ac:dyDescent="0.2">
      <c r="A263" s="62">
        <v>44287</v>
      </c>
      <c r="B263" s="53" t="s">
        <v>1192</v>
      </c>
      <c r="C263" s="53">
        <v>16189</v>
      </c>
      <c r="D263" s="53">
        <v>41850</v>
      </c>
      <c r="E263" s="53">
        <v>12988</v>
      </c>
      <c r="F263" s="53">
        <v>5860</v>
      </c>
      <c r="G263" s="53">
        <v>34235</v>
      </c>
      <c r="H263" s="53">
        <v>10897</v>
      </c>
      <c r="I263" s="53">
        <v>14418</v>
      </c>
      <c r="J263" s="53">
        <v>40094</v>
      </c>
      <c r="K263" s="53">
        <v>117816</v>
      </c>
      <c r="L263" s="53">
        <v>14313</v>
      </c>
      <c r="M263" s="53">
        <v>47685</v>
      </c>
      <c r="N263" s="53">
        <v>13535</v>
      </c>
      <c r="O263" s="53">
        <v>15508</v>
      </c>
      <c r="P263" s="53">
        <v>98877</v>
      </c>
      <c r="Q263" s="53">
        <v>72325</v>
      </c>
      <c r="R263" s="53">
        <v>36326</v>
      </c>
      <c r="S263" s="53">
        <v>12135</v>
      </c>
      <c r="T263" s="53">
        <v>12871</v>
      </c>
      <c r="U263" s="53">
        <v>69827</v>
      </c>
      <c r="V263" s="53">
        <v>13940</v>
      </c>
      <c r="W263" s="53">
        <v>33006</v>
      </c>
      <c r="X263" s="53">
        <v>26314</v>
      </c>
      <c r="Y263" s="53">
        <v>16958</v>
      </c>
      <c r="Z263" s="53">
        <v>22964</v>
      </c>
      <c r="AA263" s="53">
        <v>41101</v>
      </c>
      <c r="AB263" s="53">
        <v>37585</v>
      </c>
      <c r="AC263" s="53">
        <v>10935</v>
      </c>
      <c r="AD263" s="53">
        <v>33844</v>
      </c>
      <c r="AE263" s="53">
        <v>5236</v>
      </c>
      <c r="AF263" s="53">
        <v>43156</v>
      </c>
      <c r="AG263" s="53">
        <v>19630</v>
      </c>
      <c r="AH263" s="53">
        <v>11847</v>
      </c>
      <c r="AI263" s="53">
        <v>1004265</v>
      </c>
      <c r="AK263" s="53" t="s">
        <v>709</v>
      </c>
    </row>
    <row r="264" spans="1:37" x14ac:dyDescent="0.2">
      <c r="A264" s="62">
        <v>44317</v>
      </c>
      <c r="B264" s="53" t="s">
        <v>1193</v>
      </c>
      <c r="C264" s="53">
        <v>16211</v>
      </c>
      <c r="D264" s="53">
        <v>42065</v>
      </c>
      <c r="E264" s="53">
        <v>13024</v>
      </c>
      <c r="F264" s="53">
        <v>5894</v>
      </c>
      <c r="G264" s="53">
        <v>34327</v>
      </c>
      <c r="H264" s="53">
        <v>10925</v>
      </c>
      <c r="I264" s="53">
        <v>14366</v>
      </c>
      <c r="J264" s="53">
        <v>40230</v>
      </c>
      <c r="K264" s="53">
        <v>117947</v>
      </c>
      <c r="L264" s="53">
        <v>14323</v>
      </c>
      <c r="M264" s="53">
        <v>47805</v>
      </c>
      <c r="N264" s="53">
        <v>13561</v>
      </c>
      <c r="O264" s="53">
        <v>15535</v>
      </c>
      <c r="P264" s="53">
        <v>99245</v>
      </c>
      <c r="Q264" s="53">
        <v>72265</v>
      </c>
      <c r="R264" s="53">
        <v>36342</v>
      </c>
      <c r="S264" s="53">
        <v>12150</v>
      </c>
      <c r="T264" s="53">
        <v>12903</v>
      </c>
      <c r="U264" s="53">
        <v>70064</v>
      </c>
      <c r="V264" s="53">
        <v>13919</v>
      </c>
      <c r="W264" s="53">
        <v>32984</v>
      </c>
      <c r="X264" s="53">
        <v>26425</v>
      </c>
      <c r="Y264" s="53">
        <v>17142</v>
      </c>
      <c r="Z264" s="53">
        <v>22967</v>
      </c>
      <c r="AA264" s="53">
        <v>41236</v>
      </c>
      <c r="AB264" s="53">
        <v>37680</v>
      </c>
      <c r="AC264" s="53">
        <v>10939</v>
      </c>
      <c r="AD264" s="53">
        <v>33906</v>
      </c>
      <c r="AE264" s="53">
        <v>5215</v>
      </c>
      <c r="AF264" s="53">
        <v>43190</v>
      </c>
      <c r="AG264" s="53">
        <v>19720</v>
      </c>
      <c r="AH264" s="53">
        <v>11869</v>
      </c>
      <c r="AI264" s="53">
        <v>1006374</v>
      </c>
      <c r="AK264" s="53" t="s">
        <v>713</v>
      </c>
    </row>
    <row r="265" spans="1:37" x14ac:dyDescent="0.2">
      <c r="A265" s="62">
        <v>44348</v>
      </c>
      <c r="B265" s="53" t="s">
        <v>1194</v>
      </c>
      <c r="C265" s="53">
        <v>16255</v>
      </c>
      <c r="D265" s="53">
        <v>42355</v>
      </c>
      <c r="E265" s="53">
        <v>13133</v>
      </c>
      <c r="F265" s="53">
        <v>5921</v>
      </c>
      <c r="G265" s="53">
        <v>34490</v>
      </c>
      <c r="H265" s="53">
        <v>11020</v>
      </c>
      <c r="I265" s="53">
        <v>14447</v>
      </c>
      <c r="J265" s="53">
        <v>40523</v>
      </c>
      <c r="K265" s="53">
        <v>118428</v>
      </c>
      <c r="L265" s="53">
        <v>14356</v>
      </c>
      <c r="M265" s="53">
        <v>48063</v>
      </c>
      <c r="N265" s="53">
        <v>13554</v>
      </c>
      <c r="O265" s="53">
        <v>15549</v>
      </c>
      <c r="P265" s="53">
        <v>99679</v>
      </c>
      <c r="Q265" s="53">
        <v>72470</v>
      </c>
      <c r="R265" s="53">
        <v>36500</v>
      </c>
      <c r="S265" s="53">
        <v>12169</v>
      </c>
      <c r="T265" s="53">
        <v>13053</v>
      </c>
      <c r="U265" s="53">
        <v>70678</v>
      </c>
      <c r="V265" s="53">
        <v>14047</v>
      </c>
      <c r="W265" s="53">
        <v>33138</v>
      </c>
      <c r="X265" s="53">
        <v>26639</v>
      </c>
      <c r="Y265" s="53">
        <v>17389</v>
      </c>
      <c r="Z265" s="53">
        <v>23041</v>
      </c>
      <c r="AA265" s="53">
        <v>41559</v>
      </c>
      <c r="AB265" s="53">
        <v>38030</v>
      </c>
      <c r="AC265" s="53">
        <v>11015</v>
      </c>
      <c r="AD265" s="53">
        <v>34032</v>
      </c>
      <c r="AE265" s="53">
        <v>5252</v>
      </c>
      <c r="AF265" s="53">
        <v>43366</v>
      </c>
      <c r="AG265" s="53">
        <v>19904</v>
      </c>
      <c r="AH265" s="53">
        <v>11919</v>
      </c>
      <c r="AI265" s="53">
        <v>1011974</v>
      </c>
      <c r="AK265" s="53" t="s">
        <v>716</v>
      </c>
    </row>
    <row r="266" spans="1:37" x14ac:dyDescent="0.2">
      <c r="A266" s="62">
        <v>44378</v>
      </c>
      <c r="B266" s="53" t="s">
        <v>1195</v>
      </c>
      <c r="C266" s="53">
        <v>16473</v>
      </c>
      <c r="D266" s="53">
        <v>43092</v>
      </c>
      <c r="E266" s="53">
        <v>13392</v>
      </c>
      <c r="F266" s="53">
        <v>6066</v>
      </c>
      <c r="G266" s="53">
        <v>35062</v>
      </c>
      <c r="H266" s="53">
        <v>11173</v>
      </c>
      <c r="I266" s="53">
        <v>14671</v>
      </c>
      <c r="J266" s="53">
        <v>41096</v>
      </c>
      <c r="K266" s="53">
        <v>120984</v>
      </c>
      <c r="L266" s="53">
        <v>14515</v>
      </c>
      <c r="M266" s="53">
        <v>48679</v>
      </c>
      <c r="N266" s="53">
        <v>13680</v>
      </c>
      <c r="O266" s="53">
        <v>15750</v>
      </c>
      <c r="P266" s="53">
        <v>100963</v>
      </c>
      <c r="Q266" s="53">
        <v>74305</v>
      </c>
      <c r="R266" s="53">
        <v>36738</v>
      </c>
      <c r="S266" s="53">
        <v>12356</v>
      </c>
      <c r="T266" s="53">
        <v>13268</v>
      </c>
      <c r="U266" s="53">
        <v>72034</v>
      </c>
      <c r="V266" s="53">
        <v>14214</v>
      </c>
      <c r="W266" s="53">
        <v>33656</v>
      </c>
      <c r="X266" s="53">
        <v>27264</v>
      </c>
      <c r="Y266" s="53">
        <v>18033</v>
      </c>
      <c r="Z266" s="53">
        <v>23311</v>
      </c>
      <c r="AA266" s="53">
        <v>42178</v>
      </c>
      <c r="AB266" s="53">
        <v>38675</v>
      </c>
      <c r="AC266" s="53">
        <v>11282</v>
      </c>
      <c r="AD266" s="53">
        <v>34370</v>
      </c>
      <c r="AE266" s="53">
        <v>5322</v>
      </c>
      <c r="AF266" s="53">
        <v>43928</v>
      </c>
      <c r="AG266" s="53">
        <v>20210</v>
      </c>
      <c r="AH266" s="53">
        <v>12017</v>
      </c>
      <c r="AI266" s="53">
        <v>1028757</v>
      </c>
      <c r="AK266" s="53" t="s">
        <v>717</v>
      </c>
    </row>
    <row r="267" spans="1:37" x14ac:dyDescent="0.2">
      <c r="A267" s="62">
        <v>44409</v>
      </c>
      <c r="B267" s="53" t="s">
        <v>1196</v>
      </c>
      <c r="C267" s="53">
        <v>16597</v>
      </c>
      <c r="D267" s="53">
        <v>43604</v>
      </c>
      <c r="E267" s="53">
        <v>13503</v>
      </c>
      <c r="F267" s="53">
        <v>6139</v>
      </c>
      <c r="G267" s="53">
        <v>35290</v>
      </c>
      <c r="H267" s="53">
        <v>11279</v>
      </c>
      <c r="I267" s="53">
        <v>14683</v>
      </c>
      <c r="J267" s="53">
        <v>41443</v>
      </c>
      <c r="K267" s="53">
        <v>122640</v>
      </c>
      <c r="L267" s="53">
        <v>14584</v>
      </c>
      <c r="M267" s="53">
        <v>48978</v>
      </c>
      <c r="N267" s="53">
        <v>13765</v>
      </c>
      <c r="O267" s="53">
        <v>15814</v>
      </c>
      <c r="P267" s="53">
        <v>101796</v>
      </c>
      <c r="Q267" s="53">
        <v>75223</v>
      </c>
      <c r="R267" s="53">
        <v>36908</v>
      </c>
      <c r="S267" s="53">
        <v>12437</v>
      </c>
      <c r="T267" s="53">
        <v>13376</v>
      </c>
      <c r="U267" s="53">
        <v>73017</v>
      </c>
      <c r="V267" s="53">
        <v>14286</v>
      </c>
      <c r="W267" s="53">
        <v>33954</v>
      </c>
      <c r="X267" s="53">
        <v>27761</v>
      </c>
      <c r="Y267" s="53">
        <v>18458</v>
      </c>
      <c r="Z267" s="53">
        <v>23505</v>
      </c>
      <c r="AA267" s="53">
        <v>42434</v>
      </c>
      <c r="AB267" s="53">
        <v>38969</v>
      </c>
      <c r="AC267" s="53">
        <v>11358</v>
      </c>
      <c r="AD267" s="53">
        <v>34614</v>
      </c>
      <c r="AE267" s="53">
        <v>5343</v>
      </c>
      <c r="AF267" s="53">
        <v>44079</v>
      </c>
      <c r="AG267" s="53">
        <v>20382</v>
      </c>
      <c r="AH267" s="53">
        <v>12067</v>
      </c>
      <c r="AI267" s="53">
        <v>1038286</v>
      </c>
      <c r="AK267" s="53" t="s">
        <v>718</v>
      </c>
    </row>
    <row r="268" spans="1:37" x14ac:dyDescent="0.2">
      <c r="A268" s="62">
        <v>44440</v>
      </c>
      <c r="B268" s="53" t="s">
        <v>1197</v>
      </c>
      <c r="C268" s="53">
        <v>16724</v>
      </c>
      <c r="D268" s="53">
        <v>44193</v>
      </c>
      <c r="E268" s="53">
        <v>13662</v>
      </c>
      <c r="F268" s="53">
        <v>6206</v>
      </c>
      <c r="G268" s="53">
        <v>35420</v>
      </c>
      <c r="H268" s="53">
        <v>11339</v>
      </c>
      <c r="I268" s="53">
        <v>14778</v>
      </c>
      <c r="J268" s="53">
        <v>41777</v>
      </c>
      <c r="K268" s="53">
        <v>124086</v>
      </c>
      <c r="L268" s="53">
        <v>14612</v>
      </c>
      <c r="M268" s="53">
        <v>49169</v>
      </c>
      <c r="N268" s="53">
        <v>13745</v>
      </c>
      <c r="O268" s="53">
        <v>15889</v>
      </c>
      <c r="P268" s="53">
        <v>102475</v>
      </c>
      <c r="Q268" s="53">
        <v>76166</v>
      </c>
      <c r="R268" s="53">
        <v>37019</v>
      </c>
      <c r="S268" s="53">
        <v>12516</v>
      </c>
      <c r="T268" s="53">
        <v>13478</v>
      </c>
      <c r="U268" s="53">
        <v>74025</v>
      </c>
      <c r="V268" s="53">
        <v>14322</v>
      </c>
      <c r="W268" s="53">
        <v>34133</v>
      </c>
      <c r="X268" s="53">
        <v>28158</v>
      </c>
      <c r="Y268" s="53">
        <v>18704</v>
      </c>
      <c r="Z268" s="53">
        <v>23622</v>
      </c>
      <c r="AA268" s="53">
        <v>42665</v>
      </c>
      <c r="AB268" s="53">
        <v>39166</v>
      </c>
      <c r="AC268" s="53">
        <v>11405</v>
      </c>
      <c r="AD268" s="53">
        <v>34741</v>
      </c>
      <c r="AE268" s="53">
        <v>5367</v>
      </c>
      <c r="AF268" s="53">
        <v>44117</v>
      </c>
      <c r="AG268" s="53">
        <v>20574</v>
      </c>
      <c r="AH268" s="53">
        <v>12087</v>
      </c>
      <c r="AI268" s="53">
        <v>1046340</v>
      </c>
      <c r="AK268" s="53" t="s">
        <v>719</v>
      </c>
    </row>
    <row r="269" spans="1:37" x14ac:dyDescent="0.2">
      <c r="A269" s="62">
        <v>44470</v>
      </c>
      <c r="B269" s="53" t="s">
        <v>1198</v>
      </c>
      <c r="C269" s="53">
        <v>16788</v>
      </c>
      <c r="D269" s="53">
        <v>44527</v>
      </c>
      <c r="E269" s="53">
        <v>13905</v>
      </c>
      <c r="F269" s="53">
        <v>6208</v>
      </c>
      <c r="G269" s="53">
        <v>35640</v>
      </c>
      <c r="H269" s="53">
        <v>11417</v>
      </c>
      <c r="I269" s="53">
        <v>14805</v>
      </c>
      <c r="J269" s="53">
        <v>42026</v>
      </c>
      <c r="K269" s="53">
        <v>124614</v>
      </c>
      <c r="L269" s="53">
        <v>14658</v>
      </c>
      <c r="M269" s="53">
        <v>49324</v>
      </c>
      <c r="N269" s="53">
        <v>13754</v>
      </c>
      <c r="O269" s="53">
        <v>15993</v>
      </c>
      <c r="P269" s="53">
        <v>102866</v>
      </c>
      <c r="Q269" s="53">
        <v>76825</v>
      </c>
      <c r="R269" s="53">
        <v>37053</v>
      </c>
      <c r="S269" s="53">
        <v>12560</v>
      </c>
      <c r="T269" s="53">
        <v>13541</v>
      </c>
      <c r="U269" s="53">
        <v>74370</v>
      </c>
      <c r="V269" s="53">
        <v>14433</v>
      </c>
      <c r="W269" s="53">
        <v>34280</v>
      </c>
      <c r="X269" s="53">
        <v>28379</v>
      </c>
      <c r="Y269" s="53">
        <v>19036</v>
      </c>
      <c r="Z269" s="53">
        <v>23752</v>
      </c>
      <c r="AA269" s="53">
        <v>42810</v>
      </c>
      <c r="AB269" s="53">
        <v>39220</v>
      </c>
      <c r="AC269" s="53">
        <v>11457</v>
      </c>
      <c r="AD269" s="53">
        <v>34913</v>
      </c>
      <c r="AE269" s="53">
        <v>5403</v>
      </c>
      <c r="AF269" s="53">
        <v>44292</v>
      </c>
      <c r="AG269" s="53">
        <v>20660</v>
      </c>
      <c r="AH269" s="53">
        <v>12110</v>
      </c>
      <c r="AI269" s="53">
        <v>1051619</v>
      </c>
      <c r="AK269" s="53" t="s">
        <v>720</v>
      </c>
    </row>
    <row r="270" spans="1:37" x14ac:dyDescent="0.2">
      <c r="A270" s="62">
        <v>44501</v>
      </c>
      <c r="B270" s="53" t="s">
        <v>1199</v>
      </c>
      <c r="C270" s="53">
        <v>16770</v>
      </c>
      <c r="D270" s="53">
        <v>44564</v>
      </c>
      <c r="E270" s="53">
        <v>13977</v>
      </c>
      <c r="F270" s="53">
        <v>6232</v>
      </c>
      <c r="G270" s="53">
        <v>35712</v>
      </c>
      <c r="H270" s="53">
        <v>11421</v>
      </c>
      <c r="I270" s="53">
        <v>14864</v>
      </c>
      <c r="J270" s="53">
        <v>42209</v>
      </c>
      <c r="K270" s="53">
        <v>125176</v>
      </c>
      <c r="L270" s="53">
        <v>14686</v>
      </c>
      <c r="M270" s="53">
        <v>49490</v>
      </c>
      <c r="N270" s="53">
        <v>13739</v>
      </c>
      <c r="O270" s="53">
        <v>16050</v>
      </c>
      <c r="P270" s="53">
        <v>103172</v>
      </c>
      <c r="Q270" s="53">
        <v>77219</v>
      </c>
      <c r="R270" s="53">
        <v>37101</v>
      </c>
      <c r="S270" s="53">
        <v>12612</v>
      </c>
      <c r="T270" s="53">
        <v>13569</v>
      </c>
      <c r="U270" s="53">
        <v>74878</v>
      </c>
      <c r="V270" s="53">
        <v>14443</v>
      </c>
      <c r="W270" s="53">
        <v>34485</v>
      </c>
      <c r="X270" s="53">
        <v>28561</v>
      </c>
      <c r="Y270" s="53">
        <v>19219</v>
      </c>
      <c r="Z270" s="53">
        <v>23778</v>
      </c>
      <c r="AA270" s="53">
        <v>42879</v>
      </c>
      <c r="AB270" s="53">
        <v>39233</v>
      </c>
      <c r="AC270" s="53">
        <v>11461</v>
      </c>
      <c r="AD270" s="53">
        <v>34872</v>
      </c>
      <c r="AE270" s="53">
        <v>5453</v>
      </c>
      <c r="AF270" s="53">
        <v>44225</v>
      </c>
      <c r="AG270" s="53">
        <v>20780</v>
      </c>
      <c r="AH270" s="53">
        <v>12049</v>
      </c>
      <c r="AI270" s="53">
        <v>1054879</v>
      </c>
      <c r="AK270" s="53" t="s">
        <v>721</v>
      </c>
    </row>
    <row r="271" spans="1:37" x14ac:dyDescent="0.2">
      <c r="A271" s="62">
        <v>44531</v>
      </c>
      <c r="B271" s="53" t="s">
        <v>1200</v>
      </c>
      <c r="C271" s="53">
        <v>16746</v>
      </c>
      <c r="D271" s="53">
        <v>44540</v>
      </c>
      <c r="E271" s="53">
        <v>13964</v>
      </c>
      <c r="F271" s="53">
        <v>6254</v>
      </c>
      <c r="G271" s="53">
        <v>35642</v>
      </c>
      <c r="H271" s="53">
        <v>11397</v>
      </c>
      <c r="I271" s="53">
        <v>14789</v>
      </c>
      <c r="J271" s="53">
        <v>42167</v>
      </c>
      <c r="K271" s="53">
        <v>125199</v>
      </c>
      <c r="L271" s="53">
        <v>14609</v>
      </c>
      <c r="M271" s="53">
        <v>49358</v>
      </c>
      <c r="N271" s="53">
        <v>13674</v>
      </c>
      <c r="O271" s="53">
        <v>15980</v>
      </c>
      <c r="P271" s="53">
        <v>103251</v>
      </c>
      <c r="Q271" s="53">
        <v>77044</v>
      </c>
      <c r="R271" s="53">
        <v>37104</v>
      </c>
      <c r="S271" s="53">
        <v>12579</v>
      </c>
      <c r="T271" s="53">
        <v>13590</v>
      </c>
      <c r="U271" s="53">
        <v>74823</v>
      </c>
      <c r="V271" s="53">
        <v>14401</v>
      </c>
      <c r="W271" s="53">
        <v>34423</v>
      </c>
      <c r="X271" s="53">
        <v>28507</v>
      </c>
      <c r="Y271" s="53">
        <v>19275</v>
      </c>
      <c r="Z271" s="53">
        <v>23707</v>
      </c>
      <c r="AA271" s="53">
        <v>42868</v>
      </c>
      <c r="AB271" s="53">
        <v>39139</v>
      </c>
      <c r="AC271" s="53">
        <v>11432</v>
      </c>
      <c r="AD271" s="53">
        <v>34785</v>
      </c>
      <c r="AE271" s="53">
        <v>5466</v>
      </c>
      <c r="AF271" s="53">
        <v>44116</v>
      </c>
      <c r="AG271" s="53">
        <v>20773</v>
      </c>
      <c r="AH271" s="53">
        <v>12068</v>
      </c>
      <c r="AI271" s="53">
        <v>1053670</v>
      </c>
      <c r="AK271" s="53" t="s">
        <v>722</v>
      </c>
    </row>
    <row r="272" spans="1:37" x14ac:dyDescent="0.2">
      <c r="A272" s="62">
        <v>44562</v>
      </c>
      <c r="B272" s="53" t="s">
        <v>1253</v>
      </c>
      <c r="C272" s="53">
        <v>16734</v>
      </c>
      <c r="D272" s="53">
        <v>44593</v>
      </c>
      <c r="E272" s="53">
        <v>14006</v>
      </c>
      <c r="F272" s="53">
        <v>6295</v>
      </c>
      <c r="G272" s="53">
        <v>35582</v>
      </c>
      <c r="H272" s="53">
        <v>11363</v>
      </c>
      <c r="I272" s="53">
        <v>14753</v>
      </c>
      <c r="J272" s="53">
        <v>42125</v>
      </c>
      <c r="K272" s="53">
        <v>124898</v>
      </c>
      <c r="L272" s="53">
        <v>14605</v>
      </c>
      <c r="M272" s="53">
        <v>49238</v>
      </c>
      <c r="N272" s="53">
        <v>13586</v>
      </c>
      <c r="O272" s="53">
        <v>15961</v>
      </c>
      <c r="P272" s="53">
        <v>103200</v>
      </c>
      <c r="Q272" s="53">
        <v>77149</v>
      </c>
      <c r="R272" s="53">
        <v>36985</v>
      </c>
      <c r="S272" s="53">
        <v>12565</v>
      </c>
      <c r="T272" s="53">
        <v>13588</v>
      </c>
      <c r="U272" s="53">
        <v>74930</v>
      </c>
      <c r="V272" s="53">
        <v>14299</v>
      </c>
      <c r="W272" s="53">
        <v>34468</v>
      </c>
      <c r="X272" s="53">
        <v>28619</v>
      </c>
      <c r="Y272" s="53">
        <v>19462</v>
      </c>
      <c r="Z272" s="53">
        <v>23673</v>
      </c>
      <c r="AA272" s="53">
        <v>42858</v>
      </c>
      <c r="AB272" s="53">
        <v>39129</v>
      </c>
      <c r="AC272" s="53">
        <v>11428</v>
      </c>
      <c r="AD272" s="53">
        <v>34764</v>
      </c>
      <c r="AE272" s="53">
        <v>5449</v>
      </c>
      <c r="AF272" s="53">
        <v>43912</v>
      </c>
      <c r="AG272" s="53">
        <v>20863</v>
      </c>
      <c r="AH272" s="53">
        <v>12015</v>
      </c>
      <c r="AI272" s="53">
        <v>1053095</v>
      </c>
      <c r="AJ272" s="53">
        <v>2022</v>
      </c>
      <c r="AK272" s="53" t="s">
        <v>714</v>
      </c>
    </row>
    <row r="273" spans="1:37" x14ac:dyDescent="0.2">
      <c r="A273" s="62">
        <v>44593</v>
      </c>
      <c r="B273" s="53" t="s">
        <v>1254</v>
      </c>
      <c r="C273" s="53">
        <v>16759</v>
      </c>
      <c r="D273" s="53">
        <v>44231</v>
      </c>
      <c r="E273" s="53">
        <v>14112</v>
      </c>
      <c r="F273" s="53">
        <v>6311</v>
      </c>
      <c r="G273" s="53">
        <v>35733</v>
      </c>
      <c r="H273" s="53">
        <v>11379</v>
      </c>
      <c r="I273" s="53">
        <v>14730</v>
      </c>
      <c r="J273" s="53">
        <v>42291</v>
      </c>
      <c r="K273" s="53">
        <v>125331</v>
      </c>
      <c r="L273" s="53">
        <v>14634</v>
      </c>
      <c r="M273" s="53">
        <v>49257</v>
      </c>
      <c r="N273" s="53">
        <v>13648</v>
      </c>
      <c r="O273" s="53">
        <v>16003</v>
      </c>
      <c r="P273" s="53">
        <v>103626</v>
      </c>
      <c r="Q273" s="53">
        <v>77507</v>
      </c>
      <c r="R273" s="53">
        <v>37036</v>
      </c>
      <c r="S273" s="53">
        <v>12597</v>
      </c>
      <c r="T273" s="53">
        <v>13626</v>
      </c>
      <c r="U273" s="53">
        <v>75221</v>
      </c>
      <c r="V273" s="53">
        <v>14330</v>
      </c>
      <c r="W273" s="53">
        <v>34612</v>
      </c>
      <c r="X273" s="53">
        <v>28845</v>
      </c>
      <c r="Y273" s="53">
        <v>19640</v>
      </c>
      <c r="Z273" s="53">
        <v>23699</v>
      </c>
      <c r="AA273" s="53">
        <v>42995</v>
      </c>
      <c r="AB273" s="53">
        <v>39261</v>
      </c>
      <c r="AC273" s="53">
        <v>11468</v>
      </c>
      <c r="AD273" s="53">
        <v>34767</v>
      </c>
      <c r="AE273" s="53">
        <v>5457</v>
      </c>
      <c r="AF273" s="53">
        <v>44020</v>
      </c>
      <c r="AG273" s="53">
        <v>20892</v>
      </c>
      <c r="AH273" s="53">
        <v>12038</v>
      </c>
      <c r="AI273" s="53">
        <v>1056056</v>
      </c>
      <c r="AK273" s="53" t="s">
        <v>715</v>
      </c>
    </row>
    <row r="274" spans="1:37" x14ac:dyDescent="0.2">
      <c r="A274" s="62">
        <v>44621</v>
      </c>
      <c r="B274" s="53" t="s">
        <v>1530</v>
      </c>
      <c r="C274" s="53">
        <v>16740</v>
      </c>
      <c r="D274" s="53">
        <v>44201</v>
      </c>
      <c r="E274" s="53">
        <v>14186</v>
      </c>
      <c r="F274" s="53">
        <v>6282</v>
      </c>
      <c r="G274" s="53">
        <v>35841</v>
      </c>
      <c r="H274" s="53">
        <v>11440</v>
      </c>
      <c r="I274" s="53">
        <v>14736</v>
      </c>
      <c r="J274" s="53">
        <v>42340</v>
      </c>
      <c r="K274" s="53">
        <v>125741</v>
      </c>
      <c r="L274" s="53">
        <v>14679</v>
      </c>
      <c r="M274" s="53">
        <v>49366</v>
      </c>
      <c r="N274" s="53">
        <v>13642</v>
      </c>
      <c r="O274" s="53">
        <v>16042</v>
      </c>
      <c r="P274" s="53">
        <v>103976</v>
      </c>
      <c r="Q274" s="53">
        <v>77647</v>
      </c>
      <c r="R274" s="53">
        <v>37108</v>
      </c>
      <c r="S274" s="53">
        <v>12585</v>
      </c>
      <c r="T274" s="53">
        <v>13616</v>
      </c>
      <c r="U274" s="53">
        <v>75415</v>
      </c>
      <c r="V274" s="53">
        <v>14300</v>
      </c>
      <c r="W274" s="53">
        <v>34645</v>
      </c>
      <c r="X274" s="53">
        <v>28982</v>
      </c>
      <c r="Y274" s="53">
        <v>19364</v>
      </c>
      <c r="Z274" s="53">
        <v>23712</v>
      </c>
      <c r="AA274" s="53">
        <v>43021</v>
      </c>
      <c r="AB274" s="53">
        <v>39290</v>
      </c>
      <c r="AC274" s="53">
        <v>11534</v>
      </c>
      <c r="AD274" s="53">
        <v>34725</v>
      </c>
      <c r="AE274" s="53">
        <v>5461</v>
      </c>
      <c r="AF274" s="53">
        <v>44039</v>
      </c>
      <c r="AG274" s="53">
        <v>20914</v>
      </c>
      <c r="AH274" s="53">
        <v>12054</v>
      </c>
      <c r="AI274" s="53">
        <v>1057624</v>
      </c>
      <c r="AK274" s="53" t="s">
        <v>654</v>
      </c>
    </row>
  </sheetData>
  <mergeCells count="1">
    <mergeCell ref="H1:I1"/>
  </mergeCells>
  <hyperlinks>
    <hyperlink ref="H1:I1" location="Index!A1" display="Regresar al Índice" xr:uid="{1DE2560E-88D3-4E31-A4C1-D5CDB84315D3}"/>
  </hyperlink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92"/>
  <dimension ref="A1:P160"/>
  <sheetViews>
    <sheetView zoomScale="106" zoomScaleNormal="106" workbookViewId="0"/>
  </sheetViews>
  <sheetFormatPr baseColWidth="10" defaultColWidth="11.42578125" defaultRowHeight="12.75" x14ac:dyDescent="0.2"/>
  <cols>
    <col min="1" max="1" width="13.5703125" style="238" customWidth="1"/>
    <col min="2" max="2" width="13.28515625" style="238" bestFit="1" customWidth="1"/>
    <col min="3" max="16384" width="11.42578125" style="238"/>
  </cols>
  <sheetData>
    <row r="1" spans="1:16" ht="15" x14ac:dyDescent="0.25">
      <c r="A1" s="17" t="s">
        <v>1771</v>
      </c>
      <c r="H1" s="408" t="s">
        <v>38</v>
      </c>
      <c r="I1" s="408"/>
      <c r="O1" s="423"/>
      <c r="P1" s="423"/>
    </row>
    <row r="2" spans="1:16" x14ac:dyDescent="0.2">
      <c r="A2" s="238" t="s">
        <v>152</v>
      </c>
    </row>
    <row r="5" spans="1:16" x14ac:dyDescent="0.2">
      <c r="A5" s="238" t="s">
        <v>308</v>
      </c>
      <c r="B5" s="238" t="s">
        <v>361</v>
      </c>
    </row>
    <row r="6" spans="1:16" x14ac:dyDescent="0.2">
      <c r="A6" s="238">
        <v>2013</v>
      </c>
      <c r="B6" s="241">
        <v>78051</v>
      </c>
    </row>
    <row r="7" spans="1:16" x14ac:dyDescent="0.2">
      <c r="A7" s="238">
        <v>2014</v>
      </c>
      <c r="B7" s="241">
        <v>79961</v>
      </c>
    </row>
    <row r="8" spans="1:16" x14ac:dyDescent="0.2">
      <c r="A8" s="238">
        <v>2015</v>
      </c>
      <c r="B8" s="241">
        <v>82957</v>
      </c>
    </row>
    <row r="9" spans="1:16" x14ac:dyDescent="0.2">
      <c r="A9" s="238">
        <v>2016</v>
      </c>
      <c r="B9" s="241">
        <v>86097</v>
      </c>
    </row>
    <row r="10" spans="1:16" x14ac:dyDescent="0.2">
      <c r="A10" s="238">
        <v>2017</v>
      </c>
      <c r="B10" s="241">
        <v>90125</v>
      </c>
    </row>
    <row r="11" spans="1:16" x14ac:dyDescent="0.2">
      <c r="A11" s="238">
        <v>2018</v>
      </c>
      <c r="B11" s="241">
        <v>93370</v>
      </c>
    </row>
    <row r="12" spans="1:16" x14ac:dyDescent="0.2">
      <c r="A12" s="238">
        <v>2019</v>
      </c>
      <c r="B12" s="241">
        <v>97390</v>
      </c>
    </row>
    <row r="13" spans="1:16" x14ac:dyDescent="0.2">
      <c r="A13" s="238">
        <v>2020</v>
      </c>
      <c r="B13" s="241">
        <v>98067</v>
      </c>
      <c r="C13" s="58"/>
    </row>
    <row r="14" spans="1:16" x14ac:dyDescent="0.2">
      <c r="A14" s="238">
        <v>2021</v>
      </c>
      <c r="B14" s="241">
        <v>103251</v>
      </c>
    </row>
    <row r="15" spans="1:16" x14ac:dyDescent="0.2">
      <c r="A15" s="242">
        <v>44621</v>
      </c>
      <c r="B15" s="61">
        <v>103976</v>
      </c>
    </row>
    <row r="16" spans="1:16" x14ac:dyDescent="0.2">
      <c r="B16" s="57"/>
    </row>
    <row r="18" spans="1:2" hidden="1" x14ac:dyDescent="0.2">
      <c r="A18" s="238">
        <v>43709</v>
      </c>
      <c r="B18" s="238">
        <v>96528</v>
      </c>
    </row>
    <row r="19" spans="1:2" hidden="1" x14ac:dyDescent="0.2">
      <c r="A19" s="238">
        <v>43739</v>
      </c>
      <c r="B19" s="238">
        <v>97149</v>
      </c>
    </row>
    <row r="20" spans="1:2" hidden="1" x14ac:dyDescent="0.2">
      <c r="A20" s="238">
        <v>43770</v>
      </c>
      <c r="B20" s="238">
        <v>97410</v>
      </c>
    </row>
    <row r="21" spans="1:2" hidden="1" x14ac:dyDescent="0.2">
      <c r="A21" s="238">
        <v>43800</v>
      </c>
      <c r="B21" s="238">
        <v>97390</v>
      </c>
    </row>
    <row r="22" spans="1:2" x14ac:dyDescent="0.2">
      <c r="A22" s="238" t="s">
        <v>1298</v>
      </c>
      <c r="B22" s="57">
        <f>B15/B14-1</f>
        <v>7.0217237605447735E-3</v>
      </c>
    </row>
    <row r="23" spans="1:2" x14ac:dyDescent="0.2">
      <c r="A23" s="238" t="s">
        <v>1299</v>
      </c>
      <c r="B23" s="241">
        <f>B15-B14</f>
        <v>725</v>
      </c>
    </row>
    <row r="160" spans="2:2" x14ac:dyDescent="0.2">
      <c r="B160" s="60"/>
    </row>
  </sheetData>
  <mergeCells count="2">
    <mergeCell ref="H1:I1"/>
    <mergeCell ref="O1:P1"/>
  </mergeCells>
  <hyperlinks>
    <hyperlink ref="H1:I1" location="Index!A1" display="Regresar al Índice" xr:uid="{00000000-0004-0000-7300-000000000000}"/>
  </hyperlinks>
  <pageMargins left="0.7" right="0.7" top="0.75" bottom="0.75" header="0.3" footer="0.3"/>
  <pageSetup orientation="portrait" horizontalDpi="4294967295" verticalDpi="4294967295"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93"/>
  <dimension ref="A1:P159"/>
  <sheetViews>
    <sheetView zoomScale="106" zoomScaleNormal="106" workbookViewId="0"/>
  </sheetViews>
  <sheetFormatPr baseColWidth="10" defaultColWidth="11.42578125" defaultRowHeight="12.75" x14ac:dyDescent="0.2"/>
  <cols>
    <col min="1" max="1" width="37.140625" style="238" customWidth="1"/>
    <col min="2" max="2" width="13.42578125" style="238" bestFit="1" customWidth="1"/>
    <col min="3" max="3" width="6.5703125" style="238" customWidth="1"/>
    <col min="4" max="16384" width="11.42578125" style="238"/>
  </cols>
  <sheetData>
    <row r="1" spans="1:16" ht="15" x14ac:dyDescent="0.25">
      <c r="A1" s="17" t="s">
        <v>1772</v>
      </c>
      <c r="H1" s="408" t="s">
        <v>38</v>
      </c>
      <c r="I1" s="408"/>
      <c r="O1" s="423"/>
      <c r="P1" s="423"/>
    </row>
    <row r="2" spans="1:16" x14ac:dyDescent="0.2">
      <c r="A2" s="238" t="s">
        <v>152</v>
      </c>
    </row>
    <row r="5" spans="1:16" x14ac:dyDescent="0.2">
      <c r="A5" s="238" t="s">
        <v>295</v>
      </c>
      <c r="B5" s="239" t="s">
        <v>297</v>
      </c>
    </row>
    <row r="6" spans="1:16" x14ac:dyDescent="0.2">
      <c r="A6" s="238" t="s">
        <v>281</v>
      </c>
      <c r="B6" s="57">
        <f>B20/$B$28</f>
        <v>3.6729629914595677E-2</v>
      </c>
      <c r="C6" s="58"/>
    </row>
    <row r="7" spans="1:16" x14ac:dyDescent="0.2">
      <c r="A7" s="238" t="s">
        <v>282</v>
      </c>
      <c r="B7" s="57">
        <f>B21/$B$28</f>
        <v>0.30502231284142495</v>
      </c>
      <c r="C7" s="58"/>
    </row>
    <row r="8" spans="1:16" x14ac:dyDescent="0.2">
      <c r="A8" s="238" t="s">
        <v>283</v>
      </c>
      <c r="B8" s="57">
        <f>B22/$B$28</f>
        <v>1.8369623759329076E-3</v>
      </c>
      <c r="C8" s="58"/>
    </row>
    <row r="9" spans="1:16" x14ac:dyDescent="0.2">
      <c r="A9" s="238" t="s">
        <v>298</v>
      </c>
      <c r="B9" s="57">
        <f t="shared" ref="B9:B13" si="0">B23/$B$28</f>
        <v>0.12381703470031545</v>
      </c>
      <c r="C9" s="58"/>
    </row>
    <row r="10" spans="1:16" x14ac:dyDescent="0.2">
      <c r="A10" s="238" t="s">
        <v>285</v>
      </c>
      <c r="B10" s="57">
        <f t="shared" si="0"/>
        <v>0.15220820189274448</v>
      </c>
      <c r="C10" s="58"/>
    </row>
    <row r="11" spans="1:16" x14ac:dyDescent="0.2">
      <c r="A11" s="238" t="s">
        <v>286</v>
      </c>
      <c r="B11" s="57">
        <f t="shared" si="0"/>
        <v>1.2310533199969224E-3</v>
      </c>
      <c r="C11" s="58"/>
    </row>
    <row r="12" spans="1:16" x14ac:dyDescent="0.2">
      <c r="A12" s="238" t="s">
        <v>287</v>
      </c>
      <c r="B12" s="57">
        <f t="shared" si="0"/>
        <v>0.31987189351388784</v>
      </c>
      <c r="C12" s="58"/>
    </row>
    <row r="13" spans="1:16" x14ac:dyDescent="0.2">
      <c r="A13" s="238" t="s">
        <v>288</v>
      </c>
      <c r="B13" s="57">
        <f t="shared" si="0"/>
        <v>5.9282911441101795E-2</v>
      </c>
      <c r="C13" s="58"/>
    </row>
    <row r="14" spans="1:16" x14ac:dyDescent="0.2">
      <c r="A14" s="238" t="s">
        <v>299</v>
      </c>
      <c r="B14" s="57">
        <f>SUM(B6:B13)</f>
        <v>1</v>
      </c>
    </row>
    <row r="18" spans="1:3" ht="13.7" hidden="1" customHeight="1" x14ac:dyDescent="0.2"/>
    <row r="19" spans="1:3" hidden="1" x14ac:dyDescent="0.2">
      <c r="A19" s="238" t="s">
        <v>295</v>
      </c>
      <c r="B19" s="239" t="s">
        <v>1297</v>
      </c>
    </row>
    <row r="20" spans="1:3" hidden="1" x14ac:dyDescent="0.2">
      <c r="A20" s="238" t="s">
        <v>281</v>
      </c>
      <c r="B20" s="238">
        <v>3819</v>
      </c>
      <c r="C20" s="58"/>
    </row>
    <row r="21" spans="1:3" hidden="1" x14ac:dyDescent="0.2">
      <c r="A21" s="238" t="s">
        <v>282</v>
      </c>
      <c r="B21" s="238">
        <v>31715</v>
      </c>
      <c r="C21" s="58"/>
    </row>
    <row r="22" spans="1:3" hidden="1" x14ac:dyDescent="0.2">
      <c r="A22" s="238" t="s">
        <v>283</v>
      </c>
      <c r="B22" s="238">
        <v>191</v>
      </c>
      <c r="C22" s="58"/>
    </row>
    <row r="23" spans="1:3" hidden="1" x14ac:dyDescent="0.2">
      <c r="A23" s="238" t="s">
        <v>298</v>
      </c>
      <c r="B23" s="238">
        <v>12874</v>
      </c>
      <c r="C23" s="58"/>
    </row>
    <row r="24" spans="1:3" hidden="1" x14ac:dyDescent="0.2">
      <c r="A24" s="238" t="s">
        <v>285</v>
      </c>
      <c r="B24" s="238">
        <v>15826</v>
      </c>
      <c r="C24" s="58"/>
    </row>
    <row r="25" spans="1:3" hidden="1" x14ac:dyDescent="0.2">
      <c r="A25" s="238" t="s">
        <v>286</v>
      </c>
      <c r="B25" s="238">
        <v>128</v>
      </c>
      <c r="C25" s="58"/>
    </row>
    <row r="26" spans="1:3" hidden="1" x14ac:dyDescent="0.2">
      <c r="A26" s="238" t="s">
        <v>287</v>
      </c>
      <c r="B26" s="238">
        <v>33259</v>
      </c>
      <c r="C26" s="58"/>
    </row>
    <row r="27" spans="1:3" hidden="1" x14ac:dyDescent="0.2">
      <c r="A27" s="238" t="s">
        <v>288</v>
      </c>
      <c r="B27" s="238">
        <v>6164</v>
      </c>
      <c r="C27" s="58"/>
    </row>
    <row r="28" spans="1:3" hidden="1" x14ac:dyDescent="0.2">
      <c r="A28" s="59" t="s">
        <v>299</v>
      </c>
      <c r="B28" s="59">
        <f>SUM(B20:B27)</f>
        <v>103976</v>
      </c>
      <c r="C28" s="240"/>
    </row>
    <row r="159" spans="2:2" x14ac:dyDescent="0.2">
      <c r="B159" s="60"/>
    </row>
  </sheetData>
  <mergeCells count="2">
    <mergeCell ref="H1:I1"/>
    <mergeCell ref="O1:P1"/>
  </mergeCells>
  <hyperlinks>
    <hyperlink ref="H1:I1" location="Index!A1" display="Regresar al Índice" xr:uid="{00000000-0004-0000-7400-000000000000}"/>
  </hyperlink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0391-C9FD-4ED0-98D2-44C48B4F2E76}">
  <sheetPr codeName="Hoja111"/>
  <dimension ref="A1:I40"/>
  <sheetViews>
    <sheetView workbookViewId="0"/>
  </sheetViews>
  <sheetFormatPr baseColWidth="10" defaultRowHeight="12.75" x14ac:dyDescent="0.2"/>
  <cols>
    <col min="1" max="1" width="40.7109375" style="53" customWidth="1"/>
    <col min="2" max="3" width="10.7109375" style="53" customWidth="1"/>
    <col min="4" max="4" width="12" style="53" customWidth="1"/>
    <col min="5" max="5" width="10.7109375" style="53" customWidth="1"/>
    <col min="6" max="6" width="7.42578125" style="53" customWidth="1"/>
    <col min="7" max="7" width="3" style="53" customWidth="1"/>
    <col min="8" max="8" width="3.7109375" style="53" customWidth="1"/>
    <col min="9" max="11" width="9.140625" style="53" customWidth="1"/>
    <col min="12" max="16384" width="11.42578125" style="53"/>
  </cols>
  <sheetData>
    <row r="1" spans="1:9" ht="15" x14ac:dyDescent="0.25">
      <c r="A1" s="17" t="s">
        <v>1773</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477</v>
      </c>
      <c r="B6" s="53" t="s">
        <v>655</v>
      </c>
      <c r="C6" s="53" t="s">
        <v>904</v>
      </c>
      <c r="D6" s="53" t="s">
        <v>1222</v>
      </c>
      <c r="E6" s="53" t="s">
        <v>1531</v>
      </c>
      <c r="F6" s="53" t="s">
        <v>478</v>
      </c>
    </row>
    <row r="7" spans="1:9" x14ac:dyDescent="0.2">
      <c r="A7" s="55" t="s">
        <v>24</v>
      </c>
      <c r="B7" s="55">
        <v>16865</v>
      </c>
      <c r="C7" s="55">
        <v>19275</v>
      </c>
      <c r="D7" s="55">
        <v>19640</v>
      </c>
      <c r="E7" s="55">
        <v>19364</v>
      </c>
      <c r="F7" s="55">
        <v>-276</v>
      </c>
      <c r="G7" s="53">
        <f>_xlfn.RANK.EQ(F7,$F$7:$F$38,0)</f>
        <v>32</v>
      </c>
    </row>
    <row r="8" spans="1:9" x14ac:dyDescent="0.2">
      <c r="A8" s="55" t="s">
        <v>29</v>
      </c>
      <c r="B8" s="55">
        <v>33776</v>
      </c>
      <c r="C8" s="55">
        <v>34785</v>
      </c>
      <c r="D8" s="55">
        <v>34767</v>
      </c>
      <c r="E8" s="55">
        <v>34725</v>
      </c>
      <c r="F8" s="55">
        <v>-42</v>
      </c>
      <c r="G8" s="53">
        <f t="shared" ref="G8:G38" si="0">_xlfn.RANK.EQ(F8,$F$7:$F$38,0)</f>
        <v>31</v>
      </c>
    </row>
    <row r="9" spans="1:9" x14ac:dyDescent="0.2">
      <c r="A9" s="55" t="s">
        <v>4</v>
      </c>
      <c r="B9" s="55">
        <v>41658</v>
      </c>
      <c r="C9" s="55">
        <v>44540</v>
      </c>
      <c r="D9" s="55">
        <v>44231</v>
      </c>
      <c r="E9" s="55">
        <v>44201</v>
      </c>
      <c r="F9" s="55">
        <v>-30</v>
      </c>
      <c r="G9" s="53">
        <f t="shared" si="0"/>
        <v>29</v>
      </c>
    </row>
    <row r="10" spans="1:9" x14ac:dyDescent="0.2">
      <c r="A10" s="55" t="s">
        <v>21</v>
      </c>
      <c r="B10" s="55">
        <v>13866</v>
      </c>
      <c r="C10" s="55">
        <v>14401</v>
      </c>
      <c r="D10" s="55">
        <v>14330</v>
      </c>
      <c r="E10" s="55">
        <v>14300</v>
      </c>
      <c r="F10" s="55">
        <v>-30</v>
      </c>
      <c r="G10" s="53">
        <f t="shared" si="0"/>
        <v>29</v>
      </c>
    </row>
    <row r="11" spans="1:9" x14ac:dyDescent="0.2">
      <c r="A11" s="55" t="s">
        <v>6</v>
      </c>
      <c r="B11" s="55">
        <v>5831</v>
      </c>
      <c r="C11" s="55">
        <v>6254</v>
      </c>
      <c r="D11" s="55">
        <v>6311</v>
      </c>
      <c r="E11" s="55">
        <v>6282</v>
      </c>
      <c r="F11" s="55">
        <v>-29</v>
      </c>
      <c r="G11" s="53">
        <f t="shared" si="0"/>
        <v>28</v>
      </c>
    </row>
    <row r="12" spans="1:9" x14ac:dyDescent="0.2">
      <c r="A12" s="55" t="s">
        <v>3</v>
      </c>
      <c r="B12" s="55">
        <v>16126</v>
      </c>
      <c r="C12" s="55">
        <v>16746</v>
      </c>
      <c r="D12" s="55">
        <v>16759</v>
      </c>
      <c r="E12" s="55">
        <v>16740</v>
      </c>
      <c r="F12" s="55">
        <v>-19</v>
      </c>
      <c r="G12" s="53">
        <f t="shared" si="0"/>
        <v>27</v>
      </c>
    </row>
    <row r="13" spans="1:9" x14ac:dyDescent="0.2">
      <c r="A13" s="55" t="s">
        <v>18</v>
      </c>
      <c r="B13" s="55">
        <v>12102</v>
      </c>
      <c r="C13" s="55">
        <v>12579</v>
      </c>
      <c r="D13" s="55">
        <v>12597</v>
      </c>
      <c r="E13" s="55">
        <v>12585</v>
      </c>
      <c r="F13" s="55">
        <v>-12</v>
      </c>
      <c r="G13" s="53">
        <f t="shared" si="0"/>
        <v>26</v>
      </c>
    </row>
    <row r="14" spans="1:9" x14ac:dyDescent="0.2">
      <c r="A14" s="55" t="s">
        <v>19</v>
      </c>
      <c r="B14" s="55">
        <v>12803</v>
      </c>
      <c r="C14" s="55">
        <v>13590</v>
      </c>
      <c r="D14" s="55">
        <v>13626</v>
      </c>
      <c r="E14" s="55">
        <v>13616</v>
      </c>
      <c r="F14" s="55">
        <v>-10</v>
      </c>
      <c r="G14" s="53">
        <f t="shared" si="0"/>
        <v>25</v>
      </c>
    </row>
    <row r="15" spans="1:9" x14ac:dyDescent="0.2">
      <c r="A15" s="55" t="s">
        <v>15</v>
      </c>
      <c r="B15" s="55">
        <v>13558</v>
      </c>
      <c r="C15" s="55">
        <v>13674</v>
      </c>
      <c r="D15" s="55">
        <v>13648</v>
      </c>
      <c r="E15" s="55">
        <v>13642</v>
      </c>
      <c r="F15" s="55">
        <v>-6</v>
      </c>
      <c r="G15" s="53">
        <f t="shared" si="0"/>
        <v>24</v>
      </c>
    </row>
    <row r="16" spans="1:9" x14ac:dyDescent="0.2">
      <c r="A16" s="55" t="s">
        <v>30</v>
      </c>
      <c r="B16" s="55">
        <v>5187</v>
      </c>
      <c r="C16" s="55">
        <v>5466</v>
      </c>
      <c r="D16" s="55">
        <v>5457</v>
      </c>
      <c r="E16" s="55">
        <v>5461</v>
      </c>
      <c r="F16" s="55">
        <v>4</v>
      </c>
      <c r="G16" s="53">
        <f t="shared" si="0"/>
        <v>23</v>
      </c>
    </row>
    <row r="17" spans="1:7" x14ac:dyDescent="0.2">
      <c r="A17" s="55" t="s">
        <v>7</v>
      </c>
      <c r="B17" s="55">
        <v>14373</v>
      </c>
      <c r="C17" s="55">
        <v>14789</v>
      </c>
      <c r="D17" s="55">
        <v>14730</v>
      </c>
      <c r="E17" s="55">
        <v>14736</v>
      </c>
      <c r="F17" s="55">
        <v>6</v>
      </c>
      <c r="G17" s="53">
        <f t="shared" si="0"/>
        <v>22</v>
      </c>
    </row>
    <row r="18" spans="1:7" x14ac:dyDescent="0.2">
      <c r="A18" s="55" t="s">
        <v>25</v>
      </c>
      <c r="B18" s="55">
        <v>22910</v>
      </c>
      <c r="C18" s="55">
        <v>23707</v>
      </c>
      <c r="D18" s="55">
        <v>23699</v>
      </c>
      <c r="E18" s="55">
        <v>23712</v>
      </c>
      <c r="F18" s="55">
        <v>13</v>
      </c>
      <c r="G18" s="53">
        <f t="shared" si="0"/>
        <v>21</v>
      </c>
    </row>
    <row r="19" spans="1:7" x14ac:dyDescent="0.2">
      <c r="A19" s="55" t="s">
        <v>33</v>
      </c>
      <c r="B19" s="55">
        <v>11794</v>
      </c>
      <c r="C19" s="55">
        <v>12068</v>
      </c>
      <c r="D19" s="55">
        <v>12038</v>
      </c>
      <c r="E19" s="55">
        <v>12054</v>
      </c>
      <c r="F19" s="55">
        <v>16</v>
      </c>
      <c r="G19" s="53">
        <f t="shared" si="0"/>
        <v>20</v>
      </c>
    </row>
    <row r="20" spans="1:7" x14ac:dyDescent="0.2">
      <c r="A20" s="55" t="s">
        <v>31</v>
      </c>
      <c r="B20" s="55">
        <v>42925</v>
      </c>
      <c r="C20" s="55">
        <v>44116</v>
      </c>
      <c r="D20" s="55">
        <v>44020</v>
      </c>
      <c r="E20" s="55">
        <v>44039</v>
      </c>
      <c r="F20" s="55">
        <v>19</v>
      </c>
      <c r="G20" s="53">
        <f t="shared" si="0"/>
        <v>19</v>
      </c>
    </row>
    <row r="21" spans="1:7" x14ac:dyDescent="0.2">
      <c r="A21" s="55" t="s">
        <v>32</v>
      </c>
      <c r="B21" s="55">
        <v>19565</v>
      </c>
      <c r="C21" s="55">
        <v>20773</v>
      </c>
      <c r="D21" s="55">
        <v>20892</v>
      </c>
      <c r="E21" s="55">
        <v>20914</v>
      </c>
      <c r="F21" s="55">
        <v>22</v>
      </c>
      <c r="G21" s="53">
        <f t="shared" si="0"/>
        <v>18</v>
      </c>
    </row>
    <row r="22" spans="1:7" x14ac:dyDescent="0.2">
      <c r="A22" s="55" t="s">
        <v>26</v>
      </c>
      <c r="B22" s="55">
        <v>40970</v>
      </c>
      <c r="C22" s="55">
        <v>42868</v>
      </c>
      <c r="D22" s="55">
        <v>42995</v>
      </c>
      <c r="E22" s="55">
        <v>43021</v>
      </c>
      <c r="F22" s="55">
        <v>26</v>
      </c>
      <c r="G22" s="53">
        <f t="shared" si="0"/>
        <v>17</v>
      </c>
    </row>
    <row r="23" spans="1:7" x14ac:dyDescent="0.2">
      <c r="A23" s="55" t="s">
        <v>27</v>
      </c>
      <c r="B23" s="55">
        <v>37594</v>
      </c>
      <c r="C23" s="55">
        <v>39139</v>
      </c>
      <c r="D23" s="55">
        <v>39261</v>
      </c>
      <c r="E23" s="55">
        <v>39290</v>
      </c>
      <c r="F23" s="55">
        <v>29</v>
      </c>
      <c r="G23" s="53">
        <f t="shared" si="0"/>
        <v>16</v>
      </c>
    </row>
    <row r="24" spans="1:7" x14ac:dyDescent="0.2">
      <c r="A24" s="55" t="s">
        <v>22</v>
      </c>
      <c r="B24" s="55">
        <v>33102</v>
      </c>
      <c r="C24" s="55">
        <v>34423</v>
      </c>
      <c r="D24" s="55">
        <v>34612</v>
      </c>
      <c r="E24" s="55">
        <v>34645</v>
      </c>
      <c r="F24" s="55">
        <v>33</v>
      </c>
      <c r="G24" s="53">
        <f t="shared" si="0"/>
        <v>15</v>
      </c>
    </row>
    <row r="25" spans="1:7" x14ac:dyDescent="0.2">
      <c r="A25" s="55" t="s">
        <v>16</v>
      </c>
      <c r="B25" s="55">
        <v>15440</v>
      </c>
      <c r="C25" s="55">
        <v>15980</v>
      </c>
      <c r="D25" s="55">
        <v>16003</v>
      </c>
      <c r="E25" s="55">
        <v>16042</v>
      </c>
      <c r="F25" s="55">
        <v>39</v>
      </c>
      <c r="G25" s="53">
        <f t="shared" si="0"/>
        <v>14</v>
      </c>
    </row>
    <row r="26" spans="1:7" x14ac:dyDescent="0.2">
      <c r="A26" s="55" t="s">
        <v>12</v>
      </c>
      <c r="B26" s="55">
        <v>14316</v>
      </c>
      <c r="C26" s="55">
        <v>14609</v>
      </c>
      <c r="D26" s="55">
        <v>14634</v>
      </c>
      <c r="E26" s="55">
        <v>14679</v>
      </c>
      <c r="F26" s="55">
        <v>45</v>
      </c>
      <c r="G26" s="53">
        <f t="shared" si="0"/>
        <v>13</v>
      </c>
    </row>
    <row r="27" spans="1:7" x14ac:dyDescent="0.2">
      <c r="A27" s="55" t="s">
        <v>8</v>
      </c>
      <c r="B27" s="55">
        <v>39950</v>
      </c>
      <c r="C27" s="55">
        <v>42167</v>
      </c>
      <c r="D27" s="55">
        <v>42291</v>
      </c>
      <c r="E27" s="55">
        <v>42340</v>
      </c>
      <c r="F27" s="55">
        <v>49</v>
      </c>
      <c r="G27" s="53">
        <f t="shared" si="0"/>
        <v>12</v>
      </c>
    </row>
    <row r="28" spans="1:7" x14ac:dyDescent="0.2">
      <c r="A28" s="55" t="s">
        <v>11</v>
      </c>
      <c r="B28" s="55">
        <v>10794</v>
      </c>
      <c r="C28" s="55">
        <v>11397</v>
      </c>
      <c r="D28" s="55">
        <v>11379</v>
      </c>
      <c r="E28" s="55">
        <v>11440</v>
      </c>
      <c r="F28" s="55">
        <v>61</v>
      </c>
      <c r="G28" s="53">
        <f t="shared" si="0"/>
        <v>11</v>
      </c>
    </row>
    <row r="29" spans="1:7" x14ac:dyDescent="0.2">
      <c r="A29" s="55" t="s">
        <v>28</v>
      </c>
      <c r="B29" s="55">
        <v>10952</v>
      </c>
      <c r="C29" s="55">
        <v>11432</v>
      </c>
      <c r="D29" s="55">
        <v>11468</v>
      </c>
      <c r="E29" s="55">
        <v>11534</v>
      </c>
      <c r="F29" s="55">
        <v>66</v>
      </c>
      <c r="G29" s="53">
        <f t="shared" si="0"/>
        <v>10</v>
      </c>
    </row>
    <row r="30" spans="1:7" x14ac:dyDescent="0.2">
      <c r="A30" s="55" t="s">
        <v>17</v>
      </c>
      <c r="B30" s="55">
        <v>36281</v>
      </c>
      <c r="C30" s="55">
        <v>37104</v>
      </c>
      <c r="D30" s="55">
        <v>37036</v>
      </c>
      <c r="E30" s="55">
        <v>37108</v>
      </c>
      <c r="F30" s="55">
        <v>72</v>
      </c>
      <c r="G30" s="53">
        <f t="shared" si="0"/>
        <v>9</v>
      </c>
    </row>
    <row r="31" spans="1:7" x14ac:dyDescent="0.2">
      <c r="A31" s="55" t="s">
        <v>5</v>
      </c>
      <c r="B31" s="55">
        <v>12933</v>
      </c>
      <c r="C31" s="55">
        <v>13964</v>
      </c>
      <c r="D31" s="55">
        <v>14112</v>
      </c>
      <c r="E31" s="55">
        <v>14186</v>
      </c>
      <c r="F31" s="55">
        <v>74</v>
      </c>
      <c r="G31" s="53">
        <f t="shared" si="0"/>
        <v>8</v>
      </c>
    </row>
    <row r="32" spans="1:7" x14ac:dyDescent="0.2">
      <c r="A32" s="55" t="s">
        <v>10</v>
      </c>
      <c r="B32" s="55">
        <v>34104</v>
      </c>
      <c r="C32" s="55">
        <v>35642</v>
      </c>
      <c r="D32" s="55">
        <v>35733</v>
      </c>
      <c r="E32" s="55">
        <v>35841</v>
      </c>
      <c r="F32" s="55">
        <v>108</v>
      </c>
      <c r="G32" s="53">
        <f t="shared" si="0"/>
        <v>7</v>
      </c>
    </row>
    <row r="33" spans="1:7" x14ac:dyDescent="0.2">
      <c r="A33" s="55" t="s">
        <v>14</v>
      </c>
      <c r="B33" s="55">
        <v>47663</v>
      </c>
      <c r="C33" s="55">
        <v>49358</v>
      </c>
      <c r="D33" s="55">
        <v>49257</v>
      </c>
      <c r="E33" s="55">
        <v>49366</v>
      </c>
      <c r="F33" s="55">
        <v>109</v>
      </c>
      <c r="G33" s="53">
        <f t="shared" si="0"/>
        <v>6</v>
      </c>
    </row>
    <row r="34" spans="1:7" x14ac:dyDescent="0.2">
      <c r="A34" s="55" t="s">
        <v>23</v>
      </c>
      <c r="B34" s="55">
        <v>26255</v>
      </c>
      <c r="C34" s="55">
        <v>28507</v>
      </c>
      <c r="D34" s="55">
        <v>28845</v>
      </c>
      <c r="E34" s="55">
        <v>28982</v>
      </c>
      <c r="F34" s="55">
        <v>137</v>
      </c>
      <c r="G34" s="53">
        <f t="shared" si="0"/>
        <v>5</v>
      </c>
    </row>
    <row r="35" spans="1:7" x14ac:dyDescent="0.2">
      <c r="A35" s="55" t="s">
        <v>13</v>
      </c>
      <c r="B35" s="55">
        <v>72421</v>
      </c>
      <c r="C35" s="55">
        <v>77044</v>
      </c>
      <c r="D35" s="55">
        <v>77507</v>
      </c>
      <c r="E35" s="55">
        <v>77647</v>
      </c>
      <c r="F35" s="55">
        <v>140</v>
      </c>
      <c r="G35" s="53">
        <f t="shared" si="0"/>
        <v>4</v>
      </c>
    </row>
    <row r="36" spans="1:7" x14ac:dyDescent="0.2">
      <c r="A36" s="55" t="s">
        <v>20</v>
      </c>
      <c r="B36" s="55">
        <v>69882</v>
      </c>
      <c r="C36" s="55">
        <v>74823</v>
      </c>
      <c r="D36" s="55">
        <v>75221</v>
      </c>
      <c r="E36" s="55">
        <v>75415</v>
      </c>
      <c r="F36" s="55">
        <v>194</v>
      </c>
      <c r="G36" s="53">
        <f t="shared" si="0"/>
        <v>3</v>
      </c>
    </row>
    <row r="37" spans="1:7" x14ac:dyDescent="0.2">
      <c r="A37" s="55" t="s">
        <v>0</v>
      </c>
      <c r="B37" s="55">
        <v>98700</v>
      </c>
      <c r="C37" s="55">
        <v>103251</v>
      </c>
      <c r="D37" s="55">
        <v>103626</v>
      </c>
      <c r="E37" s="55">
        <v>103976</v>
      </c>
      <c r="F37" s="55">
        <v>350</v>
      </c>
      <c r="G37" s="53">
        <f t="shared" si="0"/>
        <v>2</v>
      </c>
    </row>
    <row r="38" spans="1:7" x14ac:dyDescent="0.2">
      <c r="A38" s="55" t="s">
        <v>9</v>
      </c>
      <c r="B38" s="55">
        <v>117841</v>
      </c>
      <c r="C38" s="55">
        <v>125199</v>
      </c>
      <c r="D38" s="55">
        <v>125331</v>
      </c>
      <c r="E38" s="55">
        <v>125741</v>
      </c>
      <c r="F38" s="55">
        <v>410</v>
      </c>
      <c r="G38" s="53">
        <f t="shared" si="0"/>
        <v>1</v>
      </c>
    </row>
    <row r="39" spans="1:7" x14ac:dyDescent="0.2">
      <c r="A39" s="55" t="s">
        <v>1</v>
      </c>
      <c r="B39" s="55">
        <v>1002537</v>
      </c>
      <c r="C39" s="55">
        <v>1053670</v>
      </c>
      <c r="D39" s="55">
        <v>1056056</v>
      </c>
      <c r="E39" s="55">
        <v>1057624</v>
      </c>
      <c r="F39" s="55">
        <v>1568</v>
      </c>
    </row>
    <row r="40" spans="1:7" x14ac:dyDescent="0.2">
      <c r="F40" s="55"/>
    </row>
  </sheetData>
  <mergeCells count="1">
    <mergeCell ref="H1:I1"/>
  </mergeCells>
  <hyperlinks>
    <hyperlink ref="H1:I1" location="Index!A1" display="Regresar al Índice" xr:uid="{2BE215F7-B73D-4AC5-AB1E-24B83139FF8C}"/>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E310-4265-47AF-B887-C91358220E84}">
  <sheetPr codeName="Hoja125"/>
  <dimension ref="A1:I39"/>
  <sheetViews>
    <sheetView topLeftCell="D7" workbookViewId="0"/>
  </sheetViews>
  <sheetFormatPr baseColWidth="10" defaultRowHeight="12.75" x14ac:dyDescent="0.2"/>
  <cols>
    <col min="1" max="6" width="11.42578125" style="53"/>
    <col min="7" max="7" width="11.85546875" style="53" customWidth="1"/>
    <col min="8" max="16384" width="11.42578125" style="53"/>
  </cols>
  <sheetData>
    <row r="1" spans="1:9" ht="15" x14ac:dyDescent="0.25">
      <c r="A1" s="17" t="s">
        <v>1774</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477</v>
      </c>
      <c r="B6" s="53" t="s">
        <v>655</v>
      </c>
      <c r="C6" s="53" t="s">
        <v>904</v>
      </c>
      <c r="D6" s="53" t="s">
        <v>1222</v>
      </c>
      <c r="E6" s="53" t="s">
        <v>1531</v>
      </c>
      <c r="F6" s="53" t="s">
        <v>479</v>
      </c>
    </row>
    <row r="7" spans="1:9" x14ac:dyDescent="0.2">
      <c r="A7" s="53" t="s">
        <v>24</v>
      </c>
      <c r="B7" s="55">
        <v>16865</v>
      </c>
      <c r="C7" s="55">
        <v>19275</v>
      </c>
      <c r="D7" s="55">
        <v>19640</v>
      </c>
      <c r="E7" s="55">
        <v>19364</v>
      </c>
      <c r="F7" s="56">
        <v>-1.40529531568228E-2</v>
      </c>
      <c r="G7" s="53">
        <f>_xlfn.RANK.EQ(F7,$F$7:$F$39,0)</f>
        <v>33</v>
      </c>
    </row>
    <row r="8" spans="1:9" x14ac:dyDescent="0.2">
      <c r="A8" s="53" t="s">
        <v>6</v>
      </c>
      <c r="B8" s="55">
        <v>5831</v>
      </c>
      <c r="C8" s="55">
        <v>6254</v>
      </c>
      <c r="D8" s="55">
        <v>6311</v>
      </c>
      <c r="E8" s="55">
        <v>6282</v>
      </c>
      <c r="F8" s="56">
        <v>-4.5951513230866299E-3</v>
      </c>
      <c r="G8" s="53">
        <f t="shared" ref="G8:G39" si="0">_xlfn.RANK.EQ(F8,$F$7:$F$39,0)</f>
        <v>32</v>
      </c>
    </row>
    <row r="9" spans="1:9" x14ac:dyDescent="0.2">
      <c r="A9" s="53" t="s">
        <v>21</v>
      </c>
      <c r="B9" s="55">
        <v>13866</v>
      </c>
      <c r="C9" s="55">
        <v>14401</v>
      </c>
      <c r="D9" s="55">
        <v>14330</v>
      </c>
      <c r="E9" s="55">
        <v>14300</v>
      </c>
      <c r="F9" s="56">
        <v>-2.0935101186322401E-3</v>
      </c>
      <c r="G9" s="53">
        <f t="shared" si="0"/>
        <v>31</v>
      </c>
    </row>
    <row r="10" spans="1:9" x14ac:dyDescent="0.2">
      <c r="A10" s="53" t="s">
        <v>29</v>
      </c>
      <c r="B10" s="55">
        <v>33776</v>
      </c>
      <c r="C10" s="55">
        <v>34785</v>
      </c>
      <c r="D10" s="55">
        <v>34767</v>
      </c>
      <c r="E10" s="55">
        <v>34725</v>
      </c>
      <c r="F10" s="56">
        <v>-1.2080421088963599E-3</v>
      </c>
      <c r="G10" s="53">
        <f t="shared" si="0"/>
        <v>30</v>
      </c>
    </row>
    <row r="11" spans="1:9" x14ac:dyDescent="0.2">
      <c r="A11" s="53" t="s">
        <v>3</v>
      </c>
      <c r="B11" s="55">
        <v>16126</v>
      </c>
      <c r="C11" s="55">
        <v>16746</v>
      </c>
      <c r="D11" s="55">
        <v>16759</v>
      </c>
      <c r="E11" s="55">
        <v>16740</v>
      </c>
      <c r="F11" s="56">
        <v>-1.1337191956560799E-3</v>
      </c>
      <c r="G11" s="53">
        <f t="shared" si="0"/>
        <v>29</v>
      </c>
    </row>
    <row r="12" spans="1:9" x14ac:dyDescent="0.2">
      <c r="A12" s="53" t="s">
        <v>18</v>
      </c>
      <c r="B12" s="55">
        <v>12102</v>
      </c>
      <c r="C12" s="55">
        <v>12579</v>
      </c>
      <c r="D12" s="55">
        <v>12597</v>
      </c>
      <c r="E12" s="55">
        <v>12585</v>
      </c>
      <c r="F12" s="56">
        <v>-9.5260776375327705E-4</v>
      </c>
      <c r="G12" s="53">
        <f t="shared" si="0"/>
        <v>28</v>
      </c>
    </row>
    <row r="13" spans="1:9" x14ac:dyDescent="0.2">
      <c r="A13" s="53" t="s">
        <v>19</v>
      </c>
      <c r="B13" s="55">
        <v>12803</v>
      </c>
      <c r="C13" s="55">
        <v>13590</v>
      </c>
      <c r="D13" s="55">
        <v>13626</v>
      </c>
      <c r="E13" s="55">
        <v>13616</v>
      </c>
      <c r="F13" s="56">
        <v>-7.3389109056221102E-4</v>
      </c>
      <c r="G13" s="53">
        <f t="shared" si="0"/>
        <v>27</v>
      </c>
    </row>
    <row r="14" spans="1:9" x14ac:dyDescent="0.2">
      <c r="A14" s="53" t="s">
        <v>4</v>
      </c>
      <c r="B14" s="55">
        <v>41658</v>
      </c>
      <c r="C14" s="55">
        <v>44540</v>
      </c>
      <c r="D14" s="55">
        <v>44231</v>
      </c>
      <c r="E14" s="55">
        <v>44201</v>
      </c>
      <c r="F14" s="56">
        <v>-6.7825733083126704E-4</v>
      </c>
      <c r="G14" s="53">
        <f t="shared" si="0"/>
        <v>26</v>
      </c>
    </row>
    <row r="15" spans="1:9" x14ac:dyDescent="0.2">
      <c r="A15" s="53" t="s">
        <v>15</v>
      </c>
      <c r="B15" s="55">
        <v>13558</v>
      </c>
      <c r="C15" s="55">
        <v>13674</v>
      </c>
      <c r="D15" s="55">
        <v>13648</v>
      </c>
      <c r="E15" s="55">
        <v>13642</v>
      </c>
      <c r="F15" s="56">
        <v>-4.3962485345838697E-4</v>
      </c>
      <c r="G15" s="53">
        <f t="shared" si="0"/>
        <v>25</v>
      </c>
    </row>
    <row r="16" spans="1:9" x14ac:dyDescent="0.2">
      <c r="A16" s="53" t="s">
        <v>7</v>
      </c>
      <c r="B16" s="55">
        <v>14373</v>
      </c>
      <c r="C16" s="55">
        <v>14789</v>
      </c>
      <c r="D16" s="55">
        <v>14730</v>
      </c>
      <c r="E16" s="55">
        <v>14736</v>
      </c>
      <c r="F16" s="56">
        <v>4.0733197555997702E-4</v>
      </c>
      <c r="G16" s="53">
        <f t="shared" si="0"/>
        <v>24</v>
      </c>
    </row>
    <row r="17" spans="1:7" x14ac:dyDescent="0.2">
      <c r="A17" s="53" t="s">
        <v>31</v>
      </c>
      <c r="B17" s="55">
        <v>42925</v>
      </c>
      <c r="C17" s="55">
        <v>44116</v>
      </c>
      <c r="D17" s="55">
        <v>44020</v>
      </c>
      <c r="E17" s="55">
        <v>44039</v>
      </c>
      <c r="F17" s="56">
        <v>4.3162199000446001E-4</v>
      </c>
      <c r="G17" s="53">
        <f t="shared" si="0"/>
        <v>23</v>
      </c>
    </row>
    <row r="18" spans="1:7" x14ac:dyDescent="0.2">
      <c r="A18" s="53" t="s">
        <v>25</v>
      </c>
      <c r="B18" s="55">
        <v>22910</v>
      </c>
      <c r="C18" s="55">
        <v>23707</v>
      </c>
      <c r="D18" s="55">
        <v>23699</v>
      </c>
      <c r="E18" s="55">
        <v>23712</v>
      </c>
      <c r="F18" s="56">
        <v>5.4854635216683401E-4</v>
      </c>
      <c r="G18" s="53">
        <f t="shared" si="0"/>
        <v>22</v>
      </c>
    </row>
    <row r="19" spans="1:7" x14ac:dyDescent="0.2">
      <c r="A19" s="53" t="s">
        <v>26</v>
      </c>
      <c r="B19" s="55">
        <v>40970</v>
      </c>
      <c r="C19" s="55">
        <v>42868</v>
      </c>
      <c r="D19" s="55">
        <v>42995</v>
      </c>
      <c r="E19" s="55">
        <v>43021</v>
      </c>
      <c r="F19" s="56">
        <v>6.0472147924173203E-4</v>
      </c>
      <c r="G19" s="53">
        <f t="shared" si="0"/>
        <v>21</v>
      </c>
    </row>
    <row r="20" spans="1:7" x14ac:dyDescent="0.2">
      <c r="A20" s="53" t="s">
        <v>30</v>
      </c>
      <c r="B20" s="55">
        <v>5187</v>
      </c>
      <c r="C20" s="55">
        <v>5466</v>
      </c>
      <c r="D20" s="55">
        <v>5457</v>
      </c>
      <c r="E20" s="55">
        <v>5461</v>
      </c>
      <c r="F20" s="56">
        <v>7.3300348176652498E-4</v>
      </c>
      <c r="G20" s="53">
        <f t="shared" si="0"/>
        <v>20</v>
      </c>
    </row>
    <row r="21" spans="1:7" x14ac:dyDescent="0.2">
      <c r="A21" s="53" t="s">
        <v>27</v>
      </c>
      <c r="B21" s="55">
        <v>37594</v>
      </c>
      <c r="C21" s="55">
        <v>39139</v>
      </c>
      <c r="D21" s="55">
        <v>39261</v>
      </c>
      <c r="E21" s="55">
        <v>39290</v>
      </c>
      <c r="F21" s="56">
        <v>7.3864649397625804E-4</v>
      </c>
      <c r="G21" s="53">
        <f t="shared" si="0"/>
        <v>19</v>
      </c>
    </row>
    <row r="22" spans="1:7" x14ac:dyDescent="0.2">
      <c r="A22" s="53" t="s">
        <v>22</v>
      </c>
      <c r="B22" s="55">
        <v>33102</v>
      </c>
      <c r="C22" s="55">
        <v>34423</v>
      </c>
      <c r="D22" s="55">
        <v>34612</v>
      </c>
      <c r="E22" s="55">
        <v>34645</v>
      </c>
      <c r="F22" s="56">
        <v>9.5342655726327096E-4</v>
      </c>
      <c r="G22" s="53">
        <f t="shared" si="0"/>
        <v>18</v>
      </c>
    </row>
    <row r="23" spans="1:7" x14ac:dyDescent="0.2">
      <c r="A23" s="53" t="s">
        <v>32</v>
      </c>
      <c r="B23" s="55">
        <v>19565</v>
      </c>
      <c r="C23" s="55">
        <v>20773</v>
      </c>
      <c r="D23" s="55">
        <v>20892</v>
      </c>
      <c r="E23" s="55">
        <v>20914</v>
      </c>
      <c r="F23" s="56">
        <v>1.0530346544130899E-3</v>
      </c>
      <c r="G23" s="53">
        <f t="shared" si="0"/>
        <v>17</v>
      </c>
    </row>
    <row r="24" spans="1:7" x14ac:dyDescent="0.2">
      <c r="A24" s="53" t="s">
        <v>8</v>
      </c>
      <c r="B24" s="55">
        <v>39950</v>
      </c>
      <c r="C24" s="55">
        <v>42167</v>
      </c>
      <c r="D24" s="55">
        <v>42291</v>
      </c>
      <c r="E24" s="55">
        <v>42340</v>
      </c>
      <c r="F24" s="56">
        <v>1.1586389539144401E-3</v>
      </c>
      <c r="G24" s="53">
        <f t="shared" si="0"/>
        <v>16</v>
      </c>
    </row>
    <row r="25" spans="1:7" x14ac:dyDescent="0.2">
      <c r="A25" s="53" t="s">
        <v>33</v>
      </c>
      <c r="B25" s="55">
        <v>11794</v>
      </c>
      <c r="C25" s="55">
        <v>12068</v>
      </c>
      <c r="D25" s="55">
        <v>12038</v>
      </c>
      <c r="E25" s="55">
        <v>12054</v>
      </c>
      <c r="F25" s="56">
        <v>1.3291244392756899E-3</v>
      </c>
      <c r="G25" s="53">
        <f t="shared" si="0"/>
        <v>15</v>
      </c>
    </row>
    <row r="26" spans="1:7" x14ac:dyDescent="0.2">
      <c r="A26" s="53" t="s">
        <v>1</v>
      </c>
      <c r="B26" s="55">
        <v>1002537</v>
      </c>
      <c r="C26" s="55">
        <v>1053670</v>
      </c>
      <c r="D26" s="55">
        <v>1056056</v>
      </c>
      <c r="E26" s="55">
        <v>1057624</v>
      </c>
      <c r="F26" s="56">
        <v>1.4847697470588E-3</v>
      </c>
      <c r="G26" s="53">
        <f t="shared" si="0"/>
        <v>14</v>
      </c>
    </row>
    <row r="27" spans="1:7" x14ac:dyDescent="0.2">
      <c r="A27" s="53" t="s">
        <v>13</v>
      </c>
      <c r="B27" s="55">
        <v>72421</v>
      </c>
      <c r="C27" s="55">
        <v>77044</v>
      </c>
      <c r="D27" s="55">
        <v>77507</v>
      </c>
      <c r="E27" s="55">
        <v>77647</v>
      </c>
      <c r="F27" s="56">
        <v>1.8062884642677799E-3</v>
      </c>
      <c r="G27" s="53">
        <f t="shared" si="0"/>
        <v>13</v>
      </c>
    </row>
    <row r="28" spans="1:7" x14ac:dyDescent="0.2">
      <c r="A28" s="53" t="s">
        <v>17</v>
      </c>
      <c r="B28" s="55">
        <v>36281</v>
      </c>
      <c r="C28" s="55">
        <v>37104</v>
      </c>
      <c r="D28" s="55">
        <v>37036</v>
      </c>
      <c r="E28" s="55">
        <v>37108</v>
      </c>
      <c r="F28" s="56">
        <v>1.9440544335240801E-3</v>
      </c>
      <c r="G28" s="53">
        <f t="shared" si="0"/>
        <v>12</v>
      </c>
    </row>
    <row r="29" spans="1:7" x14ac:dyDescent="0.2">
      <c r="A29" s="53" t="s">
        <v>14</v>
      </c>
      <c r="B29" s="55">
        <v>47663</v>
      </c>
      <c r="C29" s="55">
        <v>49358</v>
      </c>
      <c r="D29" s="55">
        <v>49257</v>
      </c>
      <c r="E29" s="55">
        <v>49366</v>
      </c>
      <c r="F29" s="56">
        <v>2.2128834480379402E-3</v>
      </c>
      <c r="G29" s="53">
        <f t="shared" si="0"/>
        <v>11</v>
      </c>
    </row>
    <row r="30" spans="1:7" x14ac:dyDescent="0.2">
      <c r="A30" s="53" t="s">
        <v>16</v>
      </c>
      <c r="B30" s="55">
        <v>15440</v>
      </c>
      <c r="C30" s="55">
        <v>15980</v>
      </c>
      <c r="D30" s="55">
        <v>16003</v>
      </c>
      <c r="E30" s="55">
        <v>16042</v>
      </c>
      <c r="F30" s="56">
        <v>2.43704305442738E-3</v>
      </c>
      <c r="G30" s="53">
        <f t="shared" si="0"/>
        <v>10</v>
      </c>
    </row>
    <row r="31" spans="1:7" x14ac:dyDescent="0.2">
      <c r="A31" s="53" t="s">
        <v>20</v>
      </c>
      <c r="B31" s="55">
        <v>69882</v>
      </c>
      <c r="C31" s="55">
        <v>74823</v>
      </c>
      <c r="D31" s="55">
        <v>75221</v>
      </c>
      <c r="E31" s="55">
        <v>75415</v>
      </c>
      <c r="F31" s="56">
        <v>2.5790670158598599E-3</v>
      </c>
      <c r="G31" s="53">
        <f t="shared" si="0"/>
        <v>9</v>
      </c>
    </row>
    <row r="32" spans="1:7" x14ac:dyDescent="0.2">
      <c r="A32" s="53" t="s">
        <v>10</v>
      </c>
      <c r="B32" s="55">
        <v>34104</v>
      </c>
      <c r="C32" s="55">
        <v>35642</v>
      </c>
      <c r="D32" s="55">
        <v>35733</v>
      </c>
      <c r="E32" s="55">
        <v>35841</v>
      </c>
      <c r="F32" s="56">
        <v>3.0224162538830001E-3</v>
      </c>
      <c r="G32" s="53">
        <f t="shared" si="0"/>
        <v>8</v>
      </c>
    </row>
    <row r="33" spans="1:7" x14ac:dyDescent="0.2">
      <c r="A33" s="53" t="s">
        <v>12</v>
      </c>
      <c r="B33" s="55">
        <v>14316</v>
      </c>
      <c r="C33" s="55">
        <v>14609</v>
      </c>
      <c r="D33" s="55">
        <v>14634</v>
      </c>
      <c r="E33" s="55">
        <v>14679</v>
      </c>
      <c r="F33" s="56">
        <v>3.0750307503075698E-3</v>
      </c>
      <c r="G33" s="53">
        <f t="shared" si="0"/>
        <v>7</v>
      </c>
    </row>
    <row r="34" spans="1:7" x14ac:dyDescent="0.2">
      <c r="A34" s="53" t="s">
        <v>9</v>
      </c>
      <c r="B34" s="55">
        <v>117841</v>
      </c>
      <c r="C34" s="55">
        <v>125199</v>
      </c>
      <c r="D34" s="55">
        <v>125331</v>
      </c>
      <c r="E34" s="55">
        <v>125741</v>
      </c>
      <c r="F34" s="56">
        <v>3.2713374983044398E-3</v>
      </c>
      <c r="G34" s="53">
        <f t="shared" si="0"/>
        <v>6</v>
      </c>
    </row>
    <row r="35" spans="1:7" x14ac:dyDescent="0.2">
      <c r="A35" s="53" t="s">
        <v>0</v>
      </c>
      <c r="B35" s="55">
        <v>98700</v>
      </c>
      <c r="C35" s="55">
        <v>103251</v>
      </c>
      <c r="D35" s="55">
        <v>103626</v>
      </c>
      <c r="E35" s="55">
        <v>103976</v>
      </c>
      <c r="F35" s="56">
        <v>3.3775307355297102E-3</v>
      </c>
      <c r="G35" s="53">
        <f t="shared" si="0"/>
        <v>5</v>
      </c>
    </row>
    <row r="36" spans="1:7" x14ac:dyDescent="0.2">
      <c r="A36" s="53" t="s">
        <v>23</v>
      </c>
      <c r="B36" s="55">
        <v>26255</v>
      </c>
      <c r="C36" s="55">
        <v>28507</v>
      </c>
      <c r="D36" s="55">
        <v>28845</v>
      </c>
      <c r="E36" s="55">
        <v>28982</v>
      </c>
      <c r="F36" s="56">
        <v>4.7495233142658098E-3</v>
      </c>
      <c r="G36" s="53">
        <f t="shared" si="0"/>
        <v>4</v>
      </c>
    </row>
    <row r="37" spans="1:7" x14ac:dyDescent="0.2">
      <c r="A37" s="53" t="s">
        <v>5</v>
      </c>
      <c r="B37" s="55">
        <v>12933</v>
      </c>
      <c r="C37" s="55">
        <v>13964</v>
      </c>
      <c r="D37" s="55">
        <v>14112</v>
      </c>
      <c r="E37" s="55">
        <v>14186</v>
      </c>
      <c r="F37" s="56">
        <v>5.2437641723355197E-3</v>
      </c>
      <c r="G37" s="53">
        <f t="shared" si="0"/>
        <v>3</v>
      </c>
    </row>
    <row r="38" spans="1:7" x14ac:dyDescent="0.2">
      <c r="A38" s="53" t="s">
        <v>11</v>
      </c>
      <c r="B38" s="55">
        <v>10794</v>
      </c>
      <c r="C38" s="55">
        <v>11397</v>
      </c>
      <c r="D38" s="55">
        <v>11379</v>
      </c>
      <c r="E38" s="55">
        <v>11440</v>
      </c>
      <c r="F38" s="56">
        <v>5.3607522629404202E-3</v>
      </c>
      <c r="G38" s="53">
        <f t="shared" si="0"/>
        <v>2</v>
      </c>
    </row>
    <row r="39" spans="1:7" x14ac:dyDescent="0.2">
      <c r="A39" s="53" t="s">
        <v>28</v>
      </c>
      <c r="B39" s="55">
        <v>10952</v>
      </c>
      <c r="C39" s="55">
        <v>11432</v>
      </c>
      <c r="D39" s="55">
        <v>11468</v>
      </c>
      <c r="E39" s="55">
        <v>11534</v>
      </c>
      <c r="F39" s="56">
        <v>5.7551447506103397E-3</v>
      </c>
      <c r="G39" s="53">
        <f t="shared" si="0"/>
        <v>1</v>
      </c>
    </row>
  </sheetData>
  <mergeCells count="1">
    <mergeCell ref="H1:I1"/>
  </mergeCells>
  <hyperlinks>
    <hyperlink ref="H1:I1" location="Index!A1" display="Regresar al Índice" xr:uid="{94A78DA6-5FF6-420B-8F02-FFA8F46A4FBA}"/>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D1CE8-BE85-49F3-9EDD-D70C13D51D55}">
  <sheetPr codeName="Hoja126"/>
  <dimension ref="A1:I39"/>
  <sheetViews>
    <sheetView workbookViewId="0"/>
  </sheetViews>
  <sheetFormatPr baseColWidth="10" defaultRowHeight="12.75" x14ac:dyDescent="0.2"/>
  <cols>
    <col min="1" max="1" width="40.7109375" style="53" customWidth="1"/>
    <col min="2" max="5" width="10.7109375" style="53" customWidth="1"/>
    <col min="6" max="6" width="6.28515625" style="53" customWidth="1"/>
    <col min="7" max="7" width="5.5703125" style="53" customWidth="1"/>
    <col min="8" max="8" width="3.7109375" style="53" customWidth="1"/>
    <col min="9" max="11" width="9.140625" style="53" customWidth="1"/>
    <col min="12" max="16384" width="11.42578125" style="53"/>
  </cols>
  <sheetData>
    <row r="1" spans="1:9" ht="15" x14ac:dyDescent="0.25">
      <c r="A1" s="17" t="s">
        <v>1775</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477</v>
      </c>
      <c r="B6" s="53" t="s">
        <v>655</v>
      </c>
      <c r="C6" s="53" t="s">
        <v>904</v>
      </c>
      <c r="D6" s="53" t="s">
        <v>1222</v>
      </c>
      <c r="E6" s="53" t="s">
        <v>1531</v>
      </c>
      <c r="F6" s="53" t="s">
        <v>1201</v>
      </c>
    </row>
    <row r="7" spans="1:9" x14ac:dyDescent="0.2">
      <c r="A7" s="53" t="s">
        <v>15</v>
      </c>
      <c r="B7" s="55">
        <v>13558</v>
      </c>
      <c r="C7" s="55">
        <v>13674</v>
      </c>
      <c r="D7" s="55">
        <v>13648</v>
      </c>
      <c r="E7" s="55">
        <v>13642</v>
      </c>
      <c r="F7" s="55">
        <v>84</v>
      </c>
      <c r="G7" s="53">
        <f t="shared" ref="G7:G39" si="0">_xlfn.RANK.EQ(F7,$F$7:$F$38,0)</f>
        <v>32</v>
      </c>
    </row>
    <row r="8" spans="1:9" x14ac:dyDescent="0.2">
      <c r="A8" s="53" t="s">
        <v>33</v>
      </c>
      <c r="B8" s="55">
        <v>11794</v>
      </c>
      <c r="C8" s="55">
        <v>12068</v>
      </c>
      <c r="D8" s="55">
        <v>12038</v>
      </c>
      <c r="E8" s="55">
        <v>12054</v>
      </c>
      <c r="F8" s="55">
        <v>260</v>
      </c>
      <c r="G8" s="53">
        <f t="shared" si="0"/>
        <v>31</v>
      </c>
    </row>
    <row r="9" spans="1:9" x14ac:dyDescent="0.2">
      <c r="A9" s="53" t="s">
        <v>30</v>
      </c>
      <c r="B9" s="55">
        <v>5187</v>
      </c>
      <c r="C9" s="55">
        <v>5466</v>
      </c>
      <c r="D9" s="55">
        <v>5457</v>
      </c>
      <c r="E9" s="55">
        <v>5461</v>
      </c>
      <c r="F9" s="55">
        <v>274</v>
      </c>
      <c r="G9" s="53">
        <f t="shared" si="0"/>
        <v>30</v>
      </c>
    </row>
    <row r="10" spans="1:9" x14ac:dyDescent="0.2">
      <c r="A10" s="53" t="s">
        <v>7</v>
      </c>
      <c r="B10" s="55">
        <v>14373</v>
      </c>
      <c r="C10" s="55">
        <v>14789</v>
      </c>
      <c r="D10" s="55">
        <v>14730</v>
      </c>
      <c r="E10" s="55">
        <v>14736</v>
      </c>
      <c r="F10" s="55">
        <v>363</v>
      </c>
      <c r="G10" s="53">
        <f t="shared" si="0"/>
        <v>28</v>
      </c>
    </row>
    <row r="11" spans="1:9" x14ac:dyDescent="0.2">
      <c r="A11" s="53" t="s">
        <v>12</v>
      </c>
      <c r="B11" s="55">
        <v>14316</v>
      </c>
      <c r="C11" s="55">
        <v>14609</v>
      </c>
      <c r="D11" s="55">
        <v>14634</v>
      </c>
      <c r="E11" s="55">
        <v>14679</v>
      </c>
      <c r="F11" s="55">
        <v>363</v>
      </c>
      <c r="G11" s="53">
        <f t="shared" si="0"/>
        <v>28</v>
      </c>
    </row>
    <row r="12" spans="1:9" x14ac:dyDescent="0.2">
      <c r="A12" s="53" t="s">
        <v>21</v>
      </c>
      <c r="B12" s="55">
        <v>13866</v>
      </c>
      <c r="C12" s="55">
        <v>14401</v>
      </c>
      <c r="D12" s="55">
        <v>14330</v>
      </c>
      <c r="E12" s="55">
        <v>14300</v>
      </c>
      <c r="F12" s="55">
        <v>434</v>
      </c>
      <c r="G12" s="53">
        <f t="shared" si="0"/>
        <v>27</v>
      </c>
    </row>
    <row r="13" spans="1:9" x14ac:dyDescent="0.2">
      <c r="A13" s="53" t="s">
        <v>6</v>
      </c>
      <c r="B13" s="55">
        <v>5831</v>
      </c>
      <c r="C13" s="55">
        <v>6254</v>
      </c>
      <c r="D13" s="55">
        <v>6311</v>
      </c>
      <c r="E13" s="55">
        <v>6282</v>
      </c>
      <c r="F13" s="55">
        <v>451</v>
      </c>
      <c r="G13" s="53">
        <f t="shared" si="0"/>
        <v>26</v>
      </c>
    </row>
    <row r="14" spans="1:9" x14ac:dyDescent="0.2">
      <c r="A14" s="53" t="s">
        <v>18</v>
      </c>
      <c r="B14" s="55">
        <v>12102</v>
      </c>
      <c r="C14" s="55">
        <v>12579</v>
      </c>
      <c r="D14" s="55">
        <v>12597</v>
      </c>
      <c r="E14" s="55">
        <v>12585</v>
      </c>
      <c r="F14" s="55">
        <v>483</v>
      </c>
      <c r="G14" s="53">
        <f t="shared" si="0"/>
        <v>25</v>
      </c>
    </row>
    <row r="15" spans="1:9" x14ac:dyDescent="0.2">
      <c r="A15" s="53" t="s">
        <v>28</v>
      </c>
      <c r="B15" s="55">
        <v>10952</v>
      </c>
      <c r="C15" s="55">
        <v>11432</v>
      </c>
      <c r="D15" s="55">
        <v>11468</v>
      </c>
      <c r="E15" s="55">
        <v>11534</v>
      </c>
      <c r="F15" s="55">
        <v>582</v>
      </c>
      <c r="G15" s="53">
        <f t="shared" si="0"/>
        <v>24</v>
      </c>
    </row>
    <row r="16" spans="1:9" x14ac:dyDescent="0.2">
      <c r="A16" s="53" t="s">
        <v>16</v>
      </c>
      <c r="B16" s="55">
        <v>15440</v>
      </c>
      <c r="C16" s="55">
        <v>15980</v>
      </c>
      <c r="D16" s="55">
        <v>16003</v>
      </c>
      <c r="E16" s="55">
        <v>16042</v>
      </c>
      <c r="F16" s="55">
        <v>602</v>
      </c>
      <c r="G16" s="53">
        <f t="shared" si="0"/>
        <v>23</v>
      </c>
    </row>
    <row r="17" spans="1:7" x14ac:dyDescent="0.2">
      <c r="A17" s="53" t="s">
        <v>3</v>
      </c>
      <c r="B17" s="55">
        <v>16126</v>
      </c>
      <c r="C17" s="55">
        <v>16746</v>
      </c>
      <c r="D17" s="55">
        <v>16759</v>
      </c>
      <c r="E17" s="55">
        <v>16740</v>
      </c>
      <c r="F17" s="55">
        <v>614</v>
      </c>
      <c r="G17" s="53">
        <f t="shared" si="0"/>
        <v>22</v>
      </c>
    </row>
    <row r="18" spans="1:7" x14ac:dyDescent="0.2">
      <c r="A18" s="53" t="s">
        <v>11</v>
      </c>
      <c r="B18" s="55">
        <v>10794</v>
      </c>
      <c r="C18" s="55">
        <v>11397</v>
      </c>
      <c r="D18" s="55">
        <v>11379</v>
      </c>
      <c r="E18" s="55">
        <v>11440</v>
      </c>
      <c r="F18" s="55">
        <v>646</v>
      </c>
      <c r="G18" s="53">
        <f t="shared" si="0"/>
        <v>21</v>
      </c>
    </row>
    <row r="19" spans="1:7" x14ac:dyDescent="0.2">
      <c r="A19" s="53" t="s">
        <v>25</v>
      </c>
      <c r="B19" s="55">
        <v>22910</v>
      </c>
      <c r="C19" s="55">
        <v>23707</v>
      </c>
      <c r="D19" s="55">
        <v>23699</v>
      </c>
      <c r="E19" s="55">
        <v>23712</v>
      </c>
      <c r="F19" s="55">
        <v>802</v>
      </c>
      <c r="G19" s="53">
        <f t="shared" si="0"/>
        <v>20</v>
      </c>
    </row>
    <row r="20" spans="1:7" x14ac:dyDescent="0.2">
      <c r="A20" s="53" t="s">
        <v>19</v>
      </c>
      <c r="B20" s="55">
        <v>12803</v>
      </c>
      <c r="C20" s="55">
        <v>13590</v>
      </c>
      <c r="D20" s="55">
        <v>13626</v>
      </c>
      <c r="E20" s="55">
        <v>13616</v>
      </c>
      <c r="F20" s="55">
        <v>813</v>
      </c>
      <c r="G20" s="53">
        <f t="shared" si="0"/>
        <v>19</v>
      </c>
    </row>
    <row r="21" spans="1:7" x14ac:dyDescent="0.2">
      <c r="A21" s="53" t="s">
        <v>17</v>
      </c>
      <c r="B21" s="55">
        <v>36281</v>
      </c>
      <c r="C21" s="55">
        <v>37104</v>
      </c>
      <c r="D21" s="55">
        <v>37036</v>
      </c>
      <c r="E21" s="55">
        <v>37108</v>
      </c>
      <c r="F21" s="55">
        <v>827</v>
      </c>
      <c r="G21" s="53">
        <f t="shared" si="0"/>
        <v>18</v>
      </c>
    </row>
    <row r="22" spans="1:7" x14ac:dyDescent="0.2">
      <c r="A22" s="53" t="s">
        <v>29</v>
      </c>
      <c r="B22" s="55">
        <v>33776</v>
      </c>
      <c r="C22" s="55">
        <v>34785</v>
      </c>
      <c r="D22" s="55">
        <v>34767</v>
      </c>
      <c r="E22" s="55">
        <v>34725</v>
      </c>
      <c r="F22" s="55">
        <v>949</v>
      </c>
      <c r="G22" s="53">
        <f t="shared" si="0"/>
        <v>17</v>
      </c>
    </row>
    <row r="23" spans="1:7" x14ac:dyDescent="0.2">
      <c r="A23" s="53" t="s">
        <v>31</v>
      </c>
      <c r="B23" s="55">
        <v>42925</v>
      </c>
      <c r="C23" s="55">
        <v>44116</v>
      </c>
      <c r="D23" s="55">
        <v>44020</v>
      </c>
      <c r="E23" s="55">
        <v>44039</v>
      </c>
      <c r="F23" s="55">
        <v>1114</v>
      </c>
      <c r="G23" s="53">
        <f t="shared" si="0"/>
        <v>16</v>
      </c>
    </row>
    <row r="24" spans="1:7" x14ac:dyDescent="0.2">
      <c r="A24" s="53" t="s">
        <v>5</v>
      </c>
      <c r="B24" s="55">
        <v>12933</v>
      </c>
      <c r="C24" s="55">
        <v>13964</v>
      </c>
      <c r="D24" s="55">
        <v>14112</v>
      </c>
      <c r="E24" s="55">
        <v>14186</v>
      </c>
      <c r="F24" s="55">
        <v>1253</v>
      </c>
      <c r="G24" s="53">
        <f t="shared" si="0"/>
        <v>15</v>
      </c>
    </row>
    <row r="25" spans="1:7" x14ac:dyDescent="0.2">
      <c r="A25" s="53" t="s">
        <v>32</v>
      </c>
      <c r="B25" s="55">
        <v>19565</v>
      </c>
      <c r="C25" s="55">
        <v>20773</v>
      </c>
      <c r="D25" s="55">
        <v>20892</v>
      </c>
      <c r="E25" s="55">
        <v>20914</v>
      </c>
      <c r="F25" s="55">
        <v>1349</v>
      </c>
      <c r="G25" s="53">
        <f t="shared" si="0"/>
        <v>14</v>
      </c>
    </row>
    <row r="26" spans="1:7" x14ac:dyDescent="0.2">
      <c r="A26" s="53" t="s">
        <v>22</v>
      </c>
      <c r="B26" s="55">
        <v>33102</v>
      </c>
      <c r="C26" s="55">
        <v>34423</v>
      </c>
      <c r="D26" s="55">
        <v>34612</v>
      </c>
      <c r="E26" s="55">
        <v>34645</v>
      </c>
      <c r="F26" s="55">
        <v>1543</v>
      </c>
      <c r="G26" s="53">
        <f t="shared" si="0"/>
        <v>13</v>
      </c>
    </row>
    <row r="27" spans="1:7" x14ac:dyDescent="0.2">
      <c r="A27" s="53" t="s">
        <v>27</v>
      </c>
      <c r="B27" s="55">
        <v>37594</v>
      </c>
      <c r="C27" s="55">
        <v>39139</v>
      </c>
      <c r="D27" s="55">
        <v>39261</v>
      </c>
      <c r="E27" s="55">
        <v>39290</v>
      </c>
      <c r="F27" s="55">
        <v>1696</v>
      </c>
      <c r="G27" s="53">
        <f t="shared" si="0"/>
        <v>12</v>
      </c>
    </row>
    <row r="28" spans="1:7" x14ac:dyDescent="0.2">
      <c r="A28" s="53" t="s">
        <v>14</v>
      </c>
      <c r="B28" s="55">
        <v>47663</v>
      </c>
      <c r="C28" s="55">
        <v>49358</v>
      </c>
      <c r="D28" s="55">
        <v>49257</v>
      </c>
      <c r="E28" s="55">
        <v>49366</v>
      </c>
      <c r="F28" s="55">
        <v>1703</v>
      </c>
      <c r="G28" s="53">
        <f t="shared" si="0"/>
        <v>11</v>
      </c>
    </row>
    <row r="29" spans="1:7" x14ac:dyDescent="0.2">
      <c r="A29" s="53" t="s">
        <v>10</v>
      </c>
      <c r="B29" s="55">
        <v>34104</v>
      </c>
      <c r="C29" s="55">
        <v>35642</v>
      </c>
      <c r="D29" s="55">
        <v>35733</v>
      </c>
      <c r="E29" s="55">
        <v>35841</v>
      </c>
      <c r="F29" s="55">
        <v>1737</v>
      </c>
      <c r="G29" s="53">
        <f t="shared" si="0"/>
        <v>10</v>
      </c>
    </row>
    <row r="30" spans="1:7" x14ac:dyDescent="0.2">
      <c r="A30" s="53" t="s">
        <v>26</v>
      </c>
      <c r="B30" s="55">
        <v>40970</v>
      </c>
      <c r="C30" s="55">
        <v>42868</v>
      </c>
      <c r="D30" s="55">
        <v>42995</v>
      </c>
      <c r="E30" s="55">
        <v>43021</v>
      </c>
      <c r="F30" s="55">
        <v>2051</v>
      </c>
      <c r="G30" s="53">
        <f t="shared" si="0"/>
        <v>9</v>
      </c>
    </row>
    <row r="31" spans="1:7" x14ac:dyDescent="0.2">
      <c r="A31" s="53" t="s">
        <v>8</v>
      </c>
      <c r="B31" s="55">
        <v>39950</v>
      </c>
      <c r="C31" s="55">
        <v>42167</v>
      </c>
      <c r="D31" s="55">
        <v>42291</v>
      </c>
      <c r="E31" s="55">
        <v>42340</v>
      </c>
      <c r="F31" s="55">
        <v>2390</v>
      </c>
      <c r="G31" s="53">
        <f t="shared" si="0"/>
        <v>8</v>
      </c>
    </row>
    <row r="32" spans="1:7" x14ac:dyDescent="0.2">
      <c r="A32" s="53" t="s">
        <v>24</v>
      </c>
      <c r="B32" s="55">
        <v>16865</v>
      </c>
      <c r="C32" s="55">
        <v>19275</v>
      </c>
      <c r="D32" s="55">
        <v>19640</v>
      </c>
      <c r="E32" s="55">
        <v>19364</v>
      </c>
      <c r="F32" s="55">
        <v>2499</v>
      </c>
      <c r="G32" s="53">
        <f t="shared" si="0"/>
        <v>7</v>
      </c>
    </row>
    <row r="33" spans="1:7" x14ac:dyDescent="0.2">
      <c r="A33" s="53" t="s">
        <v>4</v>
      </c>
      <c r="B33" s="55">
        <v>41658</v>
      </c>
      <c r="C33" s="55">
        <v>44540</v>
      </c>
      <c r="D33" s="55">
        <v>44231</v>
      </c>
      <c r="E33" s="55">
        <v>44201</v>
      </c>
      <c r="F33" s="55">
        <v>2543</v>
      </c>
      <c r="G33" s="53">
        <f t="shared" si="0"/>
        <v>6</v>
      </c>
    </row>
    <row r="34" spans="1:7" x14ac:dyDescent="0.2">
      <c r="A34" s="53" t="s">
        <v>23</v>
      </c>
      <c r="B34" s="55">
        <v>26255</v>
      </c>
      <c r="C34" s="55">
        <v>28507</v>
      </c>
      <c r="D34" s="55">
        <v>28845</v>
      </c>
      <c r="E34" s="55">
        <v>28982</v>
      </c>
      <c r="F34" s="55">
        <v>2727</v>
      </c>
      <c r="G34" s="53">
        <f t="shared" si="0"/>
        <v>5</v>
      </c>
    </row>
    <row r="35" spans="1:7" x14ac:dyDescent="0.2">
      <c r="A35" s="53" t="s">
        <v>13</v>
      </c>
      <c r="B35" s="55">
        <v>72421</v>
      </c>
      <c r="C35" s="55">
        <v>77044</v>
      </c>
      <c r="D35" s="55">
        <v>77507</v>
      </c>
      <c r="E35" s="55">
        <v>77647</v>
      </c>
      <c r="F35" s="55">
        <v>5226</v>
      </c>
      <c r="G35" s="53">
        <f t="shared" si="0"/>
        <v>4</v>
      </c>
    </row>
    <row r="36" spans="1:7" x14ac:dyDescent="0.2">
      <c r="A36" s="53" t="s">
        <v>0</v>
      </c>
      <c r="B36" s="55">
        <v>98700</v>
      </c>
      <c r="C36" s="55">
        <v>103251</v>
      </c>
      <c r="D36" s="55">
        <v>103626</v>
      </c>
      <c r="E36" s="55">
        <v>103976</v>
      </c>
      <c r="F36" s="55">
        <v>5276</v>
      </c>
      <c r="G36" s="53">
        <f t="shared" si="0"/>
        <v>3</v>
      </c>
    </row>
    <row r="37" spans="1:7" x14ac:dyDescent="0.2">
      <c r="A37" s="53" t="s">
        <v>20</v>
      </c>
      <c r="B37" s="55">
        <v>69882</v>
      </c>
      <c r="C37" s="55">
        <v>74823</v>
      </c>
      <c r="D37" s="55">
        <v>75221</v>
      </c>
      <c r="E37" s="55">
        <v>75415</v>
      </c>
      <c r="F37" s="55">
        <v>5533</v>
      </c>
      <c r="G37" s="53">
        <f t="shared" si="0"/>
        <v>2</v>
      </c>
    </row>
    <row r="38" spans="1:7" x14ac:dyDescent="0.2">
      <c r="A38" s="53" t="s">
        <v>9</v>
      </c>
      <c r="B38" s="55">
        <v>117841</v>
      </c>
      <c r="C38" s="55">
        <v>125199</v>
      </c>
      <c r="D38" s="55">
        <v>125331</v>
      </c>
      <c r="E38" s="55">
        <v>125741</v>
      </c>
      <c r="F38" s="55">
        <v>7900</v>
      </c>
      <c r="G38" s="53">
        <f t="shared" si="0"/>
        <v>1</v>
      </c>
    </row>
    <row r="39" spans="1:7" x14ac:dyDescent="0.2">
      <c r="A39" s="53" t="s">
        <v>1</v>
      </c>
      <c r="B39" s="55">
        <v>1002537</v>
      </c>
      <c r="C39" s="55">
        <v>1053670</v>
      </c>
      <c r="D39" s="55">
        <v>1056056</v>
      </c>
      <c r="E39" s="55">
        <v>1057624</v>
      </c>
      <c r="F39" s="55">
        <v>55087</v>
      </c>
      <c r="G39" s="53" t="e">
        <f t="shared" si="0"/>
        <v>#N/A</v>
      </c>
    </row>
  </sheetData>
  <mergeCells count="1">
    <mergeCell ref="H1:I1"/>
  </mergeCells>
  <hyperlinks>
    <hyperlink ref="H1:I1" location="Index!A1" display="Regresar al Índice" xr:uid="{071E519F-0D43-4712-809B-198E94845D8A}"/>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E7495-1644-47FF-9951-61B0210B78EC}">
  <sheetPr codeName="Hoja127"/>
  <dimension ref="A1:I39"/>
  <sheetViews>
    <sheetView workbookViewId="0"/>
  </sheetViews>
  <sheetFormatPr baseColWidth="10" defaultRowHeight="12.75" x14ac:dyDescent="0.2"/>
  <cols>
    <col min="1" max="1" width="40.7109375" style="53" customWidth="1"/>
    <col min="2" max="2" width="10.7109375" style="53" customWidth="1"/>
    <col min="3" max="5" width="10.42578125" style="53" customWidth="1"/>
    <col min="6" max="6" width="7" style="53" customWidth="1"/>
    <col min="7" max="8" width="3.7109375" style="53" customWidth="1"/>
    <col min="9" max="11" width="9.140625" style="53" customWidth="1"/>
    <col min="12" max="16384" width="11.42578125" style="53"/>
  </cols>
  <sheetData>
    <row r="1" spans="1:9" ht="15" x14ac:dyDescent="0.25">
      <c r="A1" s="17" t="s">
        <v>1776</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477</v>
      </c>
      <c r="B6" s="53" t="s">
        <v>655</v>
      </c>
      <c r="C6" s="53" t="s">
        <v>904</v>
      </c>
      <c r="D6" s="53" t="s">
        <v>1222</v>
      </c>
      <c r="E6" s="53" t="s">
        <v>1531</v>
      </c>
      <c r="F6" s="53" t="s">
        <v>1202</v>
      </c>
    </row>
    <row r="7" spans="1:9" x14ac:dyDescent="0.2">
      <c r="A7" s="53" t="s">
        <v>15</v>
      </c>
      <c r="B7" s="55">
        <v>13558</v>
      </c>
      <c r="C7" s="55">
        <v>13674</v>
      </c>
      <c r="D7" s="55">
        <v>13648</v>
      </c>
      <c r="E7" s="55">
        <v>13642</v>
      </c>
      <c r="F7" s="56">
        <v>6.1956040713968498E-3</v>
      </c>
      <c r="G7" s="53">
        <f>_xlfn.RANK.EQ(F7,$F$7:$F$39,0)</f>
        <v>33</v>
      </c>
    </row>
    <row r="8" spans="1:9" x14ac:dyDescent="0.2">
      <c r="A8" s="53" t="s">
        <v>33</v>
      </c>
      <c r="B8" s="55">
        <v>11794</v>
      </c>
      <c r="C8" s="55">
        <v>12068</v>
      </c>
      <c r="D8" s="55">
        <v>12038</v>
      </c>
      <c r="E8" s="55">
        <v>12054</v>
      </c>
      <c r="F8" s="56">
        <v>2.2045107681872199E-2</v>
      </c>
      <c r="G8" s="53">
        <f t="shared" ref="G8:G39" si="0">_xlfn.RANK.EQ(F8,$F$7:$F$39,0)</f>
        <v>32</v>
      </c>
    </row>
    <row r="9" spans="1:9" x14ac:dyDescent="0.2">
      <c r="A9" s="53" t="s">
        <v>17</v>
      </c>
      <c r="B9" s="55">
        <v>36281</v>
      </c>
      <c r="C9" s="55">
        <v>37104</v>
      </c>
      <c r="D9" s="55">
        <v>37036</v>
      </c>
      <c r="E9" s="55">
        <v>37108</v>
      </c>
      <c r="F9" s="56">
        <v>2.2794300046856501E-2</v>
      </c>
      <c r="G9" s="53">
        <f t="shared" si="0"/>
        <v>31</v>
      </c>
    </row>
    <row r="10" spans="1:9" x14ac:dyDescent="0.2">
      <c r="A10" s="53" t="s">
        <v>7</v>
      </c>
      <c r="B10" s="55">
        <v>14373</v>
      </c>
      <c r="C10" s="55">
        <v>14789</v>
      </c>
      <c r="D10" s="55">
        <v>14730</v>
      </c>
      <c r="E10" s="55">
        <v>14736</v>
      </c>
      <c r="F10" s="56">
        <v>2.5255687747860502E-2</v>
      </c>
      <c r="G10" s="53">
        <f t="shared" si="0"/>
        <v>30</v>
      </c>
    </row>
    <row r="11" spans="1:9" x14ac:dyDescent="0.2">
      <c r="A11" s="53" t="s">
        <v>12</v>
      </c>
      <c r="B11" s="55">
        <v>14316</v>
      </c>
      <c r="C11" s="55">
        <v>14609</v>
      </c>
      <c r="D11" s="55">
        <v>14634</v>
      </c>
      <c r="E11" s="55">
        <v>14679</v>
      </c>
      <c r="F11" s="56">
        <v>2.53562447611064E-2</v>
      </c>
      <c r="G11" s="53">
        <f t="shared" si="0"/>
        <v>29</v>
      </c>
    </row>
    <row r="12" spans="1:9" x14ac:dyDescent="0.2">
      <c r="A12" s="53" t="s">
        <v>31</v>
      </c>
      <c r="B12" s="55">
        <v>42925</v>
      </c>
      <c r="C12" s="55">
        <v>44116</v>
      </c>
      <c r="D12" s="55">
        <v>44020</v>
      </c>
      <c r="E12" s="55">
        <v>44039</v>
      </c>
      <c r="F12" s="56">
        <v>2.5952242283051801E-2</v>
      </c>
      <c r="G12" s="53">
        <f t="shared" si="0"/>
        <v>28</v>
      </c>
    </row>
    <row r="13" spans="1:9" x14ac:dyDescent="0.2">
      <c r="A13" s="53" t="s">
        <v>29</v>
      </c>
      <c r="B13" s="55">
        <v>33776</v>
      </c>
      <c r="C13" s="55">
        <v>34785</v>
      </c>
      <c r="D13" s="55">
        <v>34767</v>
      </c>
      <c r="E13" s="55">
        <v>34725</v>
      </c>
      <c r="F13" s="56">
        <v>2.8096873519658901E-2</v>
      </c>
      <c r="G13" s="53">
        <f t="shared" si="0"/>
        <v>27</v>
      </c>
    </row>
    <row r="14" spans="1:9" x14ac:dyDescent="0.2">
      <c r="A14" s="53" t="s">
        <v>21</v>
      </c>
      <c r="B14" s="55">
        <v>13866</v>
      </c>
      <c r="C14" s="55">
        <v>14401</v>
      </c>
      <c r="D14" s="55">
        <v>14330</v>
      </c>
      <c r="E14" s="55">
        <v>14300</v>
      </c>
      <c r="F14" s="56">
        <v>3.1299581710659198E-2</v>
      </c>
      <c r="G14" s="53">
        <f t="shared" si="0"/>
        <v>26</v>
      </c>
    </row>
    <row r="15" spans="1:9" x14ac:dyDescent="0.2">
      <c r="A15" s="53" t="s">
        <v>25</v>
      </c>
      <c r="B15" s="55">
        <v>22910</v>
      </c>
      <c r="C15" s="55">
        <v>23707</v>
      </c>
      <c r="D15" s="55">
        <v>23699</v>
      </c>
      <c r="E15" s="55">
        <v>23712</v>
      </c>
      <c r="F15" s="56">
        <v>3.5006547359231803E-2</v>
      </c>
      <c r="G15" s="53">
        <f t="shared" si="0"/>
        <v>25</v>
      </c>
    </row>
    <row r="16" spans="1:9" x14ac:dyDescent="0.2">
      <c r="A16" s="53" t="s">
        <v>14</v>
      </c>
      <c r="B16" s="55">
        <v>47663</v>
      </c>
      <c r="C16" s="55">
        <v>49358</v>
      </c>
      <c r="D16" s="55">
        <v>49257</v>
      </c>
      <c r="E16" s="55">
        <v>49366</v>
      </c>
      <c r="F16" s="56">
        <v>3.5730021190441198E-2</v>
      </c>
      <c r="G16" s="53">
        <f t="shared" si="0"/>
        <v>24</v>
      </c>
    </row>
    <row r="17" spans="1:7" x14ac:dyDescent="0.2">
      <c r="A17" s="53" t="s">
        <v>3</v>
      </c>
      <c r="B17" s="55">
        <v>16126</v>
      </c>
      <c r="C17" s="55">
        <v>16746</v>
      </c>
      <c r="D17" s="55">
        <v>16759</v>
      </c>
      <c r="E17" s="55">
        <v>16740</v>
      </c>
      <c r="F17" s="56">
        <v>3.8075158129728302E-2</v>
      </c>
      <c r="G17" s="53">
        <f t="shared" si="0"/>
        <v>23</v>
      </c>
    </row>
    <row r="18" spans="1:7" x14ac:dyDescent="0.2">
      <c r="A18" s="53" t="s">
        <v>16</v>
      </c>
      <c r="B18" s="55">
        <v>15440</v>
      </c>
      <c r="C18" s="55">
        <v>15980</v>
      </c>
      <c r="D18" s="55">
        <v>16003</v>
      </c>
      <c r="E18" s="55">
        <v>16042</v>
      </c>
      <c r="F18" s="56">
        <v>3.8989637305699501E-2</v>
      </c>
      <c r="G18" s="53">
        <f t="shared" si="0"/>
        <v>22</v>
      </c>
    </row>
    <row r="19" spans="1:7" x14ac:dyDescent="0.2">
      <c r="A19" s="53" t="s">
        <v>18</v>
      </c>
      <c r="B19" s="55">
        <v>12102</v>
      </c>
      <c r="C19" s="55">
        <v>12579</v>
      </c>
      <c r="D19" s="55">
        <v>12597</v>
      </c>
      <c r="E19" s="55">
        <v>12585</v>
      </c>
      <c r="F19" s="56">
        <v>3.9910758552305303E-2</v>
      </c>
      <c r="G19" s="53">
        <f t="shared" si="0"/>
        <v>21</v>
      </c>
    </row>
    <row r="20" spans="1:7" x14ac:dyDescent="0.2">
      <c r="A20" s="53" t="s">
        <v>27</v>
      </c>
      <c r="B20" s="55">
        <v>37594</v>
      </c>
      <c r="C20" s="55">
        <v>39139</v>
      </c>
      <c r="D20" s="55">
        <v>39261</v>
      </c>
      <c r="E20" s="55">
        <v>39290</v>
      </c>
      <c r="F20" s="56">
        <v>4.5113581954567203E-2</v>
      </c>
      <c r="G20" s="53">
        <f t="shared" si="0"/>
        <v>20</v>
      </c>
    </row>
    <row r="21" spans="1:7" x14ac:dyDescent="0.2">
      <c r="A21" s="53" t="s">
        <v>22</v>
      </c>
      <c r="B21" s="55">
        <v>33102</v>
      </c>
      <c r="C21" s="55">
        <v>34423</v>
      </c>
      <c r="D21" s="55">
        <v>34612</v>
      </c>
      <c r="E21" s="55">
        <v>34645</v>
      </c>
      <c r="F21" s="56">
        <v>4.6613497673856599E-2</v>
      </c>
      <c r="G21" s="53">
        <f t="shared" si="0"/>
        <v>19</v>
      </c>
    </row>
    <row r="22" spans="1:7" x14ac:dyDescent="0.2">
      <c r="A22" s="53" t="s">
        <v>26</v>
      </c>
      <c r="B22" s="55">
        <v>40970</v>
      </c>
      <c r="C22" s="55">
        <v>42868</v>
      </c>
      <c r="D22" s="55">
        <v>42995</v>
      </c>
      <c r="E22" s="55">
        <v>43021</v>
      </c>
      <c r="F22" s="56">
        <v>5.00610202587259E-2</v>
      </c>
      <c r="G22" s="53">
        <f t="shared" si="0"/>
        <v>18</v>
      </c>
    </row>
    <row r="23" spans="1:7" x14ac:dyDescent="0.2">
      <c r="A23" s="53" t="s">
        <v>10</v>
      </c>
      <c r="B23" s="55">
        <v>34104</v>
      </c>
      <c r="C23" s="55">
        <v>35642</v>
      </c>
      <c r="D23" s="55">
        <v>35733</v>
      </c>
      <c r="E23" s="55">
        <v>35841</v>
      </c>
      <c r="F23" s="56">
        <v>5.0932441942294099E-2</v>
      </c>
      <c r="G23" s="53">
        <f t="shared" si="0"/>
        <v>17</v>
      </c>
    </row>
    <row r="24" spans="1:7" x14ac:dyDescent="0.2">
      <c r="A24" s="53" t="s">
        <v>30</v>
      </c>
      <c r="B24" s="55">
        <v>5187</v>
      </c>
      <c r="C24" s="55">
        <v>5466</v>
      </c>
      <c r="D24" s="55">
        <v>5457</v>
      </c>
      <c r="E24" s="55">
        <v>5461</v>
      </c>
      <c r="F24" s="56">
        <v>5.28243686138423E-2</v>
      </c>
      <c r="G24" s="53">
        <f t="shared" si="0"/>
        <v>16</v>
      </c>
    </row>
    <row r="25" spans="1:7" x14ac:dyDescent="0.2">
      <c r="A25" s="53" t="s">
        <v>28</v>
      </c>
      <c r="B25" s="55">
        <v>10952</v>
      </c>
      <c r="C25" s="55">
        <v>11432</v>
      </c>
      <c r="D25" s="55">
        <v>11468</v>
      </c>
      <c r="E25" s="55">
        <v>11534</v>
      </c>
      <c r="F25" s="56">
        <v>5.3140978816654597E-2</v>
      </c>
      <c r="G25" s="53">
        <f t="shared" si="0"/>
        <v>15</v>
      </c>
    </row>
    <row r="26" spans="1:7" x14ac:dyDescent="0.2">
      <c r="A26" s="53" t="s">
        <v>0</v>
      </c>
      <c r="B26" s="55">
        <v>98700</v>
      </c>
      <c r="C26" s="55">
        <v>103251</v>
      </c>
      <c r="D26" s="55">
        <v>103626</v>
      </c>
      <c r="E26" s="55">
        <v>103976</v>
      </c>
      <c r="F26" s="56">
        <v>5.3454913880445903E-2</v>
      </c>
      <c r="G26" s="53">
        <f t="shared" si="0"/>
        <v>14</v>
      </c>
    </row>
    <row r="27" spans="1:7" x14ac:dyDescent="0.2">
      <c r="A27" s="53" t="s">
        <v>1</v>
      </c>
      <c r="B27" s="55">
        <v>1002537</v>
      </c>
      <c r="C27" s="55">
        <v>1053670</v>
      </c>
      <c r="D27" s="55">
        <v>1056056</v>
      </c>
      <c r="E27" s="55">
        <v>1057624</v>
      </c>
      <c r="F27" s="56">
        <v>5.4947597944015901E-2</v>
      </c>
      <c r="G27" s="53">
        <f t="shared" si="0"/>
        <v>13</v>
      </c>
    </row>
    <row r="28" spans="1:7" x14ac:dyDescent="0.2">
      <c r="A28" s="53" t="s">
        <v>8</v>
      </c>
      <c r="B28" s="55">
        <v>39950</v>
      </c>
      <c r="C28" s="55">
        <v>42167</v>
      </c>
      <c r="D28" s="55">
        <v>42291</v>
      </c>
      <c r="E28" s="55">
        <v>42340</v>
      </c>
      <c r="F28" s="56">
        <v>5.9824780976220203E-2</v>
      </c>
      <c r="G28" s="53">
        <f t="shared" si="0"/>
        <v>12</v>
      </c>
    </row>
    <row r="29" spans="1:7" x14ac:dyDescent="0.2">
      <c r="A29" s="53" t="s">
        <v>11</v>
      </c>
      <c r="B29" s="55">
        <v>10794</v>
      </c>
      <c r="C29" s="55">
        <v>11397</v>
      </c>
      <c r="D29" s="55">
        <v>11379</v>
      </c>
      <c r="E29" s="55">
        <v>11440</v>
      </c>
      <c r="F29" s="56">
        <v>5.9848063739114297E-2</v>
      </c>
      <c r="G29" s="53">
        <f t="shared" si="0"/>
        <v>11</v>
      </c>
    </row>
    <row r="30" spans="1:7" x14ac:dyDescent="0.2">
      <c r="A30" s="53" t="s">
        <v>4</v>
      </c>
      <c r="B30" s="55">
        <v>41658</v>
      </c>
      <c r="C30" s="55">
        <v>44540</v>
      </c>
      <c r="D30" s="55">
        <v>44231</v>
      </c>
      <c r="E30" s="55">
        <v>44201</v>
      </c>
      <c r="F30" s="56">
        <v>6.1044697297037799E-2</v>
      </c>
      <c r="G30" s="53">
        <f t="shared" si="0"/>
        <v>10</v>
      </c>
    </row>
    <row r="31" spans="1:7" x14ac:dyDescent="0.2">
      <c r="A31" s="53" t="s">
        <v>19</v>
      </c>
      <c r="B31" s="55">
        <v>12803</v>
      </c>
      <c r="C31" s="55">
        <v>13590</v>
      </c>
      <c r="D31" s="55">
        <v>13626</v>
      </c>
      <c r="E31" s="55">
        <v>13616</v>
      </c>
      <c r="F31" s="56">
        <v>6.3500742013590503E-2</v>
      </c>
      <c r="G31" s="53">
        <f t="shared" si="0"/>
        <v>9</v>
      </c>
    </row>
    <row r="32" spans="1:7" x14ac:dyDescent="0.2">
      <c r="A32" s="53" t="s">
        <v>9</v>
      </c>
      <c r="B32" s="55">
        <v>117841</v>
      </c>
      <c r="C32" s="55">
        <v>125199</v>
      </c>
      <c r="D32" s="55">
        <v>125331</v>
      </c>
      <c r="E32" s="55">
        <v>125741</v>
      </c>
      <c r="F32" s="56">
        <v>6.7039485408304497E-2</v>
      </c>
      <c r="G32" s="53">
        <f t="shared" si="0"/>
        <v>8</v>
      </c>
    </row>
    <row r="33" spans="1:7" x14ac:dyDescent="0.2">
      <c r="A33" s="53" t="s">
        <v>32</v>
      </c>
      <c r="B33" s="55">
        <v>19565</v>
      </c>
      <c r="C33" s="55">
        <v>20773</v>
      </c>
      <c r="D33" s="55">
        <v>20892</v>
      </c>
      <c r="E33" s="55">
        <v>20914</v>
      </c>
      <c r="F33" s="56">
        <v>6.8949654996166607E-2</v>
      </c>
      <c r="G33" s="53">
        <f t="shared" si="0"/>
        <v>7</v>
      </c>
    </row>
    <row r="34" spans="1:7" x14ac:dyDescent="0.2">
      <c r="A34" s="53" t="s">
        <v>13</v>
      </c>
      <c r="B34" s="55">
        <v>72421</v>
      </c>
      <c r="C34" s="55">
        <v>77044</v>
      </c>
      <c r="D34" s="55">
        <v>77507</v>
      </c>
      <c r="E34" s="55">
        <v>77647</v>
      </c>
      <c r="F34" s="56">
        <v>7.2161389652172697E-2</v>
      </c>
      <c r="G34" s="53">
        <f t="shared" si="0"/>
        <v>6</v>
      </c>
    </row>
    <row r="35" spans="1:7" x14ac:dyDescent="0.2">
      <c r="A35" s="53" t="s">
        <v>6</v>
      </c>
      <c r="B35" s="55">
        <v>5831</v>
      </c>
      <c r="C35" s="55">
        <v>6254</v>
      </c>
      <c r="D35" s="55">
        <v>6311</v>
      </c>
      <c r="E35" s="55">
        <v>6282</v>
      </c>
      <c r="F35" s="56">
        <v>7.7345223803807303E-2</v>
      </c>
      <c r="G35" s="53">
        <f t="shared" si="0"/>
        <v>5</v>
      </c>
    </row>
    <row r="36" spans="1:7" x14ac:dyDescent="0.2">
      <c r="A36" s="53" t="s">
        <v>20</v>
      </c>
      <c r="B36" s="55">
        <v>69882</v>
      </c>
      <c r="C36" s="55">
        <v>74823</v>
      </c>
      <c r="D36" s="55">
        <v>75221</v>
      </c>
      <c r="E36" s="55">
        <v>75415</v>
      </c>
      <c r="F36" s="56">
        <v>7.9176325806359402E-2</v>
      </c>
      <c r="G36" s="53">
        <f t="shared" si="0"/>
        <v>4</v>
      </c>
    </row>
    <row r="37" spans="1:7" x14ac:dyDescent="0.2">
      <c r="A37" s="53" t="s">
        <v>5</v>
      </c>
      <c r="B37" s="55">
        <v>12933</v>
      </c>
      <c r="C37" s="55">
        <v>13964</v>
      </c>
      <c r="D37" s="55">
        <v>14112</v>
      </c>
      <c r="E37" s="55">
        <v>14186</v>
      </c>
      <c r="F37" s="56">
        <v>9.6883940307739905E-2</v>
      </c>
      <c r="G37" s="53">
        <f t="shared" si="0"/>
        <v>3</v>
      </c>
    </row>
    <row r="38" spans="1:7" x14ac:dyDescent="0.2">
      <c r="A38" s="53" t="s">
        <v>23</v>
      </c>
      <c r="B38" s="55">
        <v>26255</v>
      </c>
      <c r="C38" s="55">
        <v>28507</v>
      </c>
      <c r="D38" s="55">
        <v>28845</v>
      </c>
      <c r="E38" s="55">
        <v>28982</v>
      </c>
      <c r="F38" s="56">
        <v>0.10386593029899099</v>
      </c>
      <c r="G38" s="53">
        <f t="shared" si="0"/>
        <v>2</v>
      </c>
    </row>
    <row r="39" spans="1:7" x14ac:dyDescent="0.2">
      <c r="A39" s="53" t="s">
        <v>24</v>
      </c>
      <c r="B39" s="55">
        <v>16865</v>
      </c>
      <c r="C39" s="55">
        <v>19275</v>
      </c>
      <c r="D39" s="55">
        <v>19640</v>
      </c>
      <c r="E39" s="55">
        <v>19364</v>
      </c>
      <c r="F39" s="56">
        <v>0.148176697302105</v>
      </c>
      <c r="G39" s="53">
        <f t="shared" si="0"/>
        <v>1</v>
      </c>
    </row>
  </sheetData>
  <mergeCells count="1">
    <mergeCell ref="H1:I1"/>
  </mergeCells>
  <hyperlinks>
    <hyperlink ref="H1:I1" location="Index!A1" display="Regresar al Índice" xr:uid="{4F808061-E0C4-4A0F-B21B-900F0619FEF9}"/>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08B85-91E4-4B54-81B6-312E336394C7}">
  <sheetPr codeName="Hoja128"/>
  <dimension ref="A1:I42"/>
  <sheetViews>
    <sheetView topLeftCell="G1" workbookViewId="0"/>
  </sheetViews>
  <sheetFormatPr baseColWidth="10" defaultRowHeight="12.75" x14ac:dyDescent="0.2"/>
  <cols>
    <col min="1" max="1" width="40.7109375" style="53" customWidth="1"/>
    <col min="2" max="5" width="10.7109375" style="53" customWidth="1"/>
    <col min="6" max="6" width="7" style="53" customWidth="1"/>
    <col min="7" max="8" width="3.7109375" style="53" customWidth="1"/>
    <col min="9" max="11" width="9.140625" style="53" customWidth="1"/>
    <col min="12" max="16384" width="11.42578125" style="53"/>
  </cols>
  <sheetData>
    <row r="1" spans="1:9" ht="15" x14ac:dyDescent="0.25">
      <c r="A1" s="17" t="s">
        <v>1777</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477</v>
      </c>
      <c r="B6" s="53" t="s">
        <v>655</v>
      </c>
      <c r="C6" s="53" t="s">
        <v>904</v>
      </c>
      <c r="D6" s="53" t="s">
        <v>1222</v>
      </c>
      <c r="E6" s="53" t="s">
        <v>1531</v>
      </c>
      <c r="F6" s="53" t="s">
        <v>1255</v>
      </c>
    </row>
    <row r="7" spans="1:9" x14ac:dyDescent="0.2">
      <c r="A7" s="53" t="s">
        <v>4</v>
      </c>
      <c r="B7" s="55">
        <v>41658</v>
      </c>
      <c r="C7" s="55">
        <v>44540</v>
      </c>
      <c r="D7" s="55">
        <v>44231</v>
      </c>
      <c r="E7" s="55">
        <v>44201</v>
      </c>
      <c r="F7" s="55">
        <v>-339</v>
      </c>
      <c r="G7" s="53">
        <f>_xlfn.RANK.EQ(F7,$F$7:$F$39,0)</f>
        <v>33</v>
      </c>
    </row>
    <row r="8" spans="1:9" x14ac:dyDescent="0.2">
      <c r="A8" s="53" t="s">
        <v>21</v>
      </c>
      <c r="B8" s="55">
        <v>13866</v>
      </c>
      <c r="C8" s="55">
        <v>14401</v>
      </c>
      <c r="D8" s="55">
        <v>14330</v>
      </c>
      <c r="E8" s="55">
        <v>14300</v>
      </c>
      <c r="F8" s="55">
        <v>-101</v>
      </c>
      <c r="G8" s="53">
        <f t="shared" ref="G8:G39" si="0">_xlfn.RANK.EQ(F8,$F$7:$F$39,0)</f>
        <v>32</v>
      </c>
    </row>
    <row r="9" spans="1:9" x14ac:dyDescent="0.2">
      <c r="A9" s="53" t="s">
        <v>31</v>
      </c>
      <c r="B9" s="55">
        <v>42925</v>
      </c>
      <c r="C9" s="55">
        <v>44116</v>
      </c>
      <c r="D9" s="55">
        <v>44020</v>
      </c>
      <c r="E9" s="55">
        <v>44039</v>
      </c>
      <c r="F9" s="55">
        <v>-77</v>
      </c>
      <c r="G9" s="53">
        <f t="shared" si="0"/>
        <v>31</v>
      </c>
    </row>
    <row r="10" spans="1:9" x14ac:dyDescent="0.2">
      <c r="A10" s="53" t="s">
        <v>29</v>
      </c>
      <c r="B10" s="55">
        <v>33776</v>
      </c>
      <c r="C10" s="55">
        <v>34785</v>
      </c>
      <c r="D10" s="55">
        <v>34767</v>
      </c>
      <c r="E10" s="55">
        <v>34725</v>
      </c>
      <c r="F10" s="55">
        <v>-60</v>
      </c>
      <c r="G10" s="53">
        <f t="shared" si="0"/>
        <v>30</v>
      </c>
    </row>
    <row r="11" spans="1:9" x14ac:dyDescent="0.2">
      <c r="A11" s="53" t="s">
        <v>7</v>
      </c>
      <c r="B11" s="55">
        <v>14373</v>
      </c>
      <c r="C11" s="55">
        <v>14789</v>
      </c>
      <c r="D11" s="55">
        <v>14730</v>
      </c>
      <c r="E11" s="55">
        <v>14736</v>
      </c>
      <c r="F11" s="55">
        <v>-53</v>
      </c>
      <c r="G11" s="53">
        <f t="shared" si="0"/>
        <v>29</v>
      </c>
    </row>
    <row r="12" spans="1:9" x14ac:dyDescent="0.2">
      <c r="A12" s="53" t="s">
        <v>15</v>
      </c>
      <c r="B12" s="55">
        <v>13558</v>
      </c>
      <c r="C12" s="55">
        <v>13674</v>
      </c>
      <c r="D12" s="55">
        <v>13648</v>
      </c>
      <c r="E12" s="55">
        <v>13642</v>
      </c>
      <c r="F12" s="55">
        <v>-32</v>
      </c>
      <c r="G12" s="53">
        <f t="shared" si="0"/>
        <v>28</v>
      </c>
    </row>
    <row r="13" spans="1:9" x14ac:dyDescent="0.2">
      <c r="A13" s="53" t="s">
        <v>33</v>
      </c>
      <c r="B13" s="55">
        <v>11794</v>
      </c>
      <c r="C13" s="55">
        <v>12068</v>
      </c>
      <c r="D13" s="55">
        <v>12038</v>
      </c>
      <c r="E13" s="55">
        <v>12054</v>
      </c>
      <c r="F13" s="55">
        <v>-14</v>
      </c>
      <c r="G13" s="53">
        <f t="shared" si="0"/>
        <v>27</v>
      </c>
    </row>
    <row r="14" spans="1:9" x14ac:dyDescent="0.2">
      <c r="A14" s="53" t="s">
        <v>3</v>
      </c>
      <c r="B14" s="55">
        <v>16126</v>
      </c>
      <c r="C14" s="55">
        <v>16746</v>
      </c>
      <c r="D14" s="55">
        <v>16759</v>
      </c>
      <c r="E14" s="55">
        <v>16740</v>
      </c>
      <c r="F14" s="55">
        <v>-6</v>
      </c>
      <c r="G14" s="53">
        <f t="shared" si="0"/>
        <v>26</v>
      </c>
    </row>
    <row r="15" spans="1:9" x14ac:dyDescent="0.2">
      <c r="A15" s="53" t="s">
        <v>30</v>
      </c>
      <c r="B15" s="55">
        <v>5187</v>
      </c>
      <c r="C15" s="55">
        <v>5466</v>
      </c>
      <c r="D15" s="55">
        <v>5457</v>
      </c>
      <c r="E15" s="55">
        <v>5461</v>
      </c>
      <c r="F15" s="55">
        <v>-5</v>
      </c>
      <c r="G15" s="53">
        <f t="shared" si="0"/>
        <v>25</v>
      </c>
    </row>
    <row r="16" spans="1:9" x14ac:dyDescent="0.2">
      <c r="A16" s="53" t="s">
        <v>17</v>
      </c>
      <c r="B16" s="55">
        <v>36281</v>
      </c>
      <c r="C16" s="55">
        <v>37104</v>
      </c>
      <c r="D16" s="55">
        <v>37036</v>
      </c>
      <c r="E16" s="55">
        <v>37108</v>
      </c>
      <c r="F16" s="55">
        <v>4</v>
      </c>
      <c r="G16" s="53">
        <f t="shared" si="0"/>
        <v>24</v>
      </c>
    </row>
    <row r="17" spans="1:7" x14ac:dyDescent="0.2">
      <c r="A17" s="53" t="s">
        <v>25</v>
      </c>
      <c r="B17" s="55">
        <v>22910</v>
      </c>
      <c r="C17" s="55">
        <v>23707</v>
      </c>
      <c r="D17" s="55">
        <v>23699</v>
      </c>
      <c r="E17" s="55">
        <v>23712</v>
      </c>
      <c r="F17" s="55">
        <v>5</v>
      </c>
      <c r="G17" s="53">
        <f t="shared" si="0"/>
        <v>23</v>
      </c>
    </row>
    <row r="18" spans="1:7" x14ac:dyDescent="0.2">
      <c r="A18" s="53" t="s">
        <v>18</v>
      </c>
      <c r="B18" s="55">
        <v>12102</v>
      </c>
      <c r="C18" s="55">
        <v>12579</v>
      </c>
      <c r="D18" s="55">
        <v>12597</v>
      </c>
      <c r="E18" s="55">
        <v>12585</v>
      </c>
      <c r="F18" s="55">
        <v>6</v>
      </c>
      <c r="G18" s="53">
        <f t="shared" si="0"/>
        <v>22</v>
      </c>
    </row>
    <row r="19" spans="1:7" x14ac:dyDescent="0.2">
      <c r="A19" s="53" t="s">
        <v>14</v>
      </c>
      <c r="B19" s="55">
        <v>47663</v>
      </c>
      <c r="C19" s="55">
        <v>49358</v>
      </c>
      <c r="D19" s="55">
        <v>49257</v>
      </c>
      <c r="E19" s="55">
        <v>49366</v>
      </c>
      <c r="F19" s="55">
        <v>8</v>
      </c>
      <c r="G19" s="53">
        <f t="shared" si="0"/>
        <v>21</v>
      </c>
    </row>
    <row r="20" spans="1:7" x14ac:dyDescent="0.2">
      <c r="A20" s="53" t="s">
        <v>19</v>
      </c>
      <c r="B20" s="55">
        <v>12803</v>
      </c>
      <c r="C20" s="55">
        <v>13590</v>
      </c>
      <c r="D20" s="55">
        <v>13626</v>
      </c>
      <c r="E20" s="55">
        <v>13616</v>
      </c>
      <c r="F20" s="55">
        <v>26</v>
      </c>
      <c r="G20" s="53">
        <f t="shared" si="0"/>
        <v>20</v>
      </c>
    </row>
    <row r="21" spans="1:7" x14ac:dyDescent="0.2">
      <c r="A21" s="53" t="s">
        <v>6</v>
      </c>
      <c r="B21" s="55">
        <v>5831</v>
      </c>
      <c r="C21" s="55">
        <v>6254</v>
      </c>
      <c r="D21" s="55">
        <v>6311</v>
      </c>
      <c r="E21" s="55">
        <v>6282</v>
      </c>
      <c r="F21" s="55">
        <v>28</v>
      </c>
      <c r="G21" s="53">
        <f t="shared" si="0"/>
        <v>19</v>
      </c>
    </row>
    <row r="22" spans="1:7" x14ac:dyDescent="0.2">
      <c r="A22" s="53" t="s">
        <v>11</v>
      </c>
      <c r="B22" s="55">
        <v>10794</v>
      </c>
      <c r="C22" s="55">
        <v>11397</v>
      </c>
      <c r="D22" s="55">
        <v>11379</v>
      </c>
      <c r="E22" s="55">
        <v>11440</v>
      </c>
      <c r="F22" s="55">
        <v>43</v>
      </c>
      <c r="G22" s="53">
        <f t="shared" si="0"/>
        <v>18</v>
      </c>
    </row>
    <row r="23" spans="1:7" x14ac:dyDescent="0.2">
      <c r="A23" s="53" t="s">
        <v>16</v>
      </c>
      <c r="B23" s="55">
        <v>15440</v>
      </c>
      <c r="C23" s="55">
        <v>15980</v>
      </c>
      <c r="D23" s="55">
        <v>16003</v>
      </c>
      <c r="E23" s="55">
        <v>16042</v>
      </c>
      <c r="F23" s="55">
        <v>62</v>
      </c>
      <c r="G23" s="53">
        <f t="shared" si="0"/>
        <v>17</v>
      </c>
    </row>
    <row r="24" spans="1:7" x14ac:dyDescent="0.2">
      <c r="A24" s="53" t="s">
        <v>12</v>
      </c>
      <c r="B24" s="55">
        <v>14316</v>
      </c>
      <c r="C24" s="55">
        <v>14609</v>
      </c>
      <c r="D24" s="55">
        <v>14634</v>
      </c>
      <c r="E24" s="55">
        <v>14679</v>
      </c>
      <c r="F24" s="55">
        <v>70</v>
      </c>
      <c r="G24" s="53">
        <f t="shared" si="0"/>
        <v>16</v>
      </c>
    </row>
    <row r="25" spans="1:7" x14ac:dyDescent="0.2">
      <c r="A25" s="53" t="s">
        <v>24</v>
      </c>
      <c r="B25" s="55">
        <v>16865</v>
      </c>
      <c r="C25" s="55">
        <v>19275</v>
      </c>
      <c r="D25" s="55">
        <v>19640</v>
      </c>
      <c r="E25" s="55">
        <v>19364</v>
      </c>
      <c r="F25" s="55">
        <v>89</v>
      </c>
      <c r="G25" s="53">
        <f t="shared" si="0"/>
        <v>15</v>
      </c>
    </row>
    <row r="26" spans="1:7" x14ac:dyDescent="0.2">
      <c r="A26" s="53" t="s">
        <v>28</v>
      </c>
      <c r="B26" s="55">
        <v>10952</v>
      </c>
      <c r="C26" s="55">
        <v>11432</v>
      </c>
      <c r="D26" s="55">
        <v>11468</v>
      </c>
      <c r="E26" s="55">
        <v>11534</v>
      </c>
      <c r="F26" s="55">
        <v>102</v>
      </c>
      <c r="G26" s="53">
        <f t="shared" si="0"/>
        <v>14</v>
      </c>
    </row>
    <row r="27" spans="1:7" x14ac:dyDescent="0.2">
      <c r="A27" s="53" t="s">
        <v>32</v>
      </c>
      <c r="B27" s="55">
        <v>19565</v>
      </c>
      <c r="C27" s="55">
        <v>20773</v>
      </c>
      <c r="D27" s="55">
        <v>20892</v>
      </c>
      <c r="E27" s="55">
        <v>20914</v>
      </c>
      <c r="F27" s="55">
        <v>141</v>
      </c>
      <c r="G27" s="53">
        <f t="shared" si="0"/>
        <v>13</v>
      </c>
    </row>
    <row r="28" spans="1:7" x14ac:dyDescent="0.2">
      <c r="A28" s="53" t="s">
        <v>27</v>
      </c>
      <c r="B28" s="55">
        <v>37594</v>
      </c>
      <c r="C28" s="55">
        <v>39139</v>
      </c>
      <c r="D28" s="55">
        <v>39261</v>
      </c>
      <c r="E28" s="55">
        <v>39290</v>
      </c>
      <c r="F28" s="55">
        <v>151</v>
      </c>
      <c r="G28" s="53">
        <f t="shared" si="0"/>
        <v>12</v>
      </c>
    </row>
    <row r="29" spans="1:7" x14ac:dyDescent="0.2">
      <c r="A29" s="53" t="s">
        <v>26</v>
      </c>
      <c r="B29" s="55">
        <v>40970</v>
      </c>
      <c r="C29" s="55">
        <v>42868</v>
      </c>
      <c r="D29" s="55">
        <v>42995</v>
      </c>
      <c r="E29" s="55">
        <v>43021</v>
      </c>
      <c r="F29" s="55">
        <v>153</v>
      </c>
      <c r="G29" s="53">
        <f t="shared" si="0"/>
        <v>11</v>
      </c>
    </row>
    <row r="30" spans="1:7" x14ac:dyDescent="0.2">
      <c r="A30" s="53" t="s">
        <v>8</v>
      </c>
      <c r="B30" s="55">
        <v>39950</v>
      </c>
      <c r="C30" s="55">
        <v>42167</v>
      </c>
      <c r="D30" s="55">
        <v>42291</v>
      </c>
      <c r="E30" s="55">
        <v>42340</v>
      </c>
      <c r="F30" s="55">
        <v>173</v>
      </c>
      <c r="G30" s="53">
        <f t="shared" si="0"/>
        <v>10</v>
      </c>
    </row>
    <row r="31" spans="1:7" x14ac:dyDescent="0.2">
      <c r="A31" s="53" t="s">
        <v>10</v>
      </c>
      <c r="B31" s="55">
        <v>34104</v>
      </c>
      <c r="C31" s="55">
        <v>35642</v>
      </c>
      <c r="D31" s="55">
        <v>35733</v>
      </c>
      <c r="E31" s="55">
        <v>35841</v>
      </c>
      <c r="F31" s="55">
        <v>199</v>
      </c>
      <c r="G31" s="53">
        <f t="shared" si="0"/>
        <v>9</v>
      </c>
    </row>
    <row r="32" spans="1:7" x14ac:dyDescent="0.2">
      <c r="A32" s="53" t="s">
        <v>5</v>
      </c>
      <c r="B32" s="55">
        <v>12933</v>
      </c>
      <c r="C32" s="55">
        <v>13964</v>
      </c>
      <c r="D32" s="55">
        <v>14112</v>
      </c>
      <c r="E32" s="55">
        <v>14186</v>
      </c>
      <c r="F32" s="55">
        <v>222</v>
      </c>
      <c r="G32" s="53">
        <f t="shared" si="0"/>
        <v>7</v>
      </c>
    </row>
    <row r="33" spans="1:7" x14ac:dyDescent="0.2">
      <c r="A33" s="53" t="s">
        <v>22</v>
      </c>
      <c r="B33" s="55">
        <v>33102</v>
      </c>
      <c r="C33" s="55">
        <v>34423</v>
      </c>
      <c r="D33" s="55">
        <v>34612</v>
      </c>
      <c r="E33" s="55">
        <v>34645</v>
      </c>
      <c r="F33" s="55">
        <v>222</v>
      </c>
      <c r="G33" s="53">
        <f t="shared" si="0"/>
        <v>7</v>
      </c>
    </row>
    <row r="34" spans="1:7" x14ac:dyDescent="0.2">
      <c r="A34" s="53" t="s">
        <v>23</v>
      </c>
      <c r="B34" s="55">
        <v>26255</v>
      </c>
      <c r="C34" s="55">
        <v>28507</v>
      </c>
      <c r="D34" s="55">
        <v>28845</v>
      </c>
      <c r="E34" s="55">
        <v>28982</v>
      </c>
      <c r="F34" s="55">
        <v>475</v>
      </c>
      <c r="G34" s="53">
        <f t="shared" si="0"/>
        <v>6</v>
      </c>
    </row>
    <row r="35" spans="1:7" x14ac:dyDescent="0.2">
      <c r="A35" s="53" t="s">
        <v>9</v>
      </c>
      <c r="B35" s="55">
        <v>117841</v>
      </c>
      <c r="C35" s="55">
        <v>125199</v>
      </c>
      <c r="D35" s="55">
        <v>125331</v>
      </c>
      <c r="E35" s="55">
        <v>125741</v>
      </c>
      <c r="F35" s="55">
        <v>542</v>
      </c>
      <c r="G35" s="53">
        <f t="shared" si="0"/>
        <v>5</v>
      </c>
    </row>
    <row r="36" spans="1:7" x14ac:dyDescent="0.2">
      <c r="A36" s="53" t="s">
        <v>20</v>
      </c>
      <c r="B36" s="55">
        <v>69882</v>
      </c>
      <c r="C36" s="55">
        <v>74823</v>
      </c>
      <c r="D36" s="55">
        <v>75221</v>
      </c>
      <c r="E36" s="55">
        <v>75415</v>
      </c>
      <c r="F36" s="55">
        <v>592</v>
      </c>
      <c r="G36" s="53">
        <f t="shared" si="0"/>
        <v>4</v>
      </c>
    </row>
    <row r="37" spans="1:7" x14ac:dyDescent="0.2">
      <c r="A37" s="53" t="s">
        <v>13</v>
      </c>
      <c r="B37" s="55">
        <v>72421</v>
      </c>
      <c r="C37" s="55">
        <v>77044</v>
      </c>
      <c r="D37" s="55">
        <v>77507</v>
      </c>
      <c r="E37" s="55">
        <v>77647</v>
      </c>
      <c r="F37" s="55">
        <v>603</v>
      </c>
      <c r="G37" s="53">
        <f t="shared" si="0"/>
        <v>3</v>
      </c>
    </row>
    <row r="38" spans="1:7" x14ac:dyDescent="0.2">
      <c r="A38" s="53" t="s">
        <v>0</v>
      </c>
      <c r="B38" s="55">
        <v>98700</v>
      </c>
      <c r="C38" s="55">
        <v>103251</v>
      </c>
      <c r="D38" s="55">
        <v>103626</v>
      </c>
      <c r="E38" s="55">
        <v>103976</v>
      </c>
      <c r="F38" s="55">
        <v>725</v>
      </c>
      <c r="G38" s="53">
        <f t="shared" si="0"/>
        <v>2</v>
      </c>
    </row>
    <row r="39" spans="1:7" x14ac:dyDescent="0.2">
      <c r="A39" s="53" t="s">
        <v>1</v>
      </c>
      <c r="B39" s="55">
        <v>1002537</v>
      </c>
      <c r="C39" s="55">
        <v>1053670</v>
      </c>
      <c r="D39" s="55">
        <v>1056056</v>
      </c>
      <c r="E39" s="55">
        <v>1057624</v>
      </c>
      <c r="F39" s="55">
        <v>3954</v>
      </c>
      <c r="G39" s="53">
        <f t="shared" si="0"/>
        <v>1</v>
      </c>
    </row>
    <row r="40" spans="1:7" x14ac:dyDescent="0.2">
      <c r="F40" s="55"/>
    </row>
    <row r="41" spans="1:7" x14ac:dyDescent="0.2">
      <c r="F41" s="55"/>
    </row>
    <row r="42" spans="1:7" x14ac:dyDescent="0.2">
      <c r="F42" s="55"/>
    </row>
  </sheetData>
  <mergeCells count="1">
    <mergeCell ref="H1:I1"/>
  </mergeCells>
  <hyperlinks>
    <hyperlink ref="H1:I1" location="Index!A1" display="Regresar al Índice" xr:uid="{8C0AAB57-B9D0-443B-BDA1-B64DCAF99ACD}"/>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F3C67-E2F6-458B-94E4-9244A252BABC}">
  <sheetPr codeName="Hoja129"/>
  <dimension ref="A1:I39"/>
  <sheetViews>
    <sheetView topLeftCell="C22" workbookViewId="0"/>
  </sheetViews>
  <sheetFormatPr baseColWidth="10" defaultRowHeight="12.75" x14ac:dyDescent="0.2"/>
  <cols>
    <col min="1" max="1" width="40.7109375" style="53" customWidth="1"/>
    <col min="2" max="5" width="10.7109375" style="53" customWidth="1"/>
    <col min="6" max="6" width="11.7109375" style="53" customWidth="1"/>
    <col min="7" max="8" width="3.7109375" style="53" customWidth="1"/>
    <col min="9" max="11" width="9.140625" style="53" customWidth="1"/>
    <col min="12" max="16384" width="11.42578125" style="53"/>
  </cols>
  <sheetData>
    <row r="1" spans="1:9" ht="15" x14ac:dyDescent="0.25">
      <c r="A1" s="17" t="s">
        <v>1778</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477</v>
      </c>
      <c r="B6" s="53" t="s">
        <v>655</v>
      </c>
      <c r="C6" s="53" t="s">
        <v>904</v>
      </c>
      <c r="D6" s="53" t="s">
        <v>1222</v>
      </c>
      <c r="E6" s="53" t="s">
        <v>1531</v>
      </c>
      <c r="F6" s="53" t="s">
        <v>1256</v>
      </c>
    </row>
    <row r="7" spans="1:9" x14ac:dyDescent="0.2">
      <c r="A7" s="53" t="s">
        <v>4</v>
      </c>
      <c r="B7" s="55">
        <v>41658</v>
      </c>
      <c r="C7" s="55">
        <v>44540</v>
      </c>
      <c r="D7" s="55">
        <v>44231</v>
      </c>
      <c r="E7" s="55">
        <v>44201</v>
      </c>
      <c r="F7" s="56">
        <v>-7.61113605747643E-3</v>
      </c>
      <c r="G7" s="53">
        <f>_xlfn.RANK.EQ(F7,$F$7:$F$39,0)</f>
        <v>33</v>
      </c>
    </row>
    <row r="8" spans="1:9" x14ac:dyDescent="0.2">
      <c r="A8" s="53" t="s">
        <v>21</v>
      </c>
      <c r="B8" s="55">
        <v>13866</v>
      </c>
      <c r="C8" s="55">
        <v>14401</v>
      </c>
      <c r="D8" s="55">
        <v>14330</v>
      </c>
      <c r="E8" s="55">
        <v>14300</v>
      </c>
      <c r="F8" s="56">
        <v>-7.0134018470939799E-3</v>
      </c>
      <c r="G8" s="53">
        <f t="shared" ref="G8:G39" si="0">_xlfn.RANK.EQ(F8,$F$7:$F$39,0)</f>
        <v>32</v>
      </c>
    </row>
    <row r="9" spans="1:9" x14ac:dyDescent="0.2">
      <c r="A9" s="53" t="s">
        <v>7</v>
      </c>
      <c r="B9" s="55">
        <v>14373</v>
      </c>
      <c r="C9" s="55">
        <v>14789</v>
      </c>
      <c r="D9" s="55">
        <v>14730</v>
      </c>
      <c r="E9" s="55">
        <v>14736</v>
      </c>
      <c r="F9" s="56">
        <v>-3.5837446750963701E-3</v>
      </c>
      <c r="G9" s="53">
        <f t="shared" si="0"/>
        <v>31</v>
      </c>
    </row>
    <row r="10" spans="1:9" x14ac:dyDescent="0.2">
      <c r="A10" s="53" t="s">
        <v>15</v>
      </c>
      <c r="B10" s="55">
        <v>13558</v>
      </c>
      <c r="C10" s="55">
        <v>13674</v>
      </c>
      <c r="D10" s="55">
        <v>13648</v>
      </c>
      <c r="E10" s="55">
        <v>13642</v>
      </c>
      <c r="F10" s="56">
        <v>-2.3402076934327899E-3</v>
      </c>
      <c r="G10" s="53">
        <f t="shared" si="0"/>
        <v>30</v>
      </c>
    </row>
    <row r="11" spans="1:9" x14ac:dyDescent="0.2">
      <c r="A11" s="53" t="s">
        <v>31</v>
      </c>
      <c r="B11" s="55">
        <v>42925</v>
      </c>
      <c r="C11" s="55">
        <v>44116</v>
      </c>
      <c r="D11" s="55">
        <v>44020</v>
      </c>
      <c r="E11" s="55">
        <v>44039</v>
      </c>
      <c r="F11" s="56">
        <v>-1.74539849487709E-3</v>
      </c>
      <c r="G11" s="53">
        <f t="shared" si="0"/>
        <v>29</v>
      </c>
    </row>
    <row r="12" spans="1:9" x14ac:dyDescent="0.2">
      <c r="A12" s="53" t="s">
        <v>29</v>
      </c>
      <c r="B12" s="55">
        <v>33776</v>
      </c>
      <c r="C12" s="55">
        <v>34785</v>
      </c>
      <c r="D12" s="55">
        <v>34767</v>
      </c>
      <c r="E12" s="55">
        <v>34725</v>
      </c>
      <c r="F12" s="56">
        <v>-1.7248814144027499E-3</v>
      </c>
      <c r="G12" s="53">
        <f t="shared" si="0"/>
        <v>28</v>
      </c>
    </row>
    <row r="13" spans="1:9" x14ac:dyDescent="0.2">
      <c r="A13" s="53" t="s">
        <v>33</v>
      </c>
      <c r="B13" s="55">
        <v>11794</v>
      </c>
      <c r="C13" s="55">
        <v>12068</v>
      </c>
      <c r="D13" s="55">
        <v>12038</v>
      </c>
      <c r="E13" s="55">
        <v>12054</v>
      </c>
      <c r="F13" s="56">
        <v>-1.1600928074245701E-3</v>
      </c>
      <c r="G13" s="53">
        <f t="shared" si="0"/>
        <v>27</v>
      </c>
    </row>
    <row r="14" spans="1:9" x14ac:dyDescent="0.2">
      <c r="A14" s="53" t="s">
        <v>30</v>
      </c>
      <c r="B14" s="55">
        <v>5187</v>
      </c>
      <c r="C14" s="55">
        <v>5466</v>
      </c>
      <c r="D14" s="55">
        <v>5457</v>
      </c>
      <c r="E14" s="55">
        <v>5461</v>
      </c>
      <c r="F14" s="56">
        <v>-9.1474570069516304E-4</v>
      </c>
      <c r="G14" s="53">
        <f t="shared" si="0"/>
        <v>26</v>
      </c>
    </row>
    <row r="15" spans="1:9" x14ac:dyDescent="0.2">
      <c r="A15" s="53" t="s">
        <v>3</v>
      </c>
      <c r="B15" s="55">
        <v>16126</v>
      </c>
      <c r="C15" s="55">
        <v>16746</v>
      </c>
      <c r="D15" s="55">
        <v>16759</v>
      </c>
      <c r="E15" s="55">
        <v>16740</v>
      </c>
      <c r="F15" s="56">
        <v>-3.5829451809388197E-4</v>
      </c>
      <c r="G15" s="53">
        <f t="shared" si="0"/>
        <v>25</v>
      </c>
    </row>
    <row r="16" spans="1:9" x14ac:dyDescent="0.2">
      <c r="A16" s="53" t="s">
        <v>17</v>
      </c>
      <c r="B16" s="55">
        <v>36281</v>
      </c>
      <c r="C16" s="55">
        <v>37104</v>
      </c>
      <c r="D16" s="55">
        <v>37036</v>
      </c>
      <c r="E16" s="55">
        <v>37108</v>
      </c>
      <c r="F16" s="56">
        <v>1.0780508840024799E-4</v>
      </c>
      <c r="G16" s="53">
        <f t="shared" si="0"/>
        <v>24</v>
      </c>
    </row>
    <row r="17" spans="1:7" x14ac:dyDescent="0.2">
      <c r="A17" s="53" t="s">
        <v>14</v>
      </c>
      <c r="B17" s="55">
        <v>47663</v>
      </c>
      <c r="C17" s="55">
        <v>49358</v>
      </c>
      <c r="D17" s="55">
        <v>49257</v>
      </c>
      <c r="E17" s="55">
        <v>49366</v>
      </c>
      <c r="F17" s="56">
        <v>1.62081121601432E-4</v>
      </c>
      <c r="G17" s="53">
        <f t="shared" si="0"/>
        <v>23</v>
      </c>
    </row>
    <row r="18" spans="1:7" x14ac:dyDescent="0.2">
      <c r="A18" s="53" t="s">
        <v>25</v>
      </c>
      <c r="B18" s="55">
        <v>22910</v>
      </c>
      <c r="C18" s="55">
        <v>23707</v>
      </c>
      <c r="D18" s="55">
        <v>23699</v>
      </c>
      <c r="E18" s="55">
        <v>23712</v>
      </c>
      <c r="F18" s="56">
        <v>2.10908170582558E-4</v>
      </c>
      <c r="G18" s="53">
        <f t="shared" si="0"/>
        <v>22</v>
      </c>
    </row>
    <row r="19" spans="1:7" x14ac:dyDescent="0.2">
      <c r="A19" s="53" t="s">
        <v>18</v>
      </c>
      <c r="B19" s="55">
        <v>12102</v>
      </c>
      <c r="C19" s="55">
        <v>12579</v>
      </c>
      <c r="D19" s="55">
        <v>12597</v>
      </c>
      <c r="E19" s="55">
        <v>12585</v>
      </c>
      <c r="F19" s="56">
        <v>4.7698545194374602E-4</v>
      </c>
      <c r="G19" s="53">
        <f t="shared" si="0"/>
        <v>21</v>
      </c>
    </row>
    <row r="20" spans="1:7" x14ac:dyDescent="0.2">
      <c r="A20" s="53" t="s">
        <v>19</v>
      </c>
      <c r="B20" s="55">
        <v>12803</v>
      </c>
      <c r="C20" s="55">
        <v>13590</v>
      </c>
      <c r="D20" s="55">
        <v>13626</v>
      </c>
      <c r="E20" s="55">
        <v>13616</v>
      </c>
      <c r="F20" s="56">
        <v>1.9131714495952399E-3</v>
      </c>
      <c r="G20" s="53">
        <f t="shared" si="0"/>
        <v>20</v>
      </c>
    </row>
    <row r="21" spans="1:7" x14ac:dyDescent="0.2">
      <c r="A21" s="53" t="s">
        <v>26</v>
      </c>
      <c r="B21" s="55">
        <v>40970</v>
      </c>
      <c r="C21" s="55">
        <v>42868</v>
      </c>
      <c r="D21" s="55">
        <v>42995</v>
      </c>
      <c r="E21" s="55">
        <v>43021</v>
      </c>
      <c r="F21" s="56">
        <v>3.5690958290566198E-3</v>
      </c>
      <c r="G21" s="53">
        <f t="shared" si="0"/>
        <v>19</v>
      </c>
    </row>
    <row r="22" spans="1:7" x14ac:dyDescent="0.2">
      <c r="A22" s="53" t="s">
        <v>1</v>
      </c>
      <c r="B22" s="55">
        <v>1002537</v>
      </c>
      <c r="C22" s="55">
        <v>1053670</v>
      </c>
      <c r="D22" s="55">
        <v>1056056</v>
      </c>
      <c r="E22" s="55">
        <v>1057624</v>
      </c>
      <c r="F22" s="56">
        <v>3.7525980620118902E-3</v>
      </c>
      <c r="G22" s="53">
        <f t="shared" si="0"/>
        <v>18</v>
      </c>
    </row>
    <row r="23" spans="1:7" x14ac:dyDescent="0.2">
      <c r="A23" s="53" t="s">
        <v>11</v>
      </c>
      <c r="B23" s="55">
        <v>10794</v>
      </c>
      <c r="C23" s="55">
        <v>11397</v>
      </c>
      <c r="D23" s="55">
        <v>11379</v>
      </c>
      <c r="E23" s="55">
        <v>11440</v>
      </c>
      <c r="F23" s="56">
        <v>3.7729226989557901E-3</v>
      </c>
      <c r="G23" s="53">
        <f t="shared" si="0"/>
        <v>17</v>
      </c>
    </row>
    <row r="24" spans="1:7" x14ac:dyDescent="0.2">
      <c r="A24" s="53" t="s">
        <v>27</v>
      </c>
      <c r="B24" s="55">
        <v>37594</v>
      </c>
      <c r="C24" s="55">
        <v>39139</v>
      </c>
      <c r="D24" s="55">
        <v>39261</v>
      </c>
      <c r="E24" s="55">
        <v>39290</v>
      </c>
      <c r="F24" s="56">
        <v>3.8580444058355901E-3</v>
      </c>
      <c r="G24" s="53">
        <f t="shared" si="0"/>
        <v>16</v>
      </c>
    </row>
    <row r="25" spans="1:7" x14ac:dyDescent="0.2">
      <c r="A25" s="53" t="s">
        <v>16</v>
      </c>
      <c r="B25" s="55">
        <v>15440</v>
      </c>
      <c r="C25" s="55">
        <v>15980</v>
      </c>
      <c r="D25" s="55">
        <v>16003</v>
      </c>
      <c r="E25" s="55">
        <v>16042</v>
      </c>
      <c r="F25" s="56">
        <v>3.8798498122654102E-3</v>
      </c>
      <c r="G25" s="53">
        <f t="shared" si="0"/>
        <v>15</v>
      </c>
    </row>
    <row r="26" spans="1:7" x14ac:dyDescent="0.2">
      <c r="A26" s="53" t="s">
        <v>8</v>
      </c>
      <c r="B26" s="55">
        <v>39950</v>
      </c>
      <c r="C26" s="55">
        <v>42167</v>
      </c>
      <c r="D26" s="55">
        <v>42291</v>
      </c>
      <c r="E26" s="55">
        <v>42340</v>
      </c>
      <c r="F26" s="56">
        <v>4.1027343657362696E-3</v>
      </c>
      <c r="G26" s="53">
        <f t="shared" si="0"/>
        <v>14</v>
      </c>
    </row>
    <row r="27" spans="1:7" x14ac:dyDescent="0.2">
      <c r="A27" s="53" t="s">
        <v>9</v>
      </c>
      <c r="B27" s="55">
        <v>117841</v>
      </c>
      <c r="C27" s="55">
        <v>125199</v>
      </c>
      <c r="D27" s="55">
        <v>125331</v>
      </c>
      <c r="E27" s="55">
        <v>125741</v>
      </c>
      <c r="F27" s="56">
        <v>4.3291080599685604E-3</v>
      </c>
      <c r="G27" s="53">
        <f t="shared" si="0"/>
        <v>13</v>
      </c>
    </row>
    <row r="28" spans="1:7" x14ac:dyDescent="0.2">
      <c r="A28" s="53" t="s">
        <v>6</v>
      </c>
      <c r="B28" s="55">
        <v>5831</v>
      </c>
      <c r="C28" s="55">
        <v>6254</v>
      </c>
      <c r="D28" s="55">
        <v>6311</v>
      </c>
      <c r="E28" s="55">
        <v>6282</v>
      </c>
      <c r="F28" s="56">
        <v>4.4771346338343702E-3</v>
      </c>
      <c r="G28" s="53">
        <f t="shared" si="0"/>
        <v>12</v>
      </c>
    </row>
    <row r="29" spans="1:7" x14ac:dyDescent="0.2">
      <c r="A29" s="53" t="s">
        <v>24</v>
      </c>
      <c r="B29" s="55">
        <v>16865</v>
      </c>
      <c r="C29" s="55">
        <v>19275</v>
      </c>
      <c r="D29" s="55">
        <v>19640</v>
      </c>
      <c r="E29" s="55">
        <v>19364</v>
      </c>
      <c r="F29" s="56">
        <v>4.6173800259403704E-3</v>
      </c>
      <c r="G29" s="53">
        <f t="shared" si="0"/>
        <v>11</v>
      </c>
    </row>
    <row r="30" spans="1:7" x14ac:dyDescent="0.2">
      <c r="A30" s="53" t="s">
        <v>12</v>
      </c>
      <c r="B30" s="55">
        <v>14316</v>
      </c>
      <c r="C30" s="55">
        <v>14609</v>
      </c>
      <c r="D30" s="55">
        <v>14634</v>
      </c>
      <c r="E30" s="55">
        <v>14679</v>
      </c>
      <c r="F30" s="56">
        <v>4.7915668423574899E-3</v>
      </c>
      <c r="G30" s="53">
        <f t="shared" si="0"/>
        <v>10</v>
      </c>
    </row>
    <row r="31" spans="1:7" x14ac:dyDescent="0.2">
      <c r="A31" s="53" t="s">
        <v>10</v>
      </c>
      <c r="B31" s="55">
        <v>34104</v>
      </c>
      <c r="C31" s="55">
        <v>35642</v>
      </c>
      <c r="D31" s="55">
        <v>35733</v>
      </c>
      <c r="E31" s="55">
        <v>35841</v>
      </c>
      <c r="F31" s="56">
        <v>5.5833006004153401E-3</v>
      </c>
      <c r="G31" s="53">
        <f t="shared" si="0"/>
        <v>9</v>
      </c>
    </row>
    <row r="32" spans="1:7" x14ac:dyDescent="0.2">
      <c r="A32" s="53" t="s">
        <v>22</v>
      </c>
      <c r="B32" s="55">
        <v>33102</v>
      </c>
      <c r="C32" s="55">
        <v>34423</v>
      </c>
      <c r="D32" s="55">
        <v>34612</v>
      </c>
      <c r="E32" s="55">
        <v>34645</v>
      </c>
      <c r="F32" s="56">
        <v>6.44917642274057E-3</v>
      </c>
      <c r="G32" s="53">
        <f t="shared" si="0"/>
        <v>8</v>
      </c>
    </row>
    <row r="33" spans="1:7" x14ac:dyDescent="0.2">
      <c r="A33" s="53" t="s">
        <v>32</v>
      </c>
      <c r="B33" s="55">
        <v>19565</v>
      </c>
      <c r="C33" s="55">
        <v>20773</v>
      </c>
      <c r="D33" s="55">
        <v>20892</v>
      </c>
      <c r="E33" s="55">
        <v>20914</v>
      </c>
      <c r="F33" s="56">
        <v>6.7876570548308602E-3</v>
      </c>
      <c r="G33" s="53">
        <f t="shared" si="0"/>
        <v>7</v>
      </c>
    </row>
    <row r="34" spans="1:7" x14ac:dyDescent="0.2">
      <c r="A34" s="53" t="s">
        <v>0</v>
      </c>
      <c r="B34" s="55">
        <v>98700</v>
      </c>
      <c r="C34" s="55">
        <v>103251</v>
      </c>
      <c r="D34" s="55">
        <v>103626</v>
      </c>
      <c r="E34" s="55">
        <v>103976</v>
      </c>
      <c r="F34" s="56">
        <v>7.0217237605447701E-3</v>
      </c>
      <c r="G34" s="53">
        <f t="shared" si="0"/>
        <v>6</v>
      </c>
    </row>
    <row r="35" spans="1:7" x14ac:dyDescent="0.2">
      <c r="A35" s="53" t="s">
        <v>13</v>
      </c>
      <c r="B35" s="55">
        <v>72421</v>
      </c>
      <c r="C35" s="55">
        <v>77044</v>
      </c>
      <c r="D35" s="55">
        <v>77507</v>
      </c>
      <c r="E35" s="55">
        <v>77647</v>
      </c>
      <c r="F35" s="56">
        <v>7.8266964332069904E-3</v>
      </c>
      <c r="G35" s="53">
        <f t="shared" si="0"/>
        <v>5</v>
      </c>
    </row>
    <row r="36" spans="1:7" x14ac:dyDescent="0.2">
      <c r="A36" s="53" t="s">
        <v>20</v>
      </c>
      <c r="B36" s="55">
        <v>69882</v>
      </c>
      <c r="C36" s="55">
        <v>74823</v>
      </c>
      <c r="D36" s="55">
        <v>75221</v>
      </c>
      <c r="E36" s="55">
        <v>75415</v>
      </c>
      <c r="F36" s="56">
        <v>7.9120056667068006E-3</v>
      </c>
      <c r="G36" s="53">
        <f t="shared" si="0"/>
        <v>4</v>
      </c>
    </row>
    <row r="37" spans="1:7" x14ac:dyDescent="0.2">
      <c r="A37" s="53" t="s">
        <v>28</v>
      </c>
      <c r="B37" s="55">
        <v>10952</v>
      </c>
      <c r="C37" s="55">
        <v>11432</v>
      </c>
      <c r="D37" s="55">
        <v>11468</v>
      </c>
      <c r="E37" s="55">
        <v>11534</v>
      </c>
      <c r="F37" s="56">
        <v>8.9223233030091293E-3</v>
      </c>
      <c r="G37" s="53">
        <f t="shared" si="0"/>
        <v>3</v>
      </c>
    </row>
    <row r="38" spans="1:7" x14ac:dyDescent="0.2">
      <c r="A38" s="53" t="s">
        <v>5</v>
      </c>
      <c r="B38" s="55">
        <v>12933</v>
      </c>
      <c r="C38" s="55">
        <v>13964</v>
      </c>
      <c r="D38" s="55">
        <v>14112</v>
      </c>
      <c r="E38" s="55">
        <v>14186</v>
      </c>
      <c r="F38" s="56">
        <v>1.58980234889716E-2</v>
      </c>
      <c r="G38" s="53">
        <f t="shared" si="0"/>
        <v>2</v>
      </c>
    </row>
    <row r="39" spans="1:7" x14ac:dyDescent="0.2">
      <c r="A39" s="53" t="s">
        <v>23</v>
      </c>
      <c r="B39" s="55">
        <v>26255</v>
      </c>
      <c r="C39" s="55">
        <v>28507</v>
      </c>
      <c r="D39" s="55">
        <v>28845</v>
      </c>
      <c r="E39" s="55">
        <v>28982</v>
      </c>
      <c r="F39" s="56">
        <v>1.6662574104605799E-2</v>
      </c>
      <c r="G39" s="53">
        <f t="shared" si="0"/>
        <v>1</v>
      </c>
    </row>
  </sheetData>
  <mergeCells count="1">
    <mergeCell ref="H1:I1"/>
  </mergeCells>
  <hyperlinks>
    <hyperlink ref="H1:I1" location="Index!A1" display="Regresar al Índice" xr:uid="{BA1DAC3E-DC06-40F7-B010-174157B2DBD9}"/>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77E84-7CAF-4C24-A71E-BD281166419E}">
  <sheetPr codeName="Hoja18"/>
  <dimension ref="A1:I40"/>
  <sheetViews>
    <sheetView workbookViewId="0"/>
  </sheetViews>
  <sheetFormatPr baseColWidth="10" defaultRowHeight="12.75" x14ac:dyDescent="0.2"/>
  <cols>
    <col min="1" max="16384" width="11.42578125" style="17"/>
  </cols>
  <sheetData>
    <row r="1" spans="1:9" ht="15" x14ac:dyDescent="0.25">
      <c r="A1" s="49" t="s">
        <v>1688</v>
      </c>
      <c r="H1" s="418" t="s">
        <v>38</v>
      </c>
      <c r="I1" s="418"/>
    </row>
    <row r="6" spans="1:9" x14ac:dyDescent="0.2">
      <c r="A6" s="422" t="s">
        <v>2</v>
      </c>
      <c r="B6" s="422" t="s">
        <v>1635</v>
      </c>
      <c r="C6" s="186" t="s">
        <v>1635</v>
      </c>
      <c r="D6" s="422" t="s">
        <v>1540</v>
      </c>
      <c r="E6" s="422" t="s">
        <v>1637</v>
      </c>
    </row>
    <row r="7" spans="1:9" x14ac:dyDescent="0.2">
      <c r="A7" s="422"/>
      <c r="B7" s="422"/>
      <c r="C7" s="186" t="s">
        <v>1636</v>
      </c>
      <c r="D7" s="422"/>
      <c r="E7" s="422"/>
    </row>
    <row r="8" spans="1:9" x14ac:dyDescent="0.2">
      <c r="A8" s="347" t="s">
        <v>3</v>
      </c>
      <c r="B8" s="348">
        <v>20139</v>
      </c>
      <c r="C8" s="349">
        <v>5.8999999999999997E-2</v>
      </c>
      <c r="D8" s="349">
        <v>6.0999999999999999E-2</v>
      </c>
      <c r="E8" s="349">
        <v>8.0000000000000002E-3</v>
      </c>
    </row>
    <row r="9" spans="1:9" x14ac:dyDescent="0.2">
      <c r="A9" s="347" t="s">
        <v>4</v>
      </c>
      <c r="B9" s="350">
        <v>67310</v>
      </c>
      <c r="C9" s="351">
        <v>6.7000000000000004E-2</v>
      </c>
      <c r="D9" s="351">
        <v>0.15</v>
      </c>
      <c r="E9" s="351">
        <v>1.4E-2</v>
      </c>
    </row>
    <row r="10" spans="1:9" x14ac:dyDescent="0.2">
      <c r="A10" s="347" t="s">
        <v>5</v>
      </c>
      <c r="B10" s="348">
        <v>55924</v>
      </c>
      <c r="C10" s="349">
        <v>0.28399999999999997</v>
      </c>
      <c r="D10" s="349">
        <v>0.29399999999999998</v>
      </c>
      <c r="E10" s="349">
        <v>1.7999999999999999E-2</v>
      </c>
    </row>
    <row r="11" spans="1:9" x14ac:dyDescent="0.2">
      <c r="A11" s="347" t="s">
        <v>6</v>
      </c>
      <c r="B11" s="350">
        <v>7042</v>
      </c>
      <c r="C11" s="351">
        <v>5.2999999999999999E-2</v>
      </c>
      <c r="D11" s="351">
        <v>6.3E-2</v>
      </c>
      <c r="E11" s="351">
        <v>3.0000000000000001E-3</v>
      </c>
    </row>
    <row r="12" spans="1:9" x14ac:dyDescent="0.2">
      <c r="A12" s="347" t="s">
        <v>7</v>
      </c>
      <c r="B12" s="348">
        <v>14475</v>
      </c>
      <c r="C12" s="349">
        <v>6.0999999999999999E-2</v>
      </c>
      <c r="D12" s="349">
        <v>0.11600000000000001</v>
      </c>
      <c r="E12" s="349">
        <v>8.9999999999999993E-3</v>
      </c>
    </row>
    <row r="13" spans="1:9" x14ac:dyDescent="0.2">
      <c r="A13" s="347" t="s">
        <v>8</v>
      </c>
      <c r="B13" s="350">
        <v>51129</v>
      </c>
      <c r="C13" s="351">
        <v>5.2999999999999999E-2</v>
      </c>
      <c r="D13" s="351">
        <v>-0.10299999999999999</v>
      </c>
      <c r="E13" s="351">
        <v>7.0000000000000001E-3</v>
      </c>
    </row>
    <row r="14" spans="1:9" x14ac:dyDescent="0.2">
      <c r="A14" s="347" t="s">
        <v>9</v>
      </c>
      <c r="B14" s="348">
        <v>294759</v>
      </c>
      <c r="C14" s="349">
        <v>8.8999999999999996E-2</v>
      </c>
      <c r="D14" s="349">
        <v>0.13500000000000001</v>
      </c>
      <c r="E14" s="349">
        <v>8.0000000000000002E-3</v>
      </c>
    </row>
    <row r="15" spans="1:9" x14ac:dyDescent="0.2">
      <c r="A15" s="347" t="s">
        <v>10</v>
      </c>
      <c r="B15" s="350">
        <v>41071</v>
      </c>
      <c r="C15" s="351">
        <v>0.05</v>
      </c>
      <c r="D15" s="351">
        <v>9.9000000000000005E-2</v>
      </c>
      <c r="E15" s="351">
        <v>3.0000000000000001E-3</v>
      </c>
    </row>
    <row r="16" spans="1:9" x14ac:dyDescent="0.2">
      <c r="A16" s="347" t="s">
        <v>11</v>
      </c>
      <c r="B16" s="348">
        <v>10396</v>
      </c>
      <c r="C16" s="349">
        <v>7.2999999999999995E-2</v>
      </c>
      <c r="D16" s="349">
        <v>6.0999999999999999E-2</v>
      </c>
      <c r="E16" s="349">
        <v>1E-3</v>
      </c>
    </row>
    <row r="17" spans="1:5" x14ac:dyDescent="0.2">
      <c r="A17" s="347" t="s">
        <v>12</v>
      </c>
      <c r="B17" s="350">
        <v>10915</v>
      </c>
      <c r="C17" s="351">
        <v>4.2000000000000003E-2</v>
      </c>
      <c r="D17" s="351">
        <v>0.11700000000000001</v>
      </c>
      <c r="E17" s="351">
        <v>2E-3</v>
      </c>
    </row>
    <row r="18" spans="1:5" x14ac:dyDescent="0.2">
      <c r="A18" s="347" t="s">
        <v>13</v>
      </c>
      <c r="B18" s="348">
        <v>75857</v>
      </c>
      <c r="C18" s="349">
        <v>4.4999999999999998E-2</v>
      </c>
      <c r="D18" s="349">
        <v>9.4E-2</v>
      </c>
      <c r="E18" s="349">
        <v>1E-3</v>
      </c>
    </row>
    <row r="19" spans="1:5" x14ac:dyDescent="0.2">
      <c r="A19" s="347" t="s">
        <v>14</v>
      </c>
      <c r="B19" s="350">
        <v>59023</v>
      </c>
      <c r="C19" s="351">
        <v>5.7000000000000002E-2</v>
      </c>
      <c r="D19" s="351">
        <v>8.6999999999999994E-2</v>
      </c>
      <c r="E19" s="351">
        <v>5.0000000000000001E-3</v>
      </c>
    </row>
    <row r="20" spans="1:5" x14ac:dyDescent="0.2">
      <c r="A20" s="347" t="s">
        <v>15</v>
      </c>
      <c r="B20" s="348">
        <v>28862</v>
      </c>
      <c r="C20" s="349">
        <v>0.192</v>
      </c>
      <c r="D20" s="349">
        <v>5.7000000000000002E-2</v>
      </c>
      <c r="E20" s="349">
        <v>1E-3</v>
      </c>
    </row>
    <row r="21" spans="1:5" x14ac:dyDescent="0.2">
      <c r="A21" s="347" t="s">
        <v>16</v>
      </c>
      <c r="B21" s="350">
        <v>10985</v>
      </c>
      <c r="C21" s="351">
        <v>4.3999999999999997E-2</v>
      </c>
      <c r="D21" s="351">
        <v>0.108</v>
      </c>
      <c r="E21" s="351">
        <v>0.01</v>
      </c>
    </row>
    <row r="22" spans="1:5" x14ac:dyDescent="0.2">
      <c r="A22" s="347" t="s">
        <v>0</v>
      </c>
      <c r="B22" s="352">
        <v>129615</v>
      </c>
      <c r="C22" s="353">
        <v>6.9000000000000006E-2</v>
      </c>
      <c r="D22" s="353">
        <v>0.17199999999999999</v>
      </c>
      <c r="E22" s="353">
        <v>5.0000000000000001E-3</v>
      </c>
    </row>
    <row r="23" spans="1:5" x14ac:dyDescent="0.2">
      <c r="A23" s="347" t="s">
        <v>17</v>
      </c>
      <c r="B23" s="350">
        <v>25357</v>
      </c>
      <c r="C23" s="351">
        <v>5.5E-2</v>
      </c>
      <c r="D23" s="351">
        <v>5.1999999999999998E-2</v>
      </c>
      <c r="E23" s="351">
        <v>0</v>
      </c>
    </row>
    <row r="24" spans="1:5" x14ac:dyDescent="0.2">
      <c r="A24" s="347" t="s">
        <v>18</v>
      </c>
      <c r="B24" s="348">
        <v>16426</v>
      </c>
      <c r="C24" s="349">
        <v>7.6999999999999999E-2</v>
      </c>
      <c r="D24" s="349">
        <v>9.8000000000000004E-2</v>
      </c>
      <c r="E24" s="349">
        <v>1.7000000000000001E-2</v>
      </c>
    </row>
    <row r="25" spans="1:5" x14ac:dyDescent="0.2">
      <c r="A25" s="347" t="s">
        <v>19</v>
      </c>
      <c r="B25" s="350">
        <v>32567</v>
      </c>
      <c r="C25" s="351">
        <v>0.19500000000000001</v>
      </c>
      <c r="D25" s="351">
        <v>0.27</v>
      </c>
      <c r="E25" s="351">
        <v>1.4E-2</v>
      </c>
    </row>
    <row r="26" spans="1:5" x14ac:dyDescent="0.2">
      <c r="A26" s="347" t="s">
        <v>20</v>
      </c>
      <c r="B26" s="348">
        <v>98352</v>
      </c>
      <c r="C26" s="349">
        <v>5.6000000000000001E-2</v>
      </c>
      <c r="D26" s="349">
        <v>0.13</v>
      </c>
      <c r="E26" s="349">
        <v>8.0000000000000002E-3</v>
      </c>
    </row>
    <row r="27" spans="1:5" x14ac:dyDescent="0.2">
      <c r="A27" s="347" t="s">
        <v>21</v>
      </c>
      <c r="B27" s="350">
        <v>16687</v>
      </c>
      <c r="C27" s="351">
        <v>7.6999999999999999E-2</v>
      </c>
      <c r="D27" s="351">
        <v>0.154</v>
      </c>
      <c r="E27" s="351">
        <v>1.7000000000000001E-2</v>
      </c>
    </row>
    <row r="28" spans="1:5" x14ac:dyDescent="0.2">
      <c r="A28" s="347" t="s">
        <v>22</v>
      </c>
      <c r="B28" s="348">
        <v>32451</v>
      </c>
      <c r="C28" s="349">
        <v>5.2999999999999999E-2</v>
      </c>
      <c r="D28" s="349">
        <v>7.0999999999999994E-2</v>
      </c>
      <c r="E28" s="349">
        <v>1.6E-2</v>
      </c>
    </row>
    <row r="29" spans="1:5" x14ac:dyDescent="0.2">
      <c r="A29" s="347" t="s">
        <v>23</v>
      </c>
      <c r="B29" s="350">
        <v>33974</v>
      </c>
      <c r="C29" s="351">
        <v>5.2999999999999999E-2</v>
      </c>
      <c r="D29" s="351">
        <v>0.159</v>
      </c>
      <c r="E29" s="351">
        <v>-2E-3</v>
      </c>
    </row>
    <row r="30" spans="1:5" x14ac:dyDescent="0.2">
      <c r="A30" s="347" t="s">
        <v>24</v>
      </c>
      <c r="B30" s="348">
        <v>194750</v>
      </c>
      <c r="C30" s="349">
        <v>0.437</v>
      </c>
      <c r="D30" s="349">
        <v>0.32700000000000001</v>
      </c>
      <c r="E30" s="349">
        <v>1.7000000000000001E-2</v>
      </c>
    </row>
    <row r="31" spans="1:5" x14ac:dyDescent="0.2">
      <c r="A31" s="347" t="s">
        <v>25</v>
      </c>
      <c r="B31" s="350">
        <v>25421</v>
      </c>
      <c r="C31" s="351">
        <v>5.6000000000000001E-2</v>
      </c>
      <c r="D31" s="351">
        <v>0.13900000000000001</v>
      </c>
      <c r="E31" s="351">
        <v>0</v>
      </c>
    </row>
    <row r="32" spans="1:5" x14ac:dyDescent="0.2">
      <c r="A32" s="347" t="s">
        <v>26</v>
      </c>
      <c r="B32" s="348">
        <v>44213</v>
      </c>
      <c r="C32" s="349">
        <v>7.3999999999999996E-2</v>
      </c>
      <c r="D32" s="349">
        <v>0.126</v>
      </c>
      <c r="E32" s="349">
        <v>1.2E-2</v>
      </c>
    </row>
    <row r="33" spans="1:5" x14ac:dyDescent="0.2">
      <c r="A33" s="347" t="s">
        <v>27</v>
      </c>
      <c r="B33" s="350">
        <v>40981</v>
      </c>
      <c r="C33" s="351">
        <v>6.2E-2</v>
      </c>
      <c r="D33" s="351">
        <v>0.17399999999999999</v>
      </c>
      <c r="E33" s="351">
        <v>6.0000000000000001E-3</v>
      </c>
    </row>
    <row r="34" spans="1:5" x14ac:dyDescent="0.2">
      <c r="A34" s="347" t="s">
        <v>28</v>
      </c>
      <c r="B34" s="348">
        <v>11511</v>
      </c>
      <c r="C34" s="349">
        <v>5.1999999999999998E-2</v>
      </c>
      <c r="D34" s="349">
        <v>2.8000000000000001E-2</v>
      </c>
      <c r="E34" s="349">
        <v>3.9E-2</v>
      </c>
    </row>
    <row r="35" spans="1:5" x14ac:dyDescent="0.2">
      <c r="A35" s="347" t="s">
        <v>29</v>
      </c>
      <c r="B35" s="350">
        <v>41336</v>
      </c>
      <c r="C35" s="351">
        <v>5.8999999999999997E-2</v>
      </c>
      <c r="D35" s="351">
        <v>9.2999999999999999E-2</v>
      </c>
      <c r="E35" s="351">
        <v>1.2E-2</v>
      </c>
    </row>
    <row r="36" spans="1:5" x14ac:dyDescent="0.2">
      <c r="A36" s="347" t="s">
        <v>30</v>
      </c>
      <c r="B36" s="348">
        <v>3330</v>
      </c>
      <c r="C36" s="349">
        <v>3.2000000000000001E-2</v>
      </c>
      <c r="D36" s="349">
        <v>3.7999999999999999E-2</v>
      </c>
      <c r="E36" s="349">
        <v>1.4999999999999999E-2</v>
      </c>
    </row>
    <row r="37" spans="1:5" x14ac:dyDescent="0.2">
      <c r="A37" s="347" t="s">
        <v>31</v>
      </c>
      <c r="B37" s="350">
        <v>46788</v>
      </c>
      <c r="C37" s="351">
        <v>6.3E-2</v>
      </c>
      <c r="D37" s="351">
        <v>1.4E-2</v>
      </c>
      <c r="E37" s="351">
        <v>4.0000000000000001E-3</v>
      </c>
    </row>
    <row r="38" spans="1:5" x14ac:dyDescent="0.2">
      <c r="A38" s="347" t="s">
        <v>32</v>
      </c>
      <c r="B38" s="348">
        <v>23164</v>
      </c>
      <c r="C38" s="349">
        <v>5.8000000000000003E-2</v>
      </c>
      <c r="D38" s="349">
        <v>0.19400000000000001</v>
      </c>
      <c r="E38" s="349">
        <v>8.0000000000000002E-3</v>
      </c>
    </row>
    <row r="39" spans="1:5" x14ac:dyDescent="0.2">
      <c r="A39" s="347" t="s">
        <v>33</v>
      </c>
      <c r="B39" s="350">
        <v>7222</v>
      </c>
      <c r="C39" s="351">
        <v>3.6999999999999998E-2</v>
      </c>
      <c r="D39" s="351">
        <v>0.13200000000000001</v>
      </c>
      <c r="E39" s="351">
        <v>0.01</v>
      </c>
    </row>
    <row r="40" spans="1:5" x14ac:dyDescent="0.2">
      <c r="A40" s="347" t="s">
        <v>1</v>
      </c>
      <c r="B40" s="352">
        <v>1572032</v>
      </c>
      <c r="C40" s="353">
        <v>7.4999999999999997E-2</v>
      </c>
      <c r="D40" s="353">
        <v>0.14000000000000001</v>
      </c>
      <c r="E40" s="353">
        <v>8.9999999999999993E-3</v>
      </c>
    </row>
  </sheetData>
  <mergeCells count="5">
    <mergeCell ref="A6:A7"/>
    <mergeCell ref="B6:B7"/>
    <mergeCell ref="D6:D7"/>
    <mergeCell ref="E6:E7"/>
    <mergeCell ref="H1:I1"/>
  </mergeCells>
  <hyperlinks>
    <hyperlink ref="H1:I1" location="Index!A1" display="Regresar al Índice" xr:uid="{A7A0FE6C-8601-4601-9C4E-8223D9E65916}"/>
  </hyperlinks>
  <pageMargins left="0.7" right="0.7" top="0.75" bottom="0.75" header="0.3" footer="0.3"/>
  <pageSetup orientation="portrait"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7562B-2B06-4C82-8A56-288D59909B26}">
  <sheetPr codeName="Hoja130"/>
  <dimension ref="A1:I113"/>
  <sheetViews>
    <sheetView workbookViewId="0"/>
  </sheetViews>
  <sheetFormatPr baseColWidth="10" defaultRowHeight="12.75" x14ac:dyDescent="0.2"/>
  <cols>
    <col min="1" max="16384" width="11.42578125" style="53"/>
  </cols>
  <sheetData>
    <row r="1" spans="1:9" ht="15" x14ac:dyDescent="0.25">
      <c r="A1" s="17" t="s">
        <v>1779</v>
      </c>
      <c r="H1" s="408" t="s">
        <v>38</v>
      </c>
      <c r="I1" s="408"/>
    </row>
    <row r="2" spans="1:9" x14ac:dyDescent="0.2">
      <c r="A2" s="53" t="s">
        <v>724</v>
      </c>
    </row>
    <row r="5" spans="1:9" x14ac:dyDescent="0.2">
      <c r="A5" s="53" t="s">
        <v>308</v>
      </c>
      <c r="B5" s="53" t="s">
        <v>362</v>
      </c>
      <c r="C5" s="53" t="s">
        <v>52</v>
      </c>
      <c r="D5" s="53" t="s">
        <v>363</v>
      </c>
    </row>
    <row r="6" spans="1:9" x14ac:dyDescent="0.2">
      <c r="A6" s="53" t="s">
        <v>61</v>
      </c>
      <c r="B6" s="53" t="s">
        <v>140</v>
      </c>
      <c r="C6" s="54">
        <v>1.028763402517</v>
      </c>
      <c r="D6" s="54">
        <v>3.9266408320089199</v>
      </c>
    </row>
    <row r="7" spans="1:9" x14ac:dyDescent="0.2">
      <c r="A7" s="53" t="s">
        <v>54</v>
      </c>
      <c r="B7" s="53" t="s">
        <v>141</v>
      </c>
      <c r="C7" s="54">
        <v>2.7226495386930001</v>
      </c>
      <c r="D7" s="54">
        <v>3.6953119768971701</v>
      </c>
    </row>
    <row r="8" spans="1:9" x14ac:dyDescent="0.2">
      <c r="A8" s="53" t="s">
        <v>54</v>
      </c>
      <c r="B8" s="53" t="s">
        <v>142</v>
      </c>
      <c r="C8" s="54">
        <v>-4.0244066631260003</v>
      </c>
      <c r="D8" s="54">
        <v>2.6847619971307499</v>
      </c>
    </row>
    <row r="9" spans="1:9" x14ac:dyDescent="0.2">
      <c r="A9" s="53" t="s">
        <v>54</v>
      </c>
      <c r="B9" s="53" t="s">
        <v>143</v>
      </c>
      <c r="C9" s="54">
        <v>7.940704966607</v>
      </c>
      <c r="D9" s="54">
        <v>3.3066206700919998</v>
      </c>
    </row>
    <row r="10" spans="1:9" x14ac:dyDescent="0.2">
      <c r="A10" s="53" t="s">
        <v>54</v>
      </c>
      <c r="B10" s="53" t="s">
        <v>144</v>
      </c>
      <c r="C10" s="54">
        <v>0.94817602208499996</v>
      </c>
      <c r="D10" s="54">
        <v>2.8098170989992499</v>
      </c>
    </row>
    <row r="11" spans="1:9" x14ac:dyDescent="0.2">
      <c r="A11" s="53" t="s">
        <v>54</v>
      </c>
      <c r="B11" s="53" t="s">
        <v>145</v>
      </c>
      <c r="C11" s="54">
        <v>6.1699591296999999E-2</v>
      </c>
      <c r="D11" s="54">
        <v>2.4368846395952501</v>
      </c>
    </row>
    <row r="12" spans="1:9" x14ac:dyDescent="0.2">
      <c r="A12" s="53" t="s">
        <v>54</v>
      </c>
      <c r="B12" s="53" t="s">
        <v>146</v>
      </c>
      <c r="C12" s="54">
        <v>1.839866110177</v>
      </c>
      <c r="D12" s="54">
        <v>1.8743170056319201</v>
      </c>
    </row>
    <row r="13" spans="1:9" x14ac:dyDescent="0.2">
      <c r="A13" s="53" t="s">
        <v>54</v>
      </c>
      <c r="B13" s="53" t="s">
        <v>147</v>
      </c>
      <c r="C13" s="54">
        <v>5.0786181748530002</v>
      </c>
      <c r="D13" s="54">
        <v>1.8967793031939999</v>
      </c>
    </row>
    <row r="14" spans="1:9" x14ac:dyDescent="0.2">
      <c r="A14" s="53" t="s">
        <v>54</v>
      </c>
      <c r="B14" s="53" t="s">
        <v>148</v>
      </c>
      <c r="C14" s="54">
        <v>3.6736615410039999</v>
      </c>
      <c r="D14" s="54">
        <v>1.99747297063317</v>
      </c>
    </row>
    <row r="15" spans="1:9" x14ac:dyDescent="0.2">
      <c r="A15" s="53" t="s">
        <v>54</v>
      </c>
      <c r="B15" s="53" t="s">
        <v>149</v>
      </c>
      <c r="C15" s="54">
        <v>8.0132653608969999</v>
      </c>
      <c r="D15" s="54">
        <v>2.4303174737975799</v>
      </c>
    </row>
    <row r="16" spans="1:9" x14ac:dyDescent="0.2">
      <c r="A16" s="53" t="s">
        <v>54</v>
      </c>
      <c r="B16" s="53" t="s">
        <v>150</v>
      </c>
      <c r="C16" s="54">
        <v>4.6289349043639998</v>
      </c>
      <c r="D16" s="54">
        <v>2.7818248196837501</v>
      </c>
    </row>
    <row r="17" spans="1:4" x14ac:dyDescent="0.2">
      <c r="A17" s="53" t="s">
        <v>54</v>
      </c>
      <c r="B17" s="53" t="s">
        <v>151</v>
      </c>
      <c r="C17" s="54">
        <v>5.1308370781579997</v>
      </c>
      <c r="D17" s="54">
        <v>3.0868975022938301</v>
      </c>
    </row>
    <row r="18" spans="1:4" x14ac:dyDescent="0.2">
      <c r="A18" s="53" t="s">
        <v>74</v>
      </c>
      <c r="B18" s="53" t="s">
        <v>140</v>
      </c>
      <c r="C18" s="54">
        <v>5.8799859507320003</v>
      </c>
      <c r="D18" s="54">
        <v>3.4911660479784201</v>
      </c>
    </row>
    <row r="19" spans="1:4" x14ac:dyDescent="0.2">
      <c r="A19" s="53" t="s">
        <v>54</v>
      </c>
      <c r="B19" s="53" t="s">
        <v>141</v>
      </c>
      <c r="C19" s="54">
        <v>3.496139786629</v>
      </c>
      <c r="D19" s="54">
        <v>3.5556235686397502</v>
      </c>
    </row>
    <row r="20" spans="1:4" x14ac:dyDescent="0.2">
      <c r="A20" s="53" t="s">
        <v>54</v>
      </c>
      <c r="B20" s="53" t="s">
        <v>142</v>
      </c>
      <c r="C20" s="54">
        <v>12.291705264022999</v>
      </c>
      <c r="D20" s="54">
        <v>4.9152995625688298</v>
      </c>
    </row>
    <row r="21" spans="1:4" x14ac:dyDescent="0.2">
      <c r="A21" s="53" t="s">
        <v>54</v>
      </c>
      <c r="B21" s="53" t="s">
        <v>143</v>
      </c>
      <c r="C21" s="54">
        <v>6.836343781229</v>
      </c>
      <c r="D21" s="54">
        <v>4.8232694637873301</v>
      </c>
    </row>
    <row r="22" spans="1:4" x14ac:dyDescent="0.2">
      <c r="A22" s="53" t="s">
        <v>54</v>
      </c>
      <c r="B22" s="53" t="s">
        <v>144</v>
      </c>
      <c r="C22" s="54">
        <v>13.352473421297001</v>
      </c>
      <c r="D22" s="54">
        <v>5.8569609137216698</v>
      </c>
    </row>
    <row r="23" spans="1:4" x14ac:dyDescent="0.2">
      <c r="A23" s="53" t="s">
        <v>54</v>
      </c>
      <c r="B23" s="53" t="s">
        <v>145</v>
      </c>
      <c r="C23" s="54">
        <v>12.409013387457</v>
      </c>
      <c r="D23" s="54">
        <v>6.8859037300683301</v>
      </c>
    </row>
    <row r="24" spans="1:4" x14ac:dyDescent="0.2">
      <c r="A24" s="53" t="s">
        <v>54</v>
      </c>
      <c r="B24" s="53" t="s">
        <v>146</v>
      </c>
      <c r="C24" s="54">
        <v>7.4080187861670002</v>
      </c>
      <c r="D24" s="54">
        <v>7.3499164530675003</v>
      </c>
    </row>
    <row r="25" spans="1:4" x14ac:dyDescent="0.2">
      <c r="A25" s="53" t="s">
        <v>54</v>
      </c>
      <c r="B25" s="53" t="s">
        <v>147</v>
      </c>
      <c r="C25" s="54">
        <v>4.5745643966509997</v>
      </c>
      <c r="D25" s="54">
        <v>7.30791197155067</v>
      </c>
    </row>
    <row r="26" spans="1:4" x14ac:dyDescent="0.2">
      <c r="A26" s="53" t="s">
        <v>54</v>
      </c>
      <c r="B26" s="53" t="s">
        <v>148</v>
      </c>
      <c r="C26" s="54">
        <v>9.281579706054</v>
      </c>
      <c r="D26" s="54">
        <v>7.77523848530483</v>
      </c>
    </row>
    <row r="27" spans="1:4" x14ac:dyDescent="0.2">
      <c r="A27" s="53" t="s">
        <v>54</v>
      </c>
      <c r="B27" s="53" t="s">
        <v>149</v>
      </c>
      <c r="C27" s="54">
        <v>6.3798062709009997</v>
      </c>
      <c r="D27" s="54">
        <v>7.6391168944718304</v>
      </c>
    </row>
    <row r="28" spans="1:4" x14ac:dyDescent="0.2">
      <c r="A28" s="53" t="s">
        <v>54</v>
      </c>
      <c r="B28" s="53" t="s">
        <v>150</v>
      </c>
      <c r="C28" s="54">
        <v>6.9479781583379996</v>
      </c>
      <c r="D28" s="54">
        <v>7.8323704989696701</v>
      </c>
    </row>
    <row r="29" spans="1:4" x14ac:dyDescent="0.2">
      <c r="A29" s="53" t="s">
        <v>54</v>
      </c>
      <c r="B29" s="53" t="s">
        <v>151</v>
      </c>
      <c r="C29" s="54">
        <v>10.882964877614</v>
      </c>
      <c r="D29" s="54">
        <v>8.3117144822576705</v>
      </c>
    </row>
    <row r="30" spans="1:4" x14ac:dyDescent="0.2">
      <c r="A30" s="53" t="s">
        <v>75</v>
      </c>
      <c r="B30" s="53" t="s">
        <v>140</v>
      </c>
      <c r="C30" s="54">
        <v>10.522353631873999</v>
      </c>
      <c r="D30" s="54">
        <v>8.6985784556861692</v>
      </c>
    </row>
    <row r="31" spans="1:4" x14ac:dyDescent="0.2">
      <c r="A31" s="53" t="s">
        <v>54</v>
      </c>
      <c r="B31" s="53" t="s">
        <v>141</v>
      </c>
      <c r="C31" s="54">
        <v>6.8294613243260001</v>
      </c>
      <c r="D31" s="54">
        <v>8.9763552504942492</v>
      </c>
    </row>
    <row r="32" spans="1:4" x14ac:dyDescent="0.2">
      <c r="A32" s="53" t="s">
        <v>54</v>
      </c>
      <c r="B32" s="53" t="s">
        <v>142</v>
      </c>
      <c r="C32" s="54">
        <v>2.2955949410969998</v>
      </c>
      <c r="D32" s="54">
        <v>8.1433460569170801</v>
      </c>
    </row>
    <row r="33" spans="1:4" x14ac:dyDescent="0.2">
      <c r="A33" s="53" t="s">
        <v>54</v>
      </c>
      <c r="B33" s="53" t="s">
        <v>143</v>
      </c>
      <c r="C33" s="54">
        <v>2.2102915007080002</v>
      </c>
      <c r="D33" s="54">
        <v>7.7578417002069999</v>
      </c>
    </row>
    <row r="34" spans="1:4" x14ac:dyDescent="0.2">
      <c r="A34" s="53" t="s">
        <v>54</v>
      </c>
      <c r="B34" s="53" t="s">
        <v>144</v>
      </c>
      <c r="C34" s="54">
        <v>1.08153447249</v>
      </c>
      <c r="D34" s="54">
        <v>6.7352634544730803</v>
      </c>
    </row>
    <row r="35" spans="1:4" x14ac:dyDescent="0.2">
      <c r="A35" s="53" t="s">
        <v>54</v>
      </c>
      <c r="B35" s="53" t="s">
        <v>145</v>
      </c>
      <c r="C35" s="54">
        <v>4.486276253192</v>
      </c>
      <c r="D35" s="54">
        <v>6.0750353599510003</v>
      </c>
    </row>
    <row r="36" spans="1:4" x14ac:dyDescent="0.2">
      <c r="A36" s="53" t="s">
        <v>54</v>
      </c>
      <c r="B36" s="53" t="s">
        <v>146</v>
      </c>
      <c r="C36" s="54">
        <v>9.3557353572099995</v>
      </c>
      <c r="D36" s="54">
        <v>6.2373450742045797</v>
      </c>
    </row>
    <row r="37" spans="1:4" x14ac:dyDescent="0.2">
      <c r="A37" s="53" t="s">
        <v>54</v>
      </c>
      <c r="B37" s="53" t="s">
        <v>147</v>
      </c>
      <c r="C37" s="54">
        <v>8.4389903747229997</v>
      </c>
      <c r="D37" s="54">
        <v>6.5593805723772496</v>
      </c>
    </row>
    <row r="38" spans="1:4" x14ac:dyDescent="0.2">
      <c r="A38" s="53" t="s">
        <v>54</v>
      </c>
      <c r="B38" s="53" t="s">
        <v>148</v>
      </c>
      <c r="C38" s="54">
        <v>15.369957380264999</v>
      </c>
      <c r="D38" s="54">
        <v>7.0667453785615004</v>
      </c>
    </row>
    <row r="39" spans="1:4" x14ac:dyDescent="0.2">
      <c r="A39" s="53" t="s">
        <v>54</v>
      </c>
      <c r="B39" s="53" t="s">
        <v>149</v>
      </c>
      <c r="C39" s="54">
        <v>1.5643768393640001</v>
      </c>
      <c r="D39" s="54">
        <v>6.6654595926000804</v>
      </c>
    </row>
    <row r="40" spans="1:4" x14ac:dyDescent="0.2">
      <c r="A40" s="53" t="s">
        <v>54</v>
      </c>
      <c r="B40" s="53" t="s">
        <v>150</v>
      </c>
      <c r="C40" s="54">
        <v>2.518244742806</v>
      </c>
      <c r="D40" s="54">
        <v>6.2963151413057501</v>
      </c>
    </row>
    <row r="41" spans="1:4" x14ac:dyDescent="0.2">
      <c r="A41" s="53" t="s">
        <v>54</v>
      </c>
      <c r="B41" s="53" t="s">
        <v>151</v>
      </c>
      <c r="C41" s="54">
        <v>4.1318829758750004</v>
      </c>
      <c r="D41" s="54">
        <v>5.7337249828274999</v>
      </c>
    </row>
    <row r="42" spans="1:4" x14ac:dyDescent="0.2">
      <c r="A42" s="53" t="s">
        <v>76</v>
      </c>
      <c r="B42" s="53" t="s">
        <v>140</v>
      </c>
      <c r="C42" s="54">
        <v>3.016911278597</v>
      </c>
      <c r="D42" s="54">
        <v>5.1082714533877498</v>
      </c>
    </row>
    <row r="43" spans="1:4" x14ac:dyDescent="0.2">
      <c r="A43" s="53" t="s">
        <v>54</v>
      </c>
      <c r="B43" s="53" t="s">
        <v>141</v>
      </c>
      <c r="C43" s="54">
        <v>6.0779656970540001</v>
      </c>
      <c r="D43" s="54">
        <v>5.0456468177817504</v>
      </c>
    </row>
    <row r="44" spans="1:4" x14ac:dyDescent="0.2">
      <c r="A44" s="53" t="s">
        <v>54</v>
      </c>
      <c r="B44" s="53" t="s">
        <v>142</v>
      </c>
      <c r="C44" s="54">
        <v>3.3934349384989999</v>
      </c>
      <c r="D44" s="54">
        <v>5.1371334842319198</v>
      </c>
    </row>
    <row r="45" spans="1:4" x14ac:dyDescent="0.2">
      <c r="A45" s="53" t="s">
        <v>54</v>
      </c>
      <c r="B45" s="53" t="s">
        <v>143</v>
      </c>
      <c r="C45" s="54">
        <v>6.6810881360629999</v>
      </c>
      <c r="D45" s="54">
        <v>5.5096998705114997</v>
      </c>
    </row>
    <row r="46" spans="1:4" x14ac:dyDescent="0.2">
      <c r="A46" s="53" t="s">
        <v>54</v>
      </c>
      <c r="B46" s="53" t="s">
        <v>144</v>
      </c>
      <c r="C46" s="54">
        <v>2.518691813287</v>
      </c>
      <c r="D46" s="54">
        <v>5.6294629822445801</v>
      </c>
    </row>
    <row r="47" spans="1:4" x14ac:dyDescent="0.2">
      <c r="A47" s="53" t="s">
        <v>54</v>
      </c>
      <c r="B47" s="53" t="s">
        <v>145</v>
      </c>
      <c r="C47" s="54">
        <v>2.1297099962120001</v>
      </c>
      <c r="D47" s="54">
        <v>5.4330824608295796</v>
      </c>
    </row>
    <row r="48" spans="1:4" x14ac:dyDescent="0.2">
      <c r="A48" s="53" t="s">
        <v>54</v>
      </c>
      <c r="B48" s="53" t="s">
        <v>146</v>
      </c>
      <c r="C48" s="54">
        <v>-5.7957348821880004</v>
      </c>
      <c r="D48" s="54">
        <v>4.1704599408797502</v>
      </c>
    </row>
    <row r="49" spans="1:4" x14ac:dyDescent="0.2">
      <c r="A49" s="53" t="s">
        <v>54</v>
      </c>
      <c r="B49" s="53" t="s">
        <v>147</v>
      </c>
      <c r="C49" s="54">
        <v>-2.1305005773599999</v>
      </c>
      <c r="D49" s="54">
        <v>3.2896690282061698</v>
      </c>
    </row>
    <row r="50" spans="1:4" x14ac:dyDescent="0.2">
      <c r="A50" s="53" t="s">
        <v>54</v>
      </c>
      <c r="B50" s="53" t="s">
        <v>148</v>
      </c>
      <c r="C50" s="54">
        <v>-7.4851856153669996</v>
      </c>
      <c r="D50" s="54">
        <v>1.3850737785701699</v>
      </c>
    </row>
    <row r="51" spans="1:4" x14ac:dyDescent="0.2">
      <c r="A51" s="53" t="s">
        <v>54</v>
      </c>
      <c r="B51" s="53" t="s">
        <v>149</v>
      </c>
      <c r="C51" s="54">
        <v>-2.9383237340030002</v>
      </c>
      <c r="D51" s="54">
        <v>1.00984873078958</v>
      </c>
    </row>
    <row r="52" spans="1:4" x14ac:dyDescent="0.2">
      <c r="A52" s="53" t="s">
        <v>54</v>
      </c>
      <c r="B52" s="53" t="s">
        <v>150</v>
      </c>
      <c r="C52" s="54">
        <v>1.1275307399750001</v>
      </c>
      <c r="D52" s="54">
        <v>0.89395589722033297</v>
      </c>
    </row>
    <row r="53" spans="1:4" x14ac:dyDescent="0.2">
      <c r="A53" s="53" t="s">
        <v>54</v>
      </c>
      <c r="B53" s="53" t="s">
        <v>151</v>
      </c>
      <c r="C53" s="54">
        <v>-1.8160535950409999</v>
      </c>
      <c r="D53" s="54">
        <v>0.39829451631066698</v>
      </c>
    </row>
    <row r="54" spans="1:4" x14ac:dyDescent="0.2">
      <c r="A54" s="53" t="s">
        <v>77</v>
      </c>
      <c r="B54" s="53" t="s">
        <v>140</v>
      </c>
      <c r="C54" s="54">
        <v>-0.77438998171399998</v>
      </c>
      <c r="D54" s="54">
        <v>8.2352744618083396E-2</v>
      </c>
    </row>
    <row r="55" spans="1:4" x14ac:dyDescent="0.2">
      <c r="A55" s="53" t="s">
        <v>54</v>
      </c>
      <c r="B55" s="53" t="s">
        <v>141</v>
      </c>
      <c r="C55" s="54">
        <v>0.57645909783299998</v>
      </c>
      <c r="D55" s="54">
        <v>-0.37610613865033299</v>
      </c>
    </row>
    <row r="56" spans="1:4" x14ac:dyDescent="0.2">
      <c r="A56" s="53" t="s">
        <v>54</v>
      </c>
      <c r="B56" s="53" t="s">
        <v>142</v>
      </c>
      <c r="C56" s="54">
        <v>7.4113404349150001</v>
      </c>
      <c r="D56" s="54">
        <v>-4.1280680615666601E-2</v>
      </c>
    </row>
    <row r="57" spans="1:4" x14ac:dyDescent="0.2">
      <c r="A57" s="53" t="s">
        <v>54</v>
      </c>
      <c r="B57" s="53" t="s">
        <v>143</v>
      </c>
      <c r="C57" s="54">
        <v>-4.8564801395519996</v>
      </c>
      <c r="D57" s="54">
        <v>-1.0027447035835799</v>
      </c>
    </row>
    <row r="58" spans="1:4" x14ac:dyDescent="0.2">
      <c r="A58" s="53" t="s">
        <v>54</v>
      </c>
      <c r="B58" s="53" t="s">
        <v>144</v>
      </c>
      <c r="C58" s="54">
        <v>1.4883591899269999</v>
      </c>
      <c r="D58" s="54">
        <v>-1.08860575553025</v>
      </c>
    </row>
    <row r="59" spans="1:4" x14ac:dyDescent="0.2">
      <c r="A59" s="53" t="s">
        <v>54</v>
      </c>
      <c r="B59" s="53" t="s">
        <v>145</v>
      </c>
      <c r="C59" s="54">
        <v>3.6545095616090002</v>
      </c>
      <c r="D59" s="54">
        <v>-0.96153912508049999</v>
      </c>
    </row>
    <row r="60" spans="1:4" x14ac:dyDescent="0.2">
      <c r="A60" s="53" t="s">
        <v>54</v>
      </c>
      <c r="B60" s="53" t="s">
        <v>146</v>
      </c>
      <c r="C60" s="54">
        <v>2.2381733570729998</v>
      </c>
      <c r="D60" s="54">
        <v>-0.29204677180874999</v>
      </c>
    </row>
    <row r="61" spans="1:4" x14ac:dyDescent="0.2">
      <c r="A61" s="53" t="s">
        <v>54</v>
      </c>
      <c r="B61" s="53" t="s">
        <v>147</v>
      </c>
      <c r="C61" s="54">
        <v>2.987568219296</v>
      </c>
      <c r="D61" s="54">
        <v>0.134458961245917</v>
      </c>
    </row>
    <row r="62" spans="1:4" x14ac:dyDescent="0.2">
      <c r="A62" s="53" t="s">
        <v>54</v>
      </c>
      <c r="B62" s="53" t="s">
        <v>148</v>
      </c>
      <c r="C62" s="54">
        <v>3.1095238950950002</v>
      </c>
      <c r="D62" s="54">
        <v>1.0173514204510801</v>
      </c>
    </row>
    <row r="63" spans="1:4" x14ac:dyDescent="0.2">
      <c r="A63" s="53" t="s">
        <v>54</v>
      </c>
      <c r="B63" s="53" t="s">
        <v>149</v>
      </c>
      <c r="C63" s="54">
        <v>1.0733846568680001</v>
      </c>
      <c r="D63" s="54">
        <v>1.35166045302367</v>
      </c>
    </row>
    <row r="64" spans="1:4" x14ac:dyDescent="0.2">
      <c r="A64" s="53" t="s">
        <v>54</v>
      </c>
      <c r="B64" s="53" t="s">
        <v>150</v>
      </c>
      <c r="C64" s="54">
        <v>0.30859480690000002</v>
      </c>
      <c r="D64" s="54">
        <v>1.2834157919340801</v>
      </c>
    </row>
    <row r="65" spans="1:4" x14ac:dyDescent="0.2">
      <c r="A65" s="53" t="s">
        <v>54</v>
      </c>
      <c r="B65" s="53" t="s">
        <v>151</v>
      </c>
      <c r="C65" s="54">
        <v>4.3358919625469996</v>
      </c>
      <c r="D65" s="54">
        <v>1.79607792173308</v>
      </c>
    </row>
    <row r="66" spans="1:4" x14ac:dyDescent="0.2">
      <c r="A66" s="53" t="s">
        <v>78</v>
      </c>
      <c r="B66" s="53" t="s">
        <v>140</v>
      </c>
      <c r="C66" s="54">
        <v>4.2113058235030003</v>
      </c>
      <c r="D66" s="54">
        <v>2.2115525721678302</v>
      </c>
    </row>
    <row r="67" spans="1:4" x14ac:dyDescent="0.2">
      <c r="A67" s="53" t="s">
        <v>54</v>
      </c>
      <c r="B67" s="53" t="s">
        <v>141</v>
      </c>
      <c r="C67" s="54">
        <v>1.093517180828</v>
      </c>
      <c r="D67" s="54">
        <v>2.2546407457507498</v>
      </c>
    </row>
    <row r="68" spans="1:4" x14ac:dyDescent="0.2">
      <c r="A68" s="53" t="s">
        <v>54</v>
      </c>
      <c r="B68" s="53" t="s">
        <v>142</v>
      </c>
      <c r="C68" s="54">
        <v>-3.12526502955</v>
      </c>
      <c r="D68" s="54">
        <v>1.37659029037867</v>
      </c>
    </row>
    <row r="69" spans="1:4" x14ac:dyDescent="0.2">
      <c r="A69" s="53" t="s">
        <v>54</v>
      </c>
      <c r="B69" s="53" t="s">
        <v>143</v>
      </c>
      <c r="C69" s="54">
        <v>4.9837324141470001</v>
      </c>
      <c r="D69" s="54">
        <v>2.19660800318692</v>
      </c>
    </row>
    <row r="70" spans="1:4" x14ac:dyDescent="0.2">
      <c r="A70" s="53" t="s">
        <v>54</v>
      </c>
      <c r="B70" s="53" t="s">
        <v>144</v>
      </c>
      <c r="C70" s="54">
        <v>0.30355395408000002</v>
      </c>
      <c r="D70" s="54">
        <v>2.0978742335330001</v>
      </c>
    </row>
    <row r="71" spans="1:4" x14ac:dyDescent="0.2">
      <c r="A71" s="53" t="s">
        <v>54</v>
      </c>
      <c r="B71" s="53" t="s">
        <v>145</v>
      </c>
      <c r="C71" s="54">
        <v>-2.7110672882040001</v>
      </c>
      <c r="D71" s="54">
        <v>1.56740949604858</v>
      </c>
    </row>
    <row r="72" spans="1:4" x14ac:dyDescent="0.2">
      <c r="A72" s="53" t="s">
        <v>54</v>
      </c>
      <c r="B72" s="53" t="s">
        <v>146</v>
      </c>
      <c r="C72" s="54">
        <v>2.545150371663</v>
      </c>
      <c r="D72" s="54">
        <v>1.5929909139310801</v>
      </c>
    </row>
    <row r="73" spans="1:4" x14ac:dyDescent="0.2">
      <c r="A73" s="53" t="s">
        <v>54</v>
      </c>
      <c r="B73" s="53" t="s">
        <v>147</v>
      </c>
      <c r="C73" s="54">
        <v>2.2152440704559999</v>
      </c>
      <c r="D73" s="54">
        <v>1.5286305681944199</v>
      </c>
    </row>
    <row r="74" spans="1:4" x14ac:dyDescent="0.2">
      <c r="A74" s="53" t="s">
        <v>54</v>
      </c>
      <c r="B74" s="53" t="s">
        <v>148</v>
      </c>
      <c r="C74" s="54">
        <v>-2.6996477433320001</v>
      </c>
      <c r="D74" s="54">
        <v>1.0445329316588301</v>
      </c>
    </row>
    <row r="75" spans="1:4" x14ac:dyDescent="0.2">
      <c r="A75" s="53" t="s">
        <v>54</v>
      </c>
      <c r="B75" s="53" t="s">
        <v>149</v>
      </c>
      <c r="C75" s="54">
        <v>4.2984500386170001</v>
      </c>
      <c r="D75" s="54">
        <v>1.31328838013792</v>
      </c>
    </row>
    <row r="76" spans="1:4" x14ac:dyDescent="0.2">
      <c r="A76" s="53" t="s">
        <v>54</v>
      </c>
      <c r="B76" s="53" t="s">
        <v>150</v>
      </c>
      <c r="C76" s="54">
        <v>-1.6038682188960001</v>
      </c>
      <c r="D76" s="54">
        <v>1.15391646132158</v>
      </c>
    </row>
    <row r="77" spans="1:4" x14ac:dyDescent="0.2">
      <c r="A77" s="53" t="s">
        <v>54</v>
      </c>
      <c r="B77" s="53" t="s">
        <v>151</v>
      </c>
      <c r="C77" s="54">
        <v>-4.472493206337</v>
      </c>
      <c r="D77" s="54">
        <v>0.419884363914583</v>
      </c>
    </row>
    <row r="78" spans="1:4" x14ac:dyDescent="0.2">
      <c r="A78" s="53" t="s">
        <v>79</v>
      </c>
      <c r="B78" s="53" t="s">
        <v>140</v>
      </c>
      <c r="C78" s="54">
        <v>-0.22571777979400001</v>
      </c>
      <c r="D78" s="54">
        <v>5.0132396973166703E-2</v>
      </c>
    </row>
    <row r="79" spans="1:4" x14ac:dyDescent="0.2">
      <c r="A79" s="53" t="s">
        <v>54</v>
      </c>
      <c r="B79" s="53" t="s">
        <v>141</v>
      </c>
      <c r="C79" s="54">
        <v>3.0686359347179999</v>
      </c>
      <c r="D79" s="54">
        <v>0.21472562646400001</v>
      </c>
    </row>
    <row r="80" spans="1:4" x14ac:dyDescent="0.2">
      <c r="A80" s="53" t="s">
        <v>54</v>
      </c>
      <c r="B80" s="53" t="s">
        <v>142</v>
      </c>
      <c r="C80" s="54">
        <v>5.1433310183280003</v>
      </c>
      <c r="D80" s="54">
        <v>0.90377529712049998</v>
      </c>
    </row>
    <row r="81" spans="1:4" x14ac:dyDescent="0.2">
      <c r="A81" s="53" t="s">
        <v>54</v>
      </c>
      <c r="B81" s="53" t="s">
        <v>143</v>
      </c>
      <c r="C81" s="54">
        <v>3.1262386821570001</v>
      </c>
      <c r="D81" s="54">
        <v>0.74898415278800001</v>
      </c>
    </row>
    <row r="82" spans="1:4" x14ac:dyDescent="0.2">
      <c r="A82" s="53" t="s">
        <v>54</v>
      </c>
      <c r="B82" s="53" t="s">
        <v>144</v>
      </c>
      <c r="C82" s="54">
        <v>1.450374411041</v>
      </c>
      <c r="D82" s="54">
        <v>0.84455252420141702</v>
      </c>
    </row>
    <row r="83" spans="1:4" x14ac:dyDescent="0.2">
      <c r="A83" s="53" t="s">
        <v>54</v>
      </c>
      <c r="B83" s="53" t="s">
        <v>145</v>
      </c>
      <c r="C83" s="54">
        <v>0.18458961131099999</v>
      </c>
      <c r="D83" s="54">
        <v>1.0858572658276699</v>
      </c>
    </row>
    <row r="84" spans="1:4" x14ac:dyDescent="0.2">
      <c r="A84" s="53" t="s">
        <v>54</v>
      </c>
      <c r="B84" s="53" t="s">
        <v>146</v>
      </c>
      <c r="C84" s="54">
        <v>0.74735687415600005</v>
      </c>
      <c r="D84" s="54">
        <v>0.93604114103541702</v>
      </c>
    </row>
    <row r="85" spans="1:4" x14ac:dyDescent="0.2">
      <c r="A85" s="53" t="s">
        <v>54</v>
      </c>
      <c r="B85" s="53" t="s">
        <v>147</v>
      </c>
      <c r="C85" s="54">
        <v>-0.63860460255700002</v>
      </c>
      <c r="D85" s="54">
        <v>0.69822041828433301</v>
      </c>
    </row>
    <row r="86" spans="1:4" x14ac:dyDescent="0.2">
      <c r="A86" s="53" t="s">
        <v>54</v>
      </c>
      <c r="B86" s="53" t="s">
        <v>148</v>
      </c>
      <c r="C86" s="54">
        <v>-1.59475565555</v>
      </c>
      <c r="D86" s="54">
        <v>0.79029475893283296</v>
      </c>
    </row>
    <row r="87" spans="1:4" x14ac:dyDescent="0.2">
      <c r="A87" s="53" t="s">
        <v>54</v>
      </c>
      <c r="B87" s="53" t="s">
        <v>149</v>
      </c>
      <c r="C87" s="54">
        <v>-4.22355246456</v>
      </c>
      <c r="D87" s="54">
        <v>8.0127883668083294E-2</v>
      </c>
    </row>
    <row r="88" spans="1:4" x14ac:dyDescent="0.2">
      <c r="A88" s="53" t="s">
        <v>54</v>
      </c>
      <c r="B88" s="53" t="s">
        <v>150</v>
      </c>
      <c r="C88" s="54">
        <v>-1.6028607614679999</v>
      </c>
      <c r="D88" s="54">
        <v>8.0211838453750003E-2</v>
      </c>
    </row>
    <row r="89" spans="1:4" x14ac:dyDescent="0.2">
      <c r="A89" s="53" t="s">
        <v>54</v>
      </c>
      <c r="B89" s="53" t="s">
        <v>151</v>
      </c>
      <c r="C89" s="54">
        <v>-3.719089053057</v>
      </c>
      <c r="D89" s="54">
        <v>0.14299551789375001</v>
      </c>
    </row>
    <row r="90" spans="1:4" x14ac:dyDescent="0.2">
      <c r="A90" s="53" t="s">
        <v>80</v>
      </c>
      <c r="B90" s="53" t="s">
        <v>140</v>
      </c>
      <c r="C90" s="54">
        <v>-3.1600906437949998</v>
      </c>
      <c r="D90" s="54">
        <v>-0.101535554106333</v>
      </c>
    </row>
    <row r="91" spans="1:4" x14ac:dyDescent="0.2">
      <c r="A91" s="53" t="s">
        <v>54</v>
      </c>
      <c r="B91" s="53" t="s">
        <v>141</v>
      </c>
      <c r="C91" s="54">
        <v>-7.1529809101320003</v>
      </c>
      <c r="D91" s="54">
        <v>-0.95333695784383299</v>
      </c>
    </row>
    <row r="92" spans="1:4" x14ac:dyDescent="0.2">
      <c r="A92" s="53" t="s">
        <v>54</v>
      </c>
      <c r="B92" s="53" t="s">
        <v>142</v>
      </c>
      <c r="C92" s="54">
        <v>-9.1463930440589998</v>
      </c>
      <c r="D92" s="54">
        <v>-2.1441472963760799</v>
      </c>
    </row>
    <row r="93" spans="1:4" x14ac:dyDescent="0.2">
      <c r="A93" s="53" t="s">
        <v>54</v>
      </c>
      <c r="B93" s="53" t="s">
        <v>143</v>
      </c>
      <c r="C93" s="54">
        <v>-31.111488117423999</v>
      </c>
      <c r="D93" s="54">
        <v>-4.9972911963411697</v>
      </c>
    </row>
    <row r="94" spans="1:4" x14ac:dyDescent="0.2">
      <c r="A94" s="53" t="s">
        <v>54</v>
      </c>
      <c r="B94" s="53" t="s">
        <v>144</v>
      </c>
      <c r="C94" s="54">
        <v>-25.396358756956001</v>
      </c>
      <c r="D94" s="54">
        <v>-7.2345189603409201</v>
      </c>
    </row>
    <row r="95" spans="1:4" x14ac:dyDescent="0.2">
      <c r="A95" s="53" t="s">
        <v>54</v>
      </c>
      <c r="B95" s="53" t="s">
        <v>145</v>
      </c>
      <c r="C95" s="54">
        <v>-11.064866734057</v>
      </c>
      <c r="D95" s="54">
        <v>-8.1719736557882499</v>
      </c>
    </row>
    <row r="96" spans="1:4" x14ac:dyDescent="0.2">
      <c r="A96" s="53" t="s">
        <v>54</v>
      </c>
      <c r="B96" s="53" t="s">
        <v>146</v>
      </c>
      <c r="C96" s="54">
        <v>-11.744544302265</v>
      </c>
      <c r="D96" s="54">
        <v>-9.2129654204900007</v>
      </c>
    </row>
    <row r="97" spans="1:4" x14ac:dyDescent="0.2">
      <c r="A97" s="53" t="s">
        <v>54</v>
      </c>
      <c r="B97" s="53" t="s">
        <v>147</v>
      </c>
      <c r="C97" s="54">
        <v>-11.514753159482</v>
      </c>
      <c r="D97" s="54">
        <v>-10.1193111335671</v>
      </c>
    </row>
    <row r="98" spans="1:4" x14ac:dyDescent="0.2">
      <c r="A98" s="53" t="s">
        <v>54</v>
      </c>
      <c r="B98" s="53" t="s">
        <v>148</v>
      </c>
      <c r="C98" s="54">
        <v>-3.8142898133840002</v>
      </c>
      <c r="D98" s="54">
        <v>-10.304272313386599</v>
      </c>
    </row>
    <row r="99" spans="1:4" x14ac:dyDescent="0.2">
      <c r="A99" s="53" t="s">
        <v>54</v>
      </c>
      <c r="B99" s="53" t="s">
        <v>149</v>
      </c>
      <c r="C99" s="54">
        <v>-5.082850693838</v>
      </c>
      <c r="D99" s="54">
        <v>-10.3758804991598</v>
      </c>
    </row>
    <row r="100" spans="1:4" x14ac:dyDescent="0.2">
      <c r="A100" s="53" t="s">
        <v>54</v>
      </c>
      <c r="B100" s="53" t="s">
        <v>150</v>
      </c>
      <c r="C100" s="54">
        <v>-1.6340003861650001</v>
      </c>
      <c r="D100" s="54">
        <v>-10.378475467884501</v>
      </c>
    </row>
    <row r="101" spans="1:4" x14ac:dyDescent="0.2">
      <c r="A101" s="53" t="s">
        <v>54</v>
      </c>
      <c r="B101" s="53" t="s">
        <v>151</v>
      </c>
      <c r="C101" s="54">
        <v>4.1948160755300004</v>
      </c>
      <c r="D101" s="54">
        <v>-9.7189833738355809</v>
      </c>
    </row>
    <row r="102" spans="1:4" x14ac:dyDescent="0.2">
      <c r="A102" s="53" t="s">
        <v>508</v>
      </c>
      <c r="B102" s="53" t="s">
        <v>140</v>
      </c>
      <c r="C102" s="54">
        <v>-6.7727886463919997</v>
      </c>
      <c r="D102" s="54">
        <v>-10.020041540718699</v>
      </c>
    </row>
    <row r="103" spans="1:4" x14ac:dyDescent="0.2">
      <c r="A103" s="53" t="s">
        <v>54</v>
      </c>
      <c r="B103" s="53" t="s">
        <v>141</v>
      </c>
      <c r="C103" s="54">
        <v>-2.7052058070929998</v>
      </c>
      <c r="D103" s="54">
        <v>-9.6493936154654207</v>
      </c>
    </row>
    <row r="104" spans="1:4" x14ac:dyDescent="0.2">
      <c r="A104" s="53" t="s">
        <v>54</v>
      </c>
      <c r="B104" s="53" t="s">
        <v>142</v>
      </c>
      <c r="C104" s="54">
        <v>1.31943033927</v>
      </c>
      <c r="D104" s="54">
        <v>-8.7772416668546693</v>
      </c>
    </row>
    <row r="105" spans="1:4" x14ac:dyDescent="0.2">
      <c r="A105" s="53" t="s">
        <v>54</v>
      </c>
      <c r="B105" s="53" t="s">
        <v>143</v>
      </c>
      <c r="C105" s="54">
        <v>31.179157227120999</v>
      </c>
      <c r="D105" s="54">
        <v>-3.5863545548092501</v>
      </c>
    </row>
    <row r="106" spans="1:4" x14ac:dyDescent="0.2">
      <c r="A106" s="53" t="s">
        <v>54</v>
      </c>
      <c r="B106" s="53" t="s">
        <v>144</v>
      </c>
      <c r="C106" s="54">
        <v>19.750189033811999</v>
      </c>
      <c r="D106" s="54">
        <v>0.17585776108808299</v>
      </c>
    </row>
    <row r="107" spans="1:4" x14ac:dyDescent="0.2">
      <c r="A107" s="53" t="s">
        <v>54</v>
      </c>
      <c r="B107" s="53" t="s">
        <v>145</v>
      </c>
      <c r="C107" s="54">
        <v>2.2420254465089999</v>
      </c>
      <c r="D107" s="54">
        <v>1.28476544280192</v>
      </c>
    </row>
    <row r="108" spans="1:4" x14ac:dyDescent="0.2">
      <c r="A108" s="53" t="s">
        <v>54</v>
      </c>
      <c r="B108" s="53" t="s">
        <v>146</v>
      </c>
      <c r="C108" s="54">
        <v>7.1875194643059999</v>
      </c>
      <c r="D108" s="54">
        <v>2.8624374233494998</v>
      </c>
    </row>
    <row r="109" spans="1:4" x14ac:dyDescent="0.2">
      <c r="A109" s="53" t="s">
        <v>54</v>
      </c>
      <c r="B109" s="53" t="s">
        <v>147</v>
      </c>
      <c r="C109" s="54">
        <v>5.0874989531450003</v>
      </c>
      <c r="D109" s="54">
        <v>4.2459584327350797</v>
      </c>
    </row>
    <row r="110" spans="1:4" x14ac:dyDescent="0.2">
      <c r="A110" s="53" t="s">
        <v>54</v>
      </c>
      <c r="B110" s="53" t="s">
        <v>148</v>
      </c>
      <c r="C110" s="54">
        <v>4.2842580397E-2</v>
      </c>
      <c r="D110" s="54">
        <v>4.5673861322168303</v>
      </c>
    </row>
    <row r="111" spans="1:4" x14ac:dyDescent="0.2">
      <c r="A111" s="53" t="s">
        <v>54</v>
      </c>
      <c r="B111" s="53" t="s">
        <v>149</v>
      </c>
      <c r="C111" s="54">
        <v>0.350496007986</v>
      </c>
      <c r="D111" s="54">
        <v>5.0201650240355002</v>
      </c>
    </row>
    <row r="112" spans="1:4" x14ac:dyDescent="0.2">
      <c r="A112" s="53" t="s">
        <v>54</v>
      </c>
      <c r="B112" s="53" t="s">
        <v>150</v>
      </c>
      <c r="C112" s="54">
        <v>-0.945459076919</v>
      </c>
      <c r="D112" s="54">
        <v>5.0775434664726697</v>
      </c>
    </row>
    <row r="113" spans="1:4" x14ac:dyDescent="0.2">
      <c r="A113" s="53" t="s">
        <v>54</v>
      </c>
      <c r="B113" s="53" t="s">
        <v>151</v>
      </c>
      <c r="C113" s="54">
        <v>-1.4313432886819999</v>
      </c>
      <c r="D113" s="54">
        <v>4.6086968527883299</v>
      </c>
    </row>
  </sheetData>
  <mergeCells count="1">
    <mergeCell ref="H1:I1"/>
  </mergeCells>
  <hyperlinks>
    <hyperlink ref="H1:I1" location="Index!A1" display="Regresar al Índice" xr:uid="{760A1B99-B663-454F-BBD4-ED3EB164F3FE}"/>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28272-9AD4-4210-AE3B-2CA5065B61D3}">
  <sheetPr codeName="Hoja131"/>
  <dimension ref="A1:I38"/>
  <sheetViews>
    <sheetView workbookViewId="0"/>
  </sheetViews>
  <sheetFormatPr baseColWidth="10" defaultRowHeight="12.75" x14ac:dyDescent="0.2"/>
  <cols>
    <col min="1" max="16384" width="11.42578125" style="53"/>
  </cols>
  <sheetData>
    <row r="1" spans="1:9" ht="15" x14ac:dyDescent="0.25">
      <c r="A1" s="17" t="s">
        <v>1780</v>
      </c>
      <c r="H1" s="408" t="s">
        <v>38</v>
      </c>
      <c r="I1" s="408"/>
    </row>
    <row r="2" spans="1:9" x14ac:dyDescent="0.2">
      <c r="A2" s="53" t="s">
        <v>724</v>
      </c>
    </row>
    <row r="5" spans="1:9" x14ac:dyDescent="0.2">
      <c r="A5" s="53" t="s">
        <v>2</v>
      </c>
      <c r="B5" s="53" t="s">
        <v>52</v>
      </c>
    </row>
    <row r="6" spans="1:9" x14ac:dyDescent="0.2">
      <c r="A6" s="53" t="s">
        <v>3</v>
      </c>
      <c r="B6" s="54">
        <v>-15.282175823572</v>
      </c>
    </row>
    <row r="7" spans="1:9" x14ac:dyDescent="0.2">
      <c r="A7" s="53" t="s">
        <v>6</v>
      </c>
      <c r="B7" s="54">
        <v>-8.7213726010439991</v>
      </c>
    </row>
    <row r="8" spans="1:9" x14ac:dyDescent="0.2">
      <c r="A8" s="53" t="s">
        <v>22</v>
      </c>
      <c r="B8" s="54">
        <v>-7.4940387153010004</v>
      </c>
    </row>
    <row r="9" spans="1:9" x14ac:dyDescent="0.2">
      <c r="A9" s="53" t="s">
        <v>21</v>
      </c>
      <c r="B9" s="54">
        <v>-7.1362103816999998</v>
      </c>
    </row>
    <row r="10" spans="1:9" x14ac:dyDescent="0.2">
      <c r="A10" s="53" t="s">
        <v>5</v>
      </c>
      <c r="B10" s="54">
        <v>-4.245248532412</v>
      </c>
    </row>
    <row r="11" spans="1:9" x14ac:dyDescent="0.2">
      <c r="A11" s="53" t="s">
        <v>8</v>
      </c>
      <c r="B11" s="54">
        <v>-4.2068052451950004</v>
      </c>
    </row>
    <row r="12" spans="1:9" x14ac:dyDescent="0.2">
      <c r="A12" s="53" t="s">
        <v>14</v>
      </c>
      <c r="B12" s="54">
        <v>-1.877333244428</v>
      </c>
    </row>
    <row r="13" spans="1:9" x14ac:dyDescent="0.2">
      <c r="A13" s="53" t="s">
        <v>0</v>
      </c>
      <c r="B13" s="54">
        <v>-1.4313432886819999</v>
      </c>
    </row>
    <row r="14" spans="1:9" x14ac:dyDescent="0.2">
      <c r="A14" s="53" t="s">
        <v>19</v>
      </c>
      <c r="B14" s="54">
        <v>-1.3181746587509999</v>
      </c>
    </row>
    <row r="15" spans="1:9" x14ac:dyDescent="0.2">
      <c r="A15" s="53" t="s">
        <v>10</v>
      </c>
      <c r="B15" s="54">
        <v>-6.3196400562000002E-2</v>
      </c>
    </row>
    <row r="16" spans="1:9" x14ac:dyDescent="0.2">
      <c r="A16" s="53" t="s">
        <v>24</v>
      </c>
      <c r="B16" s="54">
        <v>0.16092630700400001</v>
      </c>
    </row>
    <row r="17" spans="1:2" x14ac:dyDescent="0.2">
      <c r="A17" s="53" t="s">
        <v>32</v>
      </c>
      <c r="B17" s="54">
        <v>0.45648286571500002</v>
      </c>
    </row>
    <row r="18" spans="1:2" x14ac:dyDescent="0.2">
      <c r="A18" s="53" t="s">
        <v>23</v>
      </c>
      <c r="B18" s="54">
        <v>0.75906558881099995</v>
      </c>
    </row>
    <row r="19" spans="1:2" x14ac:dyDescent="0.2">
      <c r="A19" s="53" t="s">
        <v>17</v>
      </c>
      <c r="B19" s="54">
        <v>1.4173909288049999</v>
      </c>
    </row>
    <row r="20" spans="1:2" x14ac:dyDescent="0.2">
      <c r="A20" s="53" t="s">
        <v>15</v>
      </c>
      <c r="B20" s="54">
        <v>1.9769841661900001</v>
      </c>
    </row>
    <row r="21" spans="1:2" x14ac:dyDescent="0.2">
      <c r="A21" s="53" t="s">
        <v>31</v>
      </c>
      <c r="B21" s="54">
        <v>2.899686506258</v>
      </c>
    </row>
    <row r="22" spans="1:2" x14ac:dyDescent="0.2">
      <c r="A22" s="53" t="s">
        <v>1</v>
      </c>
      <c r="B22" s="54">
        <v>2.9688649051040001</v>
      </c>
    </row>
    <row r="23" spans="1:2" x14ac:dyDescent="0.2">
      <c r="A23" s="53" t="s">
        <v>29</v>
      </c>
      <c r="B23" s="54">
        <v>3.0713226900769999</v>
      </c>
    </row>
    <row r="24" spans="1:2" x14ac:dyDescent="0.2">
      <c r="A24" s="53" t="s">
        <v>9</v>
      </c>
      <c r="B24" s="54">
        <v>3.663283659298</v>
      </c>
    </row>
    <row r="25" spans="1:2" x14ac:dyDescent="0.2">
      <c r="A25" s="53" t="s">
        <v>33</v>
      </c>
      <c r="B25" s="54">
        <v>3.9233138856799998</v>
      </c>
    </row>
    <row r="26" spans="1:2" x14ac:dyDescent="0.2">
      <c r="A26" s="53" t="s">
        <v>25</v>
      </c>
      <c r="B26" s="54">
        <v>3.934524910336</v>
      </c>
    </row>
    <row r="27" spans="1:2" x14ac:dyDescent="0.2">
      <c r="A27" s="53" t="s">
        <v>4</v>
      </c>
      <c r="B27" s="54">
        <v>4.0336621498719998</v>
      </c>
    </row>
    <row r="28" spans="1:2" x14ac:dyDescent="0.2">
      <c r="A28" s="53" t="s">
        <v>7</v>
      </c>
      <c r="B28" s="54">
        <v>4.9335453148140003</v>
      </c>
    </row>
    <row r="29" spans="1:2" x14ac:dyDescent="0.2">
      <c r="A29" s="53" t="s">
        <v>27</v>
      </c>
      <c r="B29" s="54">
        <v>5.0345384636809998</v>
      </c>
    </row>
    <row r="30" spans="1:2" x14ac:dyDescent="0.2">
      <c r="A30" s="53" t="s">
        <v>20</v>
      </c>
      <c r="B30" s="54">
        <v>6.1215229933669999</v>
      </c>
    </row>
    <row r="31" spans="1:2" x14ac:dyDescent="0.2">
      <c r="A31" s="53" t="s">
        <v>26</v>
      </c>
      <c r="B31" s="54">
        <v>6.2121443089239996</v>
      </c>
    </row>
    <row r="32" spans="1:2" x14ac:dyDescent="0.2">
      <c r="A32" s="53" t="s">
        <v>30</v>
      </c>
      <c r="B32" s="54">
        <v>6.4196650775519997</v>
      </c>
    </row>
    <row r="33" spans="1:2" x14ac:dyDescent="0.2">
      <c r="A33" s="53" t="s">
        <v>11</v>
      </c>
      <c r="B33" s="54">
        <v>7.3118327386680004</v>
      </c>
    </row>
    <row r="34" spans="1:2" x14ac:dyDescent="0.2">
      <c r="A34" s="53" t="s">
        <v>12</v>
      </c>
      <c r="B34" s="54">
        <v>8.4302861407389997</v>
      </c>
    </row>
    <row r="35" spans="1:2" x14ac:dyDescent="0.2">
      <c r="A35" s="53" t="s">
        <v>13</v>
      </c>
      <c r="B35" s="54">
        <v>11.942181051191</v>
      </c>
    </row>
    <row r="36" spans="1:2" x14ac:dyDescent="0.2">
      <c r="A36" s="53" t="s">
        <v>16</v>
      </c>
      <c r="B36" s="54">
        <v>13.518523570892</v>
      </c>
    </row>
    <row r="37" spans="1:2" x14ac:dyDescent="0.2">
      <c r="A37" s="53" t="s">
        <v>28</v>
      </c>
      <c r="B37" s="54">
        <v>24.542758446078999</v>
      </c>
    </row>
    <row r="38" spans="1:2" x14ac:dyDescent="0.2">
      <c r="A38" s="53" t="s">
        <v>18</v>
      </c>
      <c r="B38" s="54">
        <v>36.190041131636001</v>
      </c>
    </row>
  </sheetData>
  <mergeCells count="1">
    <mergeCell ref="H1:I1"/>
  </mergeCells>
  <hyperlinks>
    <hyperlink ref="H1:I1" location="Index!A1" display="Regresar al Índice" xr:uid="{498E5D4C-9BA7-47AF-8598-30C88E02704A}"/>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A64C-5967-4421-8F97-7B65F0640E04}">
  <sheetPr codeName="Hoja132"/>
  <dimension ref="A1:I113"/>
  <sheetViews>
    <sheetView topLeftCell="A5" workbookViewId="0"/>
  </sheetViews>
  <sheetFormatPr baseColWidth="10" defaultRowHeight="12.75" x14ac:dyDescent="0.2"/>
  <cols>
    <col min="1" max="16384" width="11.42578125" style="53"/>
  </cols>
  <sheetData>
    <row r="1" spans="1:9" ht="15" x14ac:dyDescent="0.25">
      <c r="A1" s="17" t="s">
        <v>1781</v>
      </c>
      <c r="H1" s="408" t="s">
        <v>38</v>
      </c>
      <c r="I1" s="408"/>
    </row>
    <row r="2" spans="1:9" x14ac:dyDescent="0.2">
      <c r="A2" s="53" t="s">
        <v>724</v>
      </c>
    </row>
    <row r="5" spans="1:9" x14ac:dyDescent="0.2">
      <c r="A5" s="53" t="s">
        <v>308</v>
      </c>
      <c r="B5" s="53" t="s">
        <v>362</v>
      </c>
      <c r="C5" s="53" t="s">
        <v>768</v>
      </c>
      <c r="D5" s="53" t="s">
        <v>769</v>
      </c>
    </row>
    <row r="6" spans="1:9" x14ac:dyDescent="0.2">
      <c r="A6" s="53" t="s">
        <v>61</v>
      </c>
      <c r="B6" s="53" t="s">
        <v>140</v>
      </c>
      <c r="C6" s="54">
        <v>94.601718181505007</v>
      </c>
      <c r="D6" s="54">
        <v>98.145373103797994</v>
      </c>
    </row>
    <row r="7" spans="1:9" x14ac:dyDescent="0.2">
      <c r="A7" s="53" t="s">
        <v>54</v>
      </c>
      <c r="B7" s="53" t="s">
        <v>141</v>
      </c>
      <c r="C7" s="54">
        <v>99.444625136341003</v>
      </c>
      <c r="D7" s="54">
        <v>98.068956035086003</v>
      </c>
    </row>
    <row r="8" spans="1:9" x14ac:dyDescent="0.2">
      <c r="A8" s="53" t="s">
        <v>54</v>
      </c>
      <c r="B8" s="53" t="s">
        <v>142</v>
      </c>
      <c r="C8" s="54">
        <v>97.503741625085993</v>
      </c>
      <c r="D8" s="54">
        <v>97.931845911956998</v>
      </c>
    </row>
    <row r="9" spans="1:9" x14ac:dyDescent="0.2">
      <c r="A9" s="53" t="s">
        <v>54</v>
      </c>
      <c r="B9" s="53" t="s">
        <v>143</v>
      </c>
      <c r="C9" s="54">
        <v>98.209492947315994</v>
      </c>
      <c r="D9" s="54">
        <v>97.915586813182998</v>
      </c>
    </row>
    <row r="10" spans="1:9" x14ac:dyDescent="0.2">
      <c r="A10" s="53" t="s">
        <v>54</v>
      </c>
      <c r="B10" s="53" t="s">
        <v>144</v>
      </c>
      <c r="C10" s="54">
        <v>96.965363609869996</v>
      </c>
      <c r="D10" s="54">
        <v>98.216587861218997</v>
      </c>
    </row>
    <row r="11" spans="1:9" x14ac:dyDescent="0.2">
      <c r="A11" s="53" t="s">
        <v>54</v>
      </c>
      <c r="B11" s="53" t="s">
        <v>145</v>
      </c>
      <c r="C11" s="54">
        <v>98.231590009795994</v>
      </c>
      <c r="D11" s="54">
        <v>98.915991898357007</v>
      </c>
    </row>
    <row r="12" spans="1:9" x14ac:dyDescent="0.2">
      <c r="A12" s="53" t="s">
        <v>54</v>
      </c>
      <c r="B12" s="53" t="s">
        <v>146</v>
      </c>
      <c r="C12" s="54">
        <v>100.017726636299</v>
      </c>
      <c r="D12" s="54">
        <v>99.883578798019997</v>
      </c>
    </row>
    <row r="13" spans="1:9" x14ac:dyDescent="0.2">
      <c r="A13" s="53" t="s">
        <v>54</v>
      </c>
      <c r="B13" s="53" t="s">
        <v>147</v>
      </c>
      <c r="C13" s="54">
        <v>102.934494283872</v>
      </c>
      <c r="D13" s="54">
        <v>100.94320151510701</v>
      </c>
    </row>
    <row r="14" spans="1:9" x14ac:dyDescent="0.2">
      <c r="A14" s="53" t="s">
        <v>54</v>
      </c>
      <c r="B14" s="53" t="s">
        <v>148</v>
      </c>
      <c r="C14" s="54">
        <v>100.989489934261</v>
      </c>
      <c r="D14" s="54">
        <v>101.800357197262</v>
      </c>
    </row>
    <row r="15" spans="1:9" x14ac:dyDescent="0.2">
      <c r="A15" s="53" t="s">
        <v>54</v>
      </c>
      <c r="B15" s="53" t="s">
        <v>149</v>
      </c>
      <c r="C15" s="54">
        <v>104.92335988354201</v>
      </c>
      <c r="D15" s="54">
        <v>102.29814679470699</v>
      </c>
    </row>
    <row r="16" spans="1:9" x14ac:dyDescent="0.2">
      <c r="A16" s="53" t="s">
        <v>54</v>
      </c>
      <c r="B16" s="53" t="s">
        <v>150</v>
      </c>
      <c r="C16" s="54">
        <v>102.35726005479</v>
      </c>
      <c r="D16" s="54">
        <v>102.55104527613599</v>
      </c>
    </row>
    <row r="17" spans="1:4" x14ac:dyDescent="0.2">
      <c r="A17" s="53" t="s">
        <v>54</v>
      </c>
      <c r="B17" s="53" t="s">
        <v>151</v>
      </c>
      <c r="C17" s="54">
        <v>102.629314573983</v>
      </c>
      <c r="D17" s="54">
        <v>102.85426692253399</v>
      </c>
    </row>
    <row r="18" spans="1:4" x14ac:dyDescent="0.2">
      <c r="A18" s="53" t="s">
        <v>74</v>
      </c>
      <c r="B18" s="53" t="s">
        <v>140</v>
      </c>
      <c r="C18" s="54">
        <v>100.066676105019</v>
      </c>
      <c r="D18" s="54">
        <v>103.596061238744</v>
      </c>
    </row>
    <row r="19" spans="1:4" x14ac:dyDescent="0.2">
      <c r="A19" s="53" t="s">
        <v>54</v>
      </c>
      <c r="B19" s="53" t="s">
        <v>141</v>
      </c>
      <c r="C19" s="54">
        <v>102.935827079931</v>
      </c>
      <c r="D19" s="54">
        <v>104.84658103845599</v>
      </c>
    </row>
    <row r="20" spans="1:4" x14ac:dyDescent="0.2">
      <c r="A20" s="53" t="s">
        <v>54</v>
      </c>
      <c r="B20" s="53" t="s">
        <v>142</v>
      </c>
      <c r="C20" s="54">
        <v>106.65160377386999</v>
      </c>
      <c r="D20" s="54">
        <v>106.368612551203</v>
      </c>
    </row>
    <row r="21" spans="1:4" x14ac:dyDescent="0.2">
      <c r="A21" s="53" t="s">
        <v>54</v>
      </c>
      <c r="B21" s="53" t="s">
        <v>143</v>
      </c>
      <c r="C21" s="54">
        <v>108.049207196287</v>
      </c>
      <c r="D21" s="54">
        <v>107.716795102178</v>
      </c>
    </row>
    <row r="22" spans="1:4" x14ac:dyDescent="0.2">
      <c r="A22" s="53" t="s">
        <v>54</v>
      </c>
      <c r="B22" s="53" t="s">
        <v>144</v>
      </c>
      <c r="C22" s="54">
        <v>110.814204761764</v>
      </c>
      <c r="D22" s="54">
        <v>108.62777532161201</v>
      </c>
    </row>
    <row r="23" spans="1:4" x14ac:dyDescent="0.2">
      <c r="A23" s="53" t="s">
        <v>54</v>
      </c>
      <c r="B23" s="53" t="s">
        <v>145</v>
      </c>
      <c r="C23" s="54">
        <v>110.269813681964</v>
      </c>
      <c r="D23" s="54">
        <v>109.039750209912</v>
      </c>
    </row>
    <row r="24" spans="1:4" x14ac:dyDescent="0.2">
      <c r="A24" s="53" t="s">
        <v>54</v>
      </c>
      <c r="B24" s="53" t="s">
        <v>146</v>
      </c>
      <c r="C24" s="54">
        <v>107.76221510049299</v>
      </c>
      <c r="D24" s="54">
        <v>109.16433009533699</v>
      </c>
    </row>
    <row r="25" spans="1:4" x14ac:dyDescent="0.2">
      <c r="A25" s="53" t="s">
        <v>54</v>
      </c>
      <c r="B25" s="53" t="s">
        <v>147</v>
      </c>
      <c r="C25" s="54">
        <v>108.022580938231</v>
      </c>
      <c r="D25" s="54">
        <v>109.319659482638</v>
      </c>
    </row>
    <row r="26" spans="1:4" x14ac:dyDescent="0.2">
      <c r="A26" s="53" t="s">
        <v>54</v>
      </c>
      <c r="B26" s="53" t="s">
        <v>148</v>
      </c>
      <c r="C26" s="54">
        <v>108.24689113326301</v>
      </c>
      <c r="D26" s="54">
        <v>109.720618995867</v>
      </c>
    </row>
    <row r="27" spans="1:4" x14ac:dyDescent="0.2">
      <c r="A27" s="53" t="s">
        <v>54</v>
      </c>
      <c r="B27" s="53" t="s">
        <v>149</v>
      </c>
      <c r="C27" s="54">
        <v>111.816595736618</v>
      </c>
      <c r="D27" s="54">
        <v>110.343293843829</v>
      </c>
    </row>
    <row r="28" spans="1:4" x14ac:dyDescent="0.2">
      <c r="A28" s="53" t="s">
        <v>54</v>
      </c>
      <c r="B28" s="53" t="s">
        <v>150</v>
      </c>
      <c r="C28" s="54">
        <v>111.904872071635</v>
      </c>
      <c r="D28" s="54">
        <v>110.88637954248399</v>
      </c>
    </row>
    <row r="29" spans="1:4" x14ac:dyDescent="0.2">
      <c r="A29" s="53" t="s">
        <v>54</v>
      </c>
      <c r="B29" s="53" t="s">
        <v>151</v>
      </c>
      <c r="C29" s="54">
        <v>111.222502247226</v>
      </c>
      <c r="D29" s="54">
        <v>111.117164335201</v>
      </c>
    </row>
    <row r="30" spans="1:4" x14ac:dyDescent="0.2">
      <c r="A30" s="53" t="s">
        <v>75</v>
      </c>
      <c r="B30" s="53" t="s">
        <v>140</v>
      </c>
      <c r="C30" s="54">
        <v>111.74491072114699</v>
      </c>
      <c r="D30" s="54">
        <v>110.914199571062</v>
      </c>
    </row>
    <row r="31" spans="1:4" x14ac:dyDescent="0.2">
      <c r="A31" s="53" t="s">
        <v>54</v>
      </c>
      <c r="B31" s="53" t="s">
        <v>141</v>
      </c>
      <c r="C31" s="54">
        <v>109.859632282748</v>
      </c>
      <c r="D31" s="54">
        <v>110.56976763172</v>
      </c>
    </row>
    <row r="32" spans="1:4" x14ac:dyDescent="0.2">
      <c r="A32" s="53" t="s">
        <v>54</v>
      </c>
      <c r="B32" s="53" t="s">
        <v>142</v>
      </c>
      <c r="C32" s="54">
        <v>109.782967983456</v>
      </c>
      <c r="D32" s="54">
        <v>110.58546898232299</v>
      </c>
    </row>
    <row r="33" spans="1:4" x14ac:dyDescent="0.2">
      <c r="A33" s="53" t="s">
        <v>54</v>
      </c>
      <c r="B33" s="53" t="s">
        <v>143</v>
      </c>
      <c r="C33" s="54">
        <v>110.540399310848</v>
      </c>
      <c r="D33" s="54">
        <v>111.30722831385199</v>
      </c>
    </row>
    <row r="34" spans="1:4" x14ac:dyDescent="0.2">
      <c r="A34" s="53" t="s">
        <v>54</v>
      </c>
      <c r="B34" s="53" t="s">
        <v>144</v>
      </c>
      <c r="C34" s="54">
        <v>112.547559290382</v>
      </c>
      <c r="D34" s="54">
        <v>112.68563277100399</v>
      </c>
    </row>
    <row r="35" spans="1:4" x14ac:dyDescent="0.2">
      <c r="A35" s="53" t="s">
        <v>54</v>
      </c>
      <c r="B35" s="53" t="s">
        <v>145</v>
      </c>
      <c r="C35" s="54">
        <v>113.240924478588</v>
      </c>
      <c r="D35" s="54">
        <v>114.291691756536</v>
      </c>
    </row>
    <row r="36" spans="1:4" x14ac:dyDescent="0.2">
      <c r="A36" s="53" t="s">
        <v>54</v>
      </c>
      <c r="B36" s="53" t="s">
        <v>146</v>
      </c>
      <c r="C36" s="54">
        <v>117.637927956415</v>
      </c>
      <c r="D36" s="54">
        <v>115.698702306599</v>
      </c>
    </row>
    <row r="37" spans="1:4" x14ac:dyDescent="0.2">
      <c r="A37" s="53" t="s">
        <v>54</v>
      </c>
      <c r="B37" s="53" t="s">
        <v>147</v>
      </c>
      <c r="C37" s="54">
        <v>117.735400842464</v>
      </c>
      <c r="D37" s="54">
        <v>116.57544922437199</v>
      </c>
    </row>
    <row r="38" spans="1:4" x14ac:dyDescent="0.2">
      <c r="A38" s="53" t="s">
        <v>54</v>
      </c>
      <c r="B38" s="53" t="s">
        <v>148</v>
      </c>
      <c r="C38" s="54">
        <v>123.001133772505</v>
      </c>
      <c r="D38" s="54">
        <v>116.86519903837799</v>
      </c>
    </row>
    <row r="39" spans="1:4" x14ac:dyDescent="0.2">
      <c r="A39" s="53" t="s">
        <v>54</v>
      </c>
      <c r="B39" s="53" t="s">
        <v>149</v>
      </c>
      <c r="C39" s="54">
        <v>115.294580159967</v>
      </c>
      <c r="D39" s="54">
        <v>116.699636299107</v>
      </c>
    </row>
    <row r="40" spans="1:4" x14ac:dyDescent="0.2">
      <c r="A40" s="53" t="s">
        <v>54</v>
      </c>
      <c r="B40" s="53" t="s">
        <v>150</v>
      </c>
      <c r="C40" s="54">
        <v>115.62711562483599</v>
      </c>
      <c r="D40" s="54">
        <v>116.271939905011</v>
      </c>
    </row>
    <row r="41" spans="1:4" x14ac:dyDescent="0.2">
      <c r="A41" s="53" t="s">
        <v>54</v>
      </c>
      <c r="B41" s="53" t="s">
        <v>151</v>
      </c>
      <c r="C41" s="54">
        <v>116.31227480270999</v>
      </c>
      <c r="D41" s="54">
        <v>115.816827807265</v>
      </c>
    </row>
    <row r="42" spans="1:4" x14ac:dyDescent="0.2">
      <c r="A42" s="53" t="s">
        <v>76</v>
      </c>
      <c r="B42" s="53" t="s">
        <v>140</v>
      </c>
      <c r="C42" s="54">
        <v>115.755944908815</v>
      </c>
      <c r="D42" s="54">
        <v>115.549882232467</v>
      </c>
    </row>
    <row r="43" spans="1:4" x14ac:dyDescent="0.2">
      <c r="A43" s="53" t="s">
        <v>54</v>
      </c>
      <c r="B43" s="53" t="s">
        <v>141</v>
      </c>
      <c r="C43" s="54">
        <v>116.176710158055</v>
      </c>
      <c r="D43" s="54">
        <v>115.489273483817</v>
      </c>
    </row>
    <row r="44" spans="1:4" x14ac:dyDescent="0.2">
      <c r="A44" s="53" t="s">
        <v>54</v>
      </c>
      <c r="B44" s="53" t="s">
        <v>142</v>
      </c>
      <c r="C44" s="54">
        <v>113.69723758805</v>
      </c>
      <c r="D44" s="54">
        <v>115.36681514266699</v>
      </c>
    </row>
    <row r="45" spans="1:4" x14ac:dyDescent="0.2">
      <c r="A45" s="53" t="s">
        <v>54</v>
      </c>
      <c r="B45" s="53" t="s">
        <v>143</v>
      </c>
      <c r="C45" s="54">
        <v>115.148951708749</v>
      </c>
      <c r="D45" s="54">
        <v>115.092833285202</v>
      </c>
    </row>
    <row r="46" spans="1:4" x14ac:dyDescent="0.2">
      <c r="A46" s="53" t="s">
        <v>54</v>
      </c>
      <c r="B46" s="53" t="s">
        <v>144</v>
      </c>
      <c r="C46" s="54">
        <v>115.94345706146299</v>
      </c>
      <c r="D46" s="54">
        <v>114.693584100066</v>
      </c>
    </row>
    <row r="47" spans="1:4" x14ac:dyDescent="0.2">
      <c r="A47" s="53" t="s">
        <v>54</v>
      </c>
      <c r="B47" s="53" t="s">
        <v>145</v>
      </c>
      <c r="C47" s="54">
        <v>115.485600558266</v>
      </c>
      <c r="D47" s="54">
        <v>114.2807961358</v>
      </c>
    </row>
    <row r="48" spans="1:4" x14ac:dyDescent="0.2">
      <c r="A48" s="53" t="s">
        <v>54</v>
      </c>
      <c r="B48" s="53" t="s">
        <v>146</v>
      </c>
      <c r="C48" s="54">
        <v>112.61045467898801</v>
      </c>
      <c r="D48" s="54">
        <v>113.94499048511101</v>
      </c>
    </row>
    <row r="49" spans="1:4" x14ac:dyDescent="0.2">
      <c r="A49" s="53" t="s">
        <v>54</v>
      </c>
      <c r="B49" s="53" t="s">
        <v>147</v>
      </c>
      <c r="C49" s="54">
        <v>112.128039192648</v>
      </c>
      <c r="D49" s="54">
        <v>113.753638144834</v>
      </c>
    </row>
    <row r="50" spans="1:4" x14ac:dyDescent="0.2">
      <c r="A50" s="53" t="s">
        <v>54</v>
      </c>
      <c r="B50" s="53" t="s">
        <v>148</v>
      </c>
      <c r="C50" s="54">
        <v>115.02754516004001</v>
      </c>
      <c r="D50" s="54">
        <v>113.76338777194</v>
      </c>
    </row>
    <row r="51" spans="1:4" x14ac:dyDescent="0.2">
      <c r="A51" s="53" t="s">
        <v>54</v>
      </c>
      <c r="B51" s="53" t="s">
        <v>149</v>
      </c>
      <c r="C51" s="54">
        <v>113.963030584124</v>
      </c>
      <c r="D51" s="54">
        <v>114.055370611914</v>
      </c>
    </row>
    <row r="52" spans="1:4" x14ac:dyDescent="0.2">
      <c r="A52" s="53" t="s">
        <v>54</v>
      </c>
      <c r="B52" s="53" t="s">
        <v>150</v>
      </c>
      <c r="C52" s="54">
        <v>114.689463495236</v>
      </c>
      <c r="D52" s="54">
        <v>114.605081321428</v>
      </c>
    </row>
    <row r="53" spans="1:4" x14ac:dyDescent="0.2">
      <c r="A53" s="53" t="s">
        <v>54</v>
      </c>
      <c r="B53" s="53" t="s">
        <v>151</v>
      </c>
      <c r="C53" s="54">
        <v>115.168138090875</v>
      </c>
      <c r="D53" s="54">
        <v>115.17379451549201</v>
      </c>
    </row>
    <row r="54" spans="1:4" x14ac:dyDescent="0.2">
      <c r="A54" s="53" t="s">
        <v>77</v>
      </c>
      <c r="B54" s="53" t="s">
        <v>140</v>
      </c>
      <c r="C54" s="54">
        <v>115.140726540217</v>
      </c>
      <c r="D54" s="54">
        <v>115.57554019018301</v>
      </c>
    </row>
    <row r="55" spans="1:4" x14ac:dyDescent="0.2">
      <c r="A55" s="53" t="s">
        <v>54</v>
      </c>
      <c r="B55" s="53" t="s">
        <v>141</v>
      </c>
      <c r="C55" s="54">
        <v>116.058227203133</v>
      </c>
      <c r="D55" s="54">
        <v>115.787519972197</v>
      </c>
    </row>
    <row r="56" spans="1:4" x14ac:dyDescent="0.2">
      <c r="A56" s="53" t="s">
        <v>54</v>
      </c>
      <c r="B56" s="53" t="s">
        <v>142</v>
      </c>
      <c r="C56" s="54">
        <v>117.165847115498</v>
      </c>
      <c r="D56" s="54">
        <v>115.866041769821</v>
      </c>
    </row>
    <row r="57" spans="1:4" x14ac:dyDescent="0.2">
      <c r="A57" s="53" t="s">
        <v>54</v>
      </c>
      <c r="B57" s="53" t="s">
        <v>143</v>
      </c>
      <c r="C57" s="54">
        <v>114.990585028187</v>
      </c>
      <c r="D57" s="54">
        <v>115.90166797158</v>
      </c>
    </row>
    <row r="58" spans="1:4" x14ac:dyDescent="0.2">
      <c r="A58" s="53" t="s">
        <v>54</v>
      </c>
      <c r="B58" s="53" t="s">
        <v>144</v>
      </c>
      <c r="C58" s="54">
        <v>115.446354652778</v>
      </c>
      <c r="D58" s="54">
        <v>115.908151752661</v>
      </c>
    </row>
    <row r="59" spans="1:4" x14ac:dyDescent="0.2">
      <c r="A59" s="53" t="s">
        <v>54</v>
      </c>
      <c r="B59" s="53" t="s">
        <v>145</v>
      </c>
      <c r="C59" s="54">
        <v>120.511142899955</v>
      </c>
      <c r="D59" s="54">
        <v>115.945974910693</v>
      </c>
    </row>
    <row r="60" spans="1:4" x14ac:dyDescent="0.2">
      <c r="A60" s="53" t="s">
        <v>54</v>
      </c>
      <c r="B60" s="53" t="s">
        <v>146</v>
      </c>
      <c r="C60" s="54">
        <v>116.083752788753</v>
      </c>
      <c r="D60" s="54">
        <v>116.044373387246</v>
      </c>
    </row>
    <row r="61" spans="1:4" x14ac:dyDescent="0.2">
      <c r="A61" s="53" t="s">
        <v>54</v>
      </c>
      <c r="B61" s="53" t="s">
        <v>147</v>
      </c>
      <c r="C61" s="54">
        <v>115.919357832117</v>
      </c>
      <c r="D61" s="54">
        <v>116.236410581123</v>
      </c>
    </row>
    <row r="62" spans="1:4" x14ac:dyDescent="0.2">
      <c r="A62" s="53" t="s">
        <v>54</v>
      </c>
      <c r="B62" s="53" t="s">
        <v>148</v>
      </c>
      <c r="C62" s="54">
        <v>117.70814877725201</v>
      </c>
      <c r="D62" s="54">
        <v>116.473973850742</v>
      </c>
    </row>
    <row r="63" spans="1:4" x14ac:dyDescent="0.2">
      <c r="A63" s="53" t="s">
        <v>54</v>
      </c>
      <c r="B63" s="53" t="s">
        <v>149</v>
      </c>
      <c r="C63" s="54">
        <v>115.331544819801</v>
      </c>
      <c r="D63" s="54">
        <v>116.70545459279001</v>
      </c>
    </row>
    <row r="64" spans="1:4" x14ac:dyDescent="0.2">
      <c r="A64" s="53" t="s">
        <v>54</v>
      </c>
      <c r="B64" s="53" t="s">
        <v>150</v>
      </c>
      <c r="C64" s="54">
        <v>116.64176642604301</v>
      </c>
      <c r="D64" s="54">
        <v>116.889420042113</v>
      </c>
    </row>
    <row r="65" spans="1:4" x14ac:dyDescent="0.2">
      <c r="A65" s="53" t="s">
        <v>54</v>
      </c>
      <c r="B65" s="53" t="s">
        <v>151</v>
      </c>
      <c r="C65" s="54">
        <v>120.86257062871201</v>
      </c>
      <c r="D65" s="54">
        <v>117.045933592955</v>
      </c>
    </row>
    <row r="66" spans="1:4" x14ac:dyDescent="0.2">
      <c r="A66" s="53" t="s">
        <v>78</v>
      </c>
      <c r="B66" s="53" t="s">
        <v>140</v>
      </c>
      <c r="C66" s="54">
        <v>117.423215688848</v>
      </c>
      <c r="D66" s="54">
        <v>117.10087753977</v>
      </c>
    </row>
    <row r="67" spans="1:4" x14ac:dyDescent="0.2">
      <c r="A67" s="53" t="s">
        <v>54</v>
      </c>
      <c r="B67" s="53" t="s">
        <v>141</v>
      </c>
      <c r="C67" s="54">
        <v>116.63153239003699</v>
      </c>
      <c r="D67" s="54">
        <v>117.077839794383</v>
      </c>
    </row>
    <row r="68" spans="1:4" x14ac:dyDescent="0.2">
      <c r="A68" s="53" t="s">
        <v>54</v>
      </c>
      <c r="B68" s="53" t="s">
        <v>142</v>
      </c>
      <c r="C68" s="54">
        <v>117.759037690958</v>
      </c>
      <c r="D68" s="54">
        <v>117.08523644948001</v>
      </c>
    </row>
    <row r="69" spans="1:4" x14ac:dyDescent="0.2">
      <c r="A69" s="53" t="s">
        <v>54</v>
      </c>
      <c r="B69" s="53" t="s">
        <v>143</v>
      </c>
      <c r="C69" s="54">
        <v>116.422327633243</v>
      </c>
      <c r="D69" s="54">
        <v>117.144561452831</v>
      </c>
    </row>
    <row r="70" spans="1:4" x14ac:dyDescent="0.2">
      <c r="A70" s="53" t="s">
        <v>54</v>
      </c>
      <c r="B70" s="53" t="s">
        <v>144</v>
      </c>
      <c r="C70" s="54">
        <v>116.935925241606</v>
      </c>
      <c r="D70" s="54">
        <v>117.290571899995</v>
      </c>
    </row>
    <row r="71" spans="1:4" x14ac:dyDescent="0.2">
      <c r="A71" s="53" t="s">
        <v>54</v>
      </c>
      <c r="B71" s="53" t="s">
        <v>145</v>
      </c>
      <c r="C71" s="54">
        <v>117.008874165161</v>
      </c>
      <c r="D71" s="54">
        <v>117.523965822855</v>
      </c>
    </row>
    <row r="72" spans="1:4" x14ac:dyDescent="0.2">
      <c r="A72" s="53" t="s">
        <v>54</v>
      </c>
      <c r="B72" s="53" t="s">
        <v>146</v>
      </c>
      <c r="C72" s="54">
        <v>118.979667051817</v>
      </c>
      <c r="D72" s="54">
        <v>117.656106883978</v>
      </c>
    </row>
    <row r="73" spans="1:4" x14ac:dyDescent="0.2">
      <c r="A73" s="53" t="s">
        <v>54</v>
      </c>
      <c r="B73" s="53" t="s">
        <v>147</v>
      </c>
      <c r="C73" s="54">
        <v>117.95659754682799</v>
      </c>
      <c r="D73" s="54">
        <v>117.53123481141201</v>
      </c>
    </row>
    <row r="74" spans="1:4" x14ac:dyDescent="0.2">
      <c r="A74" s="53" t="s">
        <v>54</v>
      </c>
      <c r="B74" s="53" t="s">
        <v>148</v>
      </c>
      <c r="C74" s="54">
        <v>116.555362914024</v>
      </c>
      <c r="D74" s="54">
        <v>117.211761988539</v>
      </c>
    </row>
    <row r="75" spans="1:4" x14ac:dyDescent="0.2">
      <c r="A75" s="53" t="s">
        <v>54</v>
      </c>
      <c r="B75" s="53" t="s">
        <v>149</v>
      </c>
      <c r="C75" s="54">
        <v>118.062198836935</v>
      </c>
      <c r="D75" s="54">
        <v>116.86407670463301</v>
      </c>
    </row>
    <row r="76" spans="1:4" x14ac:dyDescent="0.2">
      <c r="A76" s="53" t="s">
        <v>54</v>
      </c>
      <c r="B76" s="53" t="s">
        <v>150</v>
      </c>
      <c r="C76" s="54">
        <v>115.604033344174</v>
      </c>
      <c r="D76" s="54">
        <v>116.786566945703</v>
      </c>
    </row>
    <row r="77" spans="1:4" x14ac:dyDescent="0.2">
      <c r="A77" s="53" t="s">
        <v>54</v>
      </c>
      <c r="B77" s="53" t="s">
        <v>151</v>
      </c>
      <c r="C77" s="54">
        <v>115.892441021393</v>
      </c>
      <c r="D77" s="54">
        <v>117.173079313778</v>
      </c>
    </row>
    <row r="78" spans="1:4" x14ac:dyDescent="0.2">
      <c r="A78" s="53" t="s">
        <v>79</v>
      </c>
      <c r="B78" s="53" t="s">
        <v>140</v>
      </c>
      <c r="C78" s="54">
        <v>117.754112281394</v>
      </c>
      <c r="D78" s="54">
        <v>117.999054521628</v>
      </c>
    </row>
    <row r="79" spans="1:4" x14ac:dyDescent="0.2">
      <c r="A79" s="53" t="s">
        <v>54</v>
      </c>
      <c r="B79" s="53" t="s">
        <v>141</v>
      </c>
      <c r="C79" s="54">
        <v>119.8213760126</v>
      </c>
      <c r="D79" s="54">
        <v>118.98190322437701</v>
      </c>
    </row>
    <row r="80" spans="1:4" x14ac:dyDescent="0.2">
      <c r="A80" s="53" t="s">
        <v>54</v>
      </c>
      <c r="B80" s="53" t="s">
        <v>142</v>
      </c>
      <c r="C80" s="54">
        <v>119.781735416708</v>
      </c>
      <c r="D80" s="54">
        <v>119.79384907687199</v>
      </c>
    </row>
    <row r="81" spans="1:4" x14ac:dyDescent="0.2">
      <c r="A81" s="53" t="s">
        <v>54</v>
      </c>
      <c r="B81" s="53" t="s">
        <v>143</v>
      </c>
      <c r="C81" s="54">
        <v>121.928713146946</v>
      </c>
      <c r="D81" s="54">
        <v>120.207208927613</v>
      </c>
    </row>
    <row r="82" spans="1:4" x14ac:dyDescent="0.2">
      <c r="A82" s="53" t="s">
        <v>54</v>
      </c>
      <c r="B82" s="53" t="s">
        <v>144</v>
      </c>
      <c r="C82" s="54">
        <v>118.81158410514099</v>
      </c>
      <c r="D82" s="54">
        <v>120.063975195227</v>
      </c>
    </row>
    <row r="83" spans="1:4" x14ac:dyDescent="0.2">
      <c r="A83" s="53" t="s">
        <v>54</v>
      </c>
      <c r="B83" s="53" t="s">
        <v>145</v>
      </c>
      <c r="C83" s="54">
        <v>119.746919759528</v>
      </c>
      <c r="D83" s="54">
        <v>119.36394795619</v>
      </c>
    </row>
    <row r="84" spans="1:4" x14ac:dyDescent="0.2">
      <c r="A84" s="53" t="s">
        <v>54</v>
      </c>
      <c r="B84" s="53" t="s">
        <v>146</v>
      </c>
      <c r="C84" s="54">
        <v>117.61044335525899</v>
      </c>
      <c r="D84" s="54">
        <v>118.270993145863</v>
      </c>
    </row>
    <row r="85" spans="1:4" x14ac:dyDescent="0.2">
      <c r="A85" s="53" t="s">
        <v>54</v>
      </c>
      <c r="B85" s="53" t="s">
        <v>147</v>
      </c>
      <c r="C85" s="54">
        <v>118.18796478833001</v>
      </c>
      <c r="D85" s="54">
        <v>116.92707638019699</v>
      </c>
    </row>
    <row r="86" spans="1:4" x14ac:dyDescent="0.2">
      <c r="A86" s="53" t="s">
        <v>54</v>
      </c>
      <c r="B86" s="53" t="s">
        <v>148</v>
      </c>
      <c r="C86" s="54">
        <v>115.131383197158</v>
      </c>
      <c r="D86" s="54">
        <v>115.505286597432</v>
      </c>
    </row>
    <row r="87" spans="1:4" x14ac:dyDescent="0.2">
      <c r="A87" s="53" t="s">
        <v>54</v>
      </c>
      <c r="B87" s="53" t="s">
        <v>149</v>
      </c>
      <c r="C87" s="54">
        <v>113.63131636747799</v>
      </c>
      <c r="D87" s="54">
        <v>114.135950445757</v>
      </c>
    </row>
    <row r="88" spans="1:4" x14ac:dyDescent="0.2">
      <c r="A88" s="53" t="s">
        <v>54</v>
      </c>
      <c r="B88" s="53" t="s">
        <v>150</v>
      </c>
      <c r="C88" s="54">
        <v>113.059251300987</v>
      </c>
      <c r="D88" s="54">
        <v>112.90743031179299</v>
      </c>
    </row>
    <row r="89" spans="1:4" x14ac:dyDescent="0.2">
      <c r="A89" s="53" t="s">
        <v>54</v>
      </c>
      <c r="B89" s="53" t="s">
        <v>151</v>
      </c>
      <c r="C89" s="54">
        <v>110.874603627048</v>
      </c>
      <c r="D89" s="54">
        <v>111.84634408199</v>
      </c>
    </row>
    <row r="90" spans="1:4" x14ac:dyDescent="0.2">
      <c r="A90" s="53" t="s">
        <v>80</v>
      </c>
      <c r="B90" s="53" t="s">
        <v>140</v>
      </c>
      <c r="C90" s="54">
        <v>113.884147305993</v>
      </c>
      <c r="D90" s="54">
        <v>110.960809588478</v>
      </c>
    </row>
    <row r="91" spans="1:4" x14ac:dyDescent="0.2">
      <c r="A91" s="53" t="s">
        <v>54</v>
      </c>
      <c r="B91" s="53" t="s">
        <v>141</v>
      </c>
      <c r="C91" s="54">
        <v>111.095929794643</v>
      </c>
      <c r="D91" s="54">
        <v>110.07818785834399</v>
      </c>
    </row>
    <row r="92" spans="1:4" x14ac:dyDescent="0.2">
      <c r="A92" s="53" t="s">
        <v>54</v>
      </c>
      <c r="B92" s="53" t="s">
        <v>142</v>
      </c>
      <c r="C92" s="54">
        <v>108.770956534072</v>
      </c>
      <c r="D92" s="54">
        <v>109.051260411938</v>
      </c>
    </row>
    <row r="93" spans="1:4" x14ac:dyDescent="0.2">
      <c r="A93" s="53" t="s">
        <v>54</v>
      </c>
      <c r="B93" s="53" t="s">
        <v>143</v>
      </c>
      <c r="C93" s="54">
        <v>83.665614999561001</v>
      </c>
      <c r="D93" s="54">
        <v>107.872100392408</v>
      </c>
    </row>
    <row r="94" spans="1:4" x14ac:dyDescent="0.2">
      <c r="A94" s="53" t="s">
        <v>54</v>
      </c>
      <c r="B94" s="53" t="s">
        <v>144</v>
      </c>
      <c r="C94" s="54">
        <v>90.320059813675996</v>
      </c>
      <c r="D94" s="54">
        <v>106.784321144491</v>
      </c>
    </row>
    <row r="95" spans="1:4" x14ac:dyDescent="0.2">
      <c r="A95" s="53" t="s">
        <v>54</v>
      </c>
      <c r="B95" s="53" t="s">
        <v>145</v>
      </c>
      <c r="C95" s="54">
        <v>105.40552525492799</v>
      </c>
      <c r="D95" s="54">
        <v>106.06002559650901</v>
      </c>
    </row>
    <row r="96" spans="1:4" x14ac:dyDescent="0.2">
      <c r="A96" s="53" t="s">
        <v>54</v>
      </c>
      <c r="B96" s="53" t="s">
        <v>146</v>
      </c>
      <c r="C96" s="54">
        <v>104.27692807592901</v>
      </c>
      <c r="D96" s="54">
        <v>105.93745786893</v>
      </c>
    </row>
    <row r="97" spans="1:4" x14ac:dyDescent="0.2">
      <c r="A97" s="53" t="s">
        <v>54</v>
      </c>
      <c r="B97" s="53" t="s">
        <v>147</v>
      </c>
      <c r="C97" s="54">
        <v>105.636647440053</v>
      </c>
      <c r="D97" s="54">
        <v>106.48345227089</v>
      </c>
    </row>
    <row r="98" spans="1:4" x14ac:dyDescent="0.2">
      <c r="A98" s="53" t="s">
        <v>54</v>
      </c>
      <c r="B98" s="53" t="s">
        <v>148</v>
      </c>
      <c r="C98" s="54">
        <v>108.178031217645</v>
      </c>
      <c r="D98" s="54">
        <v>107.417126479239</v>
      </c>
    </row>
    <row r="99" spans="1:4" x14ac:dyDescent="0.2">
      <c r="A99" s="53" t="s">
        <v>54</v>
      </c>
      <c r="B99" s="53" t="s">
        <v>149</v>
      </c>
      <c r="C99" s="54">
        <v>108.83650690913301</v>
      </c>
      <c r="D99" s="54">
        <v>108.40575497457399</v>
      </c>
    </row>
    <row r="100" spans="1:4" x14ac:dyDescent="0.2">
      <c r="A100" s="53" t="s">
        <v>54</v>
      </c>
      <c r="B100" s="53" t="s">
        <v>150</v>
      </c>
      <c r="C100" s="54">
        <v>113.079321569082</v>
      </c>
      <c r="D100" s="54">
        <v>109.15516638694</v>
      </c>
    </row>
    <row r="101" spans="1:4" x14ac:dyDescent="0.2">
      <c r="A101" s="53" t="s">
        <v>54</v>
      </c>
      <c r="B101" s="53" t="s">
        <v>151</v>
      </c>
      <c r="C101" s="54">
        <v>113.183163304047</v>
      </c>
      <c r="D101" s="54">
        <v>109.462071512997</v>
      </c>
    </row>
    <row r="102" spans="1:4" x14ac:dyDescent="0.2">
      <c r="A102" s="53" t="s">
        <v>508</v>
      </c>
      <c r="B102" s="53" t="s">
        <v>140</v>
      </c>
      <c r="C102" s="54">
        <v>107.892408246378</v>
      </c>
      <c r="D102" s="54">
        <v>109.358908264799</v>
      </c>
    </row>
    <row r="103" spans="1:4" x14ac:dyDescent="0.2">
      <c r="A103" s="53" t="s">
        <v>54</v>
      </c>
      <c r="B103" s="53" t="s">
        <v>141</v>
      </c>
      <c r="C103" s="54">
        <v>108.030333686406</v>
      </c>
      <c r="D103" s="54">
        <v>109.06981004478401</v>
      </c>
    </row>
    <row r="104" spans="1:4" x14ac:dyDescent="0.2">
      <c r="A104" s="53" t="s">
        <v>54</v>
      </c>
      <c r="B104" s="53" t="s">
        <v>142</v>
      </c>
      <c r="C104" s="54">
        <v>109.607658979565</v>
      </c>
      <c r="D104" s="54">
        <v>108.87483623887</v>
      </c>
    </row>
    <row r="105" spans="1:4" x14ac:dyDescent="0.2">
      <c r="A105" s="53" t="s">
        <v>54</v>
      </c>
      <c r="B105" s="53" t="s">
        <v>143</v>
      </c>
      <c r="C105" s="54">
        <v>108.321837956774</v>
      </c>
      <c r="D105" s="54">
        <v>108.903234768712</v>
      </c>
    </row>
    <row r="106" spans="1:4" x14ac:dyDescent="0.2">
      <c r="A106" s="53" t="s">
        <v>54</v>
      </c>
      <c r="B106" s="53" t="s">
        <v>144</v>
      </c>
      <c r="C106" s="54">
        <v>108.87253872276101</v>
      </c>
      <c r="D106" s="54">
        <v>109.11958889201399</v>
      </c>
    </row>
    <row r="107" spans="1:4" x14ac:dyDescent="0.2">
      <c r="A107" s="53" t="s">
        <v>54</v>
      </c>
      <c r="B107" s="53" t="s">
        <v>145</v>
      </c>
      <c r="C107" s="54">
        <v>106.899606639808</v>
      </c>
      <c r="D107" s="54">
        <v>109.415627117959</v>
      </c>
    </row>
    <row r="108" spans="1:4" x14ac:dyDescent="0.2">
      <c r="A108" s="53" t="s">
        <v>54</v>
      </c>
      <c r="B108" s="53" t="s">
        <v>146</v>
      </c>
      <c r="C108" s="54">
        <v>113.017495089888</v>
      </c>
      <c r="D108" s="54">
        <v>109.704776998125</v>
      </c>
    </row>
    <row r="109" spans="1:4" x14ac:dyDescent="0.2">
      <c r="A109" s="53" t="s">
        <v>54</v>
      </c>
      <c r="B109" s="53" t="s">
        <v>147</v>
      </c>
      <c r="C109" s="54">
        <v>110.658294091561</v>
      </c>
      <c r="D109" s="54">
        <v>109.93753344935701</v>
      </c>
    </row>
    <row r="110" spans="1:4" x14ac:dyDescent="0.2">
      <c r="A110" s="53" t="s">
        <v>54</v>
      </c>
      <c r="B110" s="53" t="s">
        <v>148</v>
      </c>
      <c r="C110" s="54">
        <v>109.354816655909</v>
      </c>
      <c r="D110" s="54">
        <v>110.112715045109</v>
      </c>
    </row>
    <row r="111" spans="1:4" x14ac:dyDescent="0.2">
      <c r="A111" s="53" t="s">
        <v>54</v>
      </c>
      <c r="B111" s="53" t="s">
        <v>149</v>
      </c>
      <c r="C111" s="54">
        <v>109.91702558373601</v>
      </c>
      <c r="D111" s="54">
        <v>110.20480971363</v>
      </c>
    </row>
    <row r="112" spans="1:4" x14ac:dyDescent="0.2">
      <c r="A112" s="53" t="s">
        <v>54</v>
      </c>
      <c r="B112" s="53" t="s">
        <v>150</v>
      </c>
      <c r="C112" s="54">
        <v>110.11420664825</v>
      </c>
      <c r="D112" s="54">
        <v>110.159304734412</v>
      </c>
    </row>
    <row r="113" spans="1:4" x14ac:dyDescent="0.2">
      <c r="A113" s="53" t="s">
        <v>54</v>
      </c>
      <c r="B113" s="53" t="s">
        <v>151</v>
      </c>
      <c r="C113" s="54">
        <v>111.068813619091</v>
      </c>
      <c r="D113" s="54">
        <v>110.02185366588</v>
      </c>
    </row>
  </sheetData>
  <mergeCells count="1">
    <mergeCell ref="H1:I1"/>
  </mergeCells>
  <hyperlinks>
    <hyperlink ref="H1:I1" location="Index!A1" display="Regresar al Índice" xr:uid="{FE61E261-FE85-45E8-9646-795DB4E75737}"/>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47C4E-9978-41E4-BD81-E17EC9122BE6}">
  <sheetPr codeName="Hoja133"/>
  <dimension ref="A1:I38"/>
  <sheetViews>
    <sheetView workbookViewId="0"/>
  </sheetViews>
  <sheetFormatPr baseColWidth="10" defaultRowHeight="12.75" x14ac:dyDescent="0.2"/>
  <cols>
    <col min="1" max="16384" width="11.42578125" style="53"/>
  </cols>
  <sheetData>
    <row r="1" spans="1:9" ht="15" x14ac:dyDescent="0.25">
      <c r="A1" s="17" t="s">
        <v>1782</v>
      </c>
      <c r="H1" s="408" t="s">
        <v>38</v>
      </c>
      <c r="I1" s="408"/>
    </row>
    <row r="2" spans="1:9" x14ac:dyDescent="0.2">
      <c r="A2" s="53" t="s">
        <v>724</v>
      </c>
    </row>
    <row r="5" spans="1:9" x14ac:dyDescent="0.2">
      <c r="A5" s="53" t="s">
        <v>2</v>
      </c>
      <c r="B5" s="53" t="s">
        <v>52</v>
      </c>
    </row>
    <row r="6" spans="1:9" x14ac:dyDescent="0.2">
      <c r="A6" s="53" t="s">
        <v>3</v>
      </c>
      <c r="B6" s="54">
        <v>-16.316861566105</v>
      </c>
    </row>
    <row r="7" spans="1:9" x14ac:dyDescent="0.2">
      <c r="A7" s="53" t="s">
        <v>6</v>
      </c>
      <c r="B7" s="54">
        <v>-8.7320621386579997</v>
      </c>
    </row>
    <row r="8" spans="1:9" x14ac:dyDescent="0.2">
      <c r="A8" s="53" t="s">
        <v>22</v>
      </c>
      <c r="B8" s="54">
        <v>-7.7049799243789998</v>
      </c>
    </row>
    <row r="9" spans="1:9" x14ac:dyDescent="0.2">
      <c r="A9" s="53" t="s">
        <v>21</v>
      </c>
      <c r="B9" s="54">
        <v>-6.3222213995610002</v>
      </c>
    </row>
    <row r="10" spans="1:9" x14ac:dyDescent="0.2">
      <c r="A10" s="53" t="s">
        <v>8</v>
      </c>
      <c r="B10" s="54">
        <v>-4.3002002950799998</v>
      </c>
    </row>
    <row r="11" spans="1:9" x14ac:dyDescent="0.2">
      <c r="A11" s="53" t="s">
        <v>5</v>
      </c>
      <c r="B11" s="54">
        <v>-3.9144529050179999</v>
      </c>
    </row>
    <row r="12" spans="1:9" x14ac:dyDescent="0.2">
      <c r="A12" s="53" t="s">
        <v>14</v>
      </c>
      <c r="B12" s="54">
        <v>-2.0171555469919999</v>
      </c>
    </row>
    <row r="13" spans="1:9" x14ac:dyDescent="0.2">
      <c r="A13" s="53" t="s">
        <v>0</v>
      </c>
      <c r="B13" s="54">
        <v>-1.868077921869</v>
      </c>
    </row>
    <row r="14" spans="1:9" x14ac:dyDescent="0.2">
      <c r="A14" s="53" t="s">
        <v>19</v>
      </c>
      <c r="B14" s="54">
        <v>-1.3725563500760001</v>
      </c>
    </row>
    <row r="15" spans="1:9" x14ac:dyDescent="0.2">
      <c r="A15" s="53" t="s">
        <v>10</v>
      </c>
      <c r="B15" s="54">
        <v>-1.2049321382589999</v>
      </c>
    </row>
    <row r="16" spans="1:9" x14ac:dyDescent="0.2">
      <c r="A16" s="53" t="s">
        <v>24</v>
      </c>
      <c r="B16" s="54">
        <v>0.160342063068</v>
      </c>
    </row>
    <row r="17" spans="1:2" x14ac:dyDescent="0.2">
      <c r="A17" s="53" t="s">
        <v>23</v>
      </c>
      <c r="B17" s="54">
        <v>0.91116793259399997</v>
      </c>
    </row>
    <row r="18" spans="1:2" x14ac:dyDescent="0.2">
      <c r="A18" s="53" t="s">
        <v>17</v>
      </c>
      <c r="B18" s="54">
        <v>1.417293398425</v>
      </c>
    </row>
    <row r="19" spans="1:2" x14ac:dyDescent="0.2">
      <c r="A19" s="53" t="s">
        <v>15</v>
      </c>
      <c r="B19" s="54">
        <v>2.0131774408730001</v>
      </c>
    </row>
    <row r="20" spans="1:2" x14ac:dyDescent="0.2">
      <c r="A20" s="53" t="s">
        <v>32</v>
      </c>
      <c r="B20" s="54">
        <v>2.0377805868599999</v>
      </c>
    </row>
    <row r="21" spans="1:2" x14ac:dyDescent="0.2">
      <c r="A21" s="53" t="s">
        <v>31</v>
      </c>
      <c r="B21" s="54">
        <v>2.3353428023520002</v>
      </c>
    </row>
    <row r="22" spans="1:2" x14ac:dyDescent="0.2">
      <c r="A22" s="53" t="s">
        <v>1</v>
      </c>
      <c r="B22" s="54">
        <v>2.5831448578909999</v>
      </c>
    </row>
    <row r="23" spans="1:2" x14ac:dyDescent="0.2">
      <c r="A23" s="53" t="s">
        <v>29</v>
      </c>
      <c r="B23" s="54">
        <v>3.106394277943</v>
      </c>
    </row>
    <row r="24" spans="1:2" x14ac:dyDescent="0.2">
      <c r="A24" s="53" t="s">
        <v>9</v>
      </c>
      <c r="B24" s="54">
        <v>3.2926150195649999</v>
      </c>
    </row>
    <row r="25" spans="1:2" x14ac:dyDescent="0.2">
      <c r="A25" s="53" t="s">
        <v>7</v>
      </c>
      <c r="B25" s="54">
        <v>3.305690680269</v>
      </c>
    </row>
    <row r="26" spans="1:2" x14ac:dyDescent="0.2">
      <c r="A26" s="53" t="s">
        <v>25</v>
      </c>
      <c r="B26" s="54">
        <v>3.7664825596960001</v>
      </c>
    </row>
    <row r="27" spans="1:2" x14ac:dyDescent="0.2">
      <c r="A27" s="53" t="s">
        <v>4</v>
      </c>
      <c r="B27" s="54">
        <v>4.0953687606460001</v>
      </c>
    </row>
    <row r="28" spans="1:2" x14ac:dyDescent="0.2">
      <c r="A28" s="53" t="s">
        <v>33</v>
      </c>
      <c r="B28" s="54">
        <v>4.6657634535490002</v>
      </c>
    </row>
    <row r="29" spans="1:2" x14ac:dyDescent="0.2">
      <c r="A29" s="53" t="s">
        <v>27</v>
      </c>
      <c r="B29" s="54">
        <v>4.7969674797520003</v>
      </c>
    </row>
    <row r="30" spans="1:2" x14ac:dyDescent="0.2">
      <c r="A30" s="53" t="s">
        <v>11</v>
      </c>
      <c r="B30" s="54">
        <v>6.0221373376380001</v>
      </c>
    </row>
    <row r="31" spans="1:2" x14ac:dyDescent="0.2">
      <c r="A31" s="53" t="s">
        <v>26</v>
      </c>
      <c r="B31" s="54">
        <v>6.089915185273</v>
      </c>
    </row>
    <row r="32" spans="1:2" x14ac:dyDescent="0.2">
      <c r="A32" s="53" t="s">
        <v>20</v>
      </c>
      <c r="B32" s="54">
        <v>6.187975326328</v>
      </c>
    </row>
    <row r="33" spans="1:2" x14ac:dyDescent="0.2">
      <c r="A33" s="53" t="s">
        <v>30</v>
      </c>
      <c r="B33" s="54">
        <v>7.5323877974259998</v>
      </c>
    </row>
    <row r="34" spans="1:2" x14ac:dyDescent="0.2">
      <c r="A34" s="53" t="s">
        <v>12</v>
      </c>
      <c r="B34" s="54">
        <v>8.2480324094620006</v>
      </c>
    </row>
    <row r="35" spans="1:2" x14ac:dyDescent="0.2">
      <c r="A35" s="53" t="s">
        <v>13</v>
      </c>
      <c r="B35" s="54">
        <v>11.419835367004</v>
      </c>
    </row>
    <row r="36" spans="1:2" x14ac:dyDescent="0.2">
      <c r="A36" s="53" t="s">
        <v>16</v>
      </c>
      <c r="B36" s="54">
        <v>12.770103956132999</v>
      </c>
    </row>
    <row r="37" spans="1:2" x14ac:dyDescent="0.2">
      <c r="A37" s="53" t="s">
        <v>28</v>
      </c>
      <c r="B37" s="54">
        <v>24.575678154190001</v>
      </c>
    </row>
    <row r="38" spans="1:2" x14ac:dyDescent="0.2">
      <c r="A38" s="53" t="s">
        <v>18</v>
      </c>
      <c r="B38" s="54">
        <v>32.562615118396003</v>
      </c>
    </row>
  </sheetData>
  <mergeCells count="1">
    <mergeCell ref="H1:I1"/>
  </mergeCells>
  <hyperlinks>
    <hyperlink ref="H1:I1" location="Index!A1" display="Regresar al Índice" xr:uid="{12AD9A81-FCB6-41C0-9F65-1932FE39AFFC}"/>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24C5-1403-4919-A1B9-A2FEB90FE085}">
  <sheetPr codeName="Hoja134"/>
  <dimension ref="A1:I38"/>
  <sheetViews>
    <sheetView topLeftCell="A19" workbookViewId="0"/>
  </sheetViews>
  <sheetFormatPr baseColWidth="10" defaultRowHeight="12.75" x14ac:dyDescent="0.2"/>
  <cols>
    <col min="1" max="16384" width="11.42578125" style="53"/>
  </cols>
  <sheetData>
    <row r="1" spans="1:9" ht="15" x14ac:dyDescent="0.25">
      <c r="A1" s="17" t="s">
        <v>1783</v>
      </c>
      <c r="H1" s="408" t="s">
        <v>38</v>
      </c>
      <c r="I1" s="408"/>
    </row>
    <row r="2" spans="1:9" x14ac:dyDescent="0.2">
      <c r="A2" s="53" t="s">
        <v>724</v>
      </c>
    </row>
    <row r="5" spans="1:9" x14ac:dyDescent="0.2">
      <c r="A5" s="53" t="s">
        <v>2</v>
      </c>
      <c r="B5" s="53" t="s">
        <v>52</v>
      </c>
    </row>
    <row r="6" spans="1:9" x14ac:dyDescent="0.2">
      <c r="A6" s="53" t="s">
        <v>19</v>
      </c>
      <c r="B6" s="54">
        <v>-4.4239557642529999</v>
      </c>
    </row>
    <row r="7" spans="1:9" x14ac:dyDescent="0.2">
      <c r="A7" s="53" t="s">
        <v>33</v>
      </c>
      <c r="B7" s="54">
        <v>-4.1704799366490004</v>
      </c>
    </row>
    <row r="8" spans="1:9" x14ac:dyDescent="0.2">
      <c r="A8" s="53" t="s">
        <v>31</v>
      </c>
      <c r="B8" s="54">
        <v>-3.4873964356279998</v>
      </c>
    </row>
    <row r="9" spans="1:9" x14ac:dyDescent="0.2">
      <c r="A9" s="53" t="s">
        <v>26</v>
      </c>
      <c r="B9" s="54">
        <v>-3.1908619848119999</v>
      </c>
    </row>
    <row r="10" spans="1:9" x14ac:dyDescent="0.2">
      <c r="A10" s="53" t="s">
        <v>6</v>
      </c>
      <c r="B10" s="54">
        <v>-2.0376659528540002</v>
      </c>
    </row>
    <row r="11" spans="1:9" x14ac:dyDescent="0.2">
      <c r="A11" s="53" t="s">
        <v>29</v>
      </c>
      <c r="B11" s="54">
        <v>-1.7849987381400001</v>
      </c>
    </row>
    <row r="12" spans="1:9" x14ac:dyDescent="0.2">
      <c r="A12" s="53" t="s">
        <v>8</v>
      </c>
      <c r="B12" s="54">
        <v>-1.6226362346829999</v>
      </c>
    </row>
    <row r="13" spans="1:9" x14ac:dyDescent="0.2">
      <c r="A13" s="53" t="s">
        <v>21</v>
      </c>
      <c r="B13" s="54">
        <v>-0.32448570821200001</v>
      </c>
    </row>
    <row r="14" spans="1:9" x14ac:dyDescent="0.2">
      <c r="A14" s="53" t="s">
        <v>27</v>
      </c>
      <c r="B14" s="54">
        <v>-0.201856543789</v>
      </c>
    </row>
    <row r="15" spans="1:9" x14ac:dyDescent="0.2">
      <c r="A15" s="53" t="s">
        <v>32</v>
      </c>
      <c r="B15" s="54">
        <v>-0.168990055054</v>
      </c>
    </row>
    <row r="16" spans="1:9" x14ac:dyDescent="0.2">
      <c r="A16" s="53" t="s">
        <v>30</v>
      </c>
      <c r="B16" s="54">
        <v>0.26784300565199998</v>
      </c>
    </row>
    <row r="17" spans="1:2" x14ac:dyDescent="0.2">
      <c r="A17" s="53" t="s">
        <v>24</v>
      </c>
      <c r="B17" s="54">
        <v>0.63281143061699996</v>
      </c>
    </row>
    <row r="18" spans="1:2" x14ac:dyDescent="0.2">
      <c r="A18" s="53" t="s">
        <v>0</v>
      </c>
      <c r="B18" s="54">
        <v>0.86692444135799995</v>
      </c>
    </row>
    <row r="19" spans="1:2" x14ac:dyDescent="0.2">
      <c r="A19" s="53" t="s">
        <v>23</v>
      </c>
      <c r="B19" s="54">
        <v>0.89847247958599996</v>
      </c>
    </row>
    <row r="20" spans="1:2" x14ac:dyDescent="0.2">
      <c r="A20" s="53" t="s">
        <v>20</v>
      </c>
      <c r="B20" s="54">
        <v>0.97939408411899997</v>
      </c>
    </row>
    <row r="21" spans="1:2" x14ac:dyDescent="0.2">
      <c r="A21" s="53" t="s">
        <v>14</v>
      </c>
      <c r="B21" s="54">
        <v>1.0313087519919999</v>
      </c>
    </row>
    <row r="22" spans="1:2" x14ac:dyDescent="0.2">
      <c r="A22" s="53" t="s">
        <v>4</v>
      </c>
      <c r="B22" s="54">
        <v>1.064082923548</v>
      </c>
    </row>
    <row r="23" spans="1:2" x14ac:dyDescent="0.2">
      <c r="A23" s="53" t="s">
        <v>9</v>
      </c>
      <c r="B23" s="54">
        <v>1.1310871660790001</v>
      </c>
    </row>
    <row r="24" spans="1:2" x14ac:dyDescent="0.2">
      <c r="A24" s="53" t="s">
        <v>1</v>
      </c>
      <c r="B24" s="54">
        <v>1.3317968679600001</v>
      </c>
    </row>
    <row r="25" spans="1:2" x14ac:dyDescent="0.2">
      <c r="A25" s="53" t="s">
        <v>10</v>
      </c>
      <c r="B25" s="54">
        <v>1.4535946312270001</v>
      </c>
    </row>
    <row r="26" spans="1:2" x14ac:dyDescent="0.2">
      <c r="A26" s="53" t="s">
        <v>15</v>
      </c>
      <c r="B26" s="54">
        <v>2.0423337651829998</v>
      </c>
    </row>
    <row r="27" spans="1:2" x14ac:dyDescent="0.2">
      <c r="A27" s="53" t="s">
        <v>16</v>
      </c>
      <c r="B27" s="54">
        <v>2.4493384345110001</v>
      </c>
    </row>
    <row r="28" spans="1:2" x14ac:dyDescent="0.2">
      <c r="A28" s="53" t="s">
        <v>13</v>
      </c>
      <c r="B28" s="54">
        <v>2.634375590935</v>
      </c>
    </row>
    <row r="29" spans="1:2" x14ac:dyDescent="0.2">
      <c r="A29" s="53" t="s">
        <v>7</v>
      </c>
      <c r="B29" s="54">
        <v>3.2238045553100001</v>
      </c>
    </row>
    <row r="30" spans="1:2" x14ac:dyDescent="0.2">
      <c r="A30" s="53" t="s">
        <v>11</v>
      </c>
      <c r="B30" s="54">
        <v>3.2546693531700002</v>
      </c>
    </row>
    <row r="31" spans="1:2" x14ac:dyDescent="0.2">
      <c r="A31" s="53" t="s">
        <v>28</v>
      </c>
      <c r="B31" s="54">
        <v>3.3896685192630001</v>
      </c>
    </row>
    <row r="32" spans="1:2" x14ac:dyDescent="0.2">
      <c r="A32" s="53" t="s">
        <v>22</v>
      </c>
      <c r="B32" s="54">
        <v>3.6730323401140001</v>
      </c>
    </row>
    <row r="33" spans="1:2" x14ac:dyDescent="0.2">
      <c r="A33" s="53" t="s">
        <v>17</v>
      </c>
      <c r="B33" s="54">
        <v>3.7396526903009999</v>
      </c>
    </row>
    <row r="34" spans="1:2" x14ac:dyDescent="0.2">
      <c r="A34" s="53" t="s">
        <v>5</v>
      </c>
      <c r="B34" s="54">
        <v>4.284628765741</v>
      </c>
    </row>
    <row r="35" spans="1:2" x14ac:dyDescent="0.2">
      <c r="A35" s="53" t="s">
        <v>12</v>
      </c>
      <c r="B35" s="54">
        <v>4.452790807835</v>
      </c>
    </row>
    <row r="36" spans="1:2" x14ac:dyDescent="0.2">
      <c r="A36" s="53" t="s">
        <v>3</v>
      </c>
      <c r="B36" s="54">
        <v>4.9385082098720003</v>
      </c>
    </row>
    <row r="37" spans="1:2" x14ac:dyDescent="0.2">
      <c r="A37" s="53" t="s">
        <v>25</v>
      </c>
      <c r="B37" s="54">
        <v>8.9803787160360002</v>
      </c>
    </row>
    <row r="38" spans="1:2" x14ac:dyDescent="0.2">
      <c r="A38" s="53" t="s">
        <v>18</v>
      </c>
      <c r="B38" s="54">
        <v>17.050104833652</v>
      </c>
    </row>
  </sheetData>
  <mergeCells count="1">
    <mergeCell ref="H1:I1"/>
  </mergeCells>
  <hyperlinks>
    <hyperlink ref="H1:I1" location="Index!A1" display="Regresar al Índice" xr:uid="{00345F65-D6E1-485E-B91F-4E8456E1DF21}"/>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9AD8F-1C2B-4246-BCCA-1C12380F73C8}">
  <sheetPr codeName="Hoja135"/>
  <dimension ref="A1:I10"/>
  <sheetViews>
    <sheetView workbookViewId="0"/>
  </sheetViews>
  <sheetFormatPr baseColWidth="10" defaultRowHeight="12.75" x14ac:dyDescent="0.2"/>
  <cols>
    <col min="1" max="16384" width="11.42578125" style="53"/>
  </cols>
  <sheetData>
    <row r="1" spans="1:9" ht="15" x14ac:dyDescent="0.25">
      <c r="A1" s="17" t="s">
        <v>1784</v>
      </c>
      <c r="H1" s="408" t="s">
        <v>38</v>
      </c>
      <c r="I1" s="408"/>
    </row>
    <row r="2" spans="1:9" x14ac:dyDescent="0.2">
      <c r="A2" s="53" t="s">
        <v>724</v>
      </c>
    </row>
    <row r="5" spans="1:9" x14ac:dyDescent="0.2">
      <c r="A5" s="53" t="s">
        <v>364</v>
      </c>
      <c r="B5" s="53" t="s">
        <v>52</v>
      </c>
    </row>
    <row r="6" spans="1:9" x14ac:dyDescent="0.2">
      <c r="A6" s="53" t="s">
        <v>365</v>
      </c>
      <c r="B6" s="54">
        <v>-1.4313432886819999</v>
      </c>
    </row>
    <row r="7" spans="1:9" x14ac:dyDescent="0.2">
      <c r="A7" s="53" t="s">
        <v>310</v>
      </c>
      <c r="B7" s="54">
        <v>-6.9696975161379999</v>
      </c>
    </row>
    <row r="8" spans="1:9" x14ac:dyDescent="0.2">
      <c r="A8" s="53" t="s">
        <v>366</v>
      </c>
      <c r="B8" s="54">
        <v>0.64166107738300004</v>
      </c>
    </row>
    <row r="9" spans="1:9" x14ac:dyDescent="0.2">
      <c r="A9" s="53" t="s">
        <v>485</v>
      </c>
      <c r="B9" s="54">
        <v>-2.9729595956380002</v>
      </c>
    </row>
    <row r="10" spans="1:9" x14ac:dyDescent="0.2">
      <c r="A10" s="53" t="s">
        <v>883</v>
      </c>
      <c r="B10" s="54">
        <v>-6.3164961868590002</v>
      </c>
    </row>
  </sheetData>
  <mergeCells count="1">
    <mergeCell ref="H1:I1"/>
  </mergeCells>
  <hyperlinks>
    <hyperlink ref="H1:I1" location="Index!A1" display="Regresar al Índice" xr:uid="{612056FC-9196-4F0F-BD9A-1D0B69C433EB}"/>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BEA06-FE20-4708-9274-94A6E0C62FA9}">
  <sheetPr codeName="Hoja136"/>
  <dimension ref="A1:I113"/>
  <sheetViews>
    <sheetView topLeftCell="A95" workbookViewId="0"/>
  </sheetViews>
  <sheetFormatPr baseColWidth="10" defaultRowHeight="12.75" x14ac:dyDescent="0.2"/>
  <cols>
    <col min="1" max="16384" width="11.42578125" style="53"/>
  </cols>
  <sheetData>
    <row r="1" spans="1:9" ht="15" x14ac:dyDescent="0.25">
      <c r="A1" s="17" t="s">
        <v>1785</v>
      </c>
      <c r="H1" s="408" t="s">
        <v>38</v>
      </c>
      <c r="I1" s="408"/>
    </row>
    <row r="2" spans="1:9" x14ac:dyDescent="0.2">
      <c r="A2" s="53" t="s">
        <v>724</v>
      </c>
    </row>
    <row r="5" spans="1:9" x14ac:dyDescent="0.2">
      <c r="A5" s="53" t="s">
        <v>308</v>
      </c>
      <c r="B5" s="53" t="s">
        <v>362</v>
      </c>
      <c r="C5" s="53" t="s">
        <v>52</v>
      </c>
      <c r="D5" s="53" t="s">
        <v>363</v>
      </c>
    </row>
    <row r="6" spans="1:9" x14ac:dyDescent="0.2">
      <c r="A6" s="53" t="s">
        <v>61</v>
      </c>
      <c r="B6" s="53" t="s">
        <v>140</v>
      </c>
      <c r="C6" s="54">
        <v>-6.3022593456699996</v>
      </c>
      <c r="D6" s="54">
        <v>1.27914102888225</v>
      </c>
    </row>
    <row r="7" spans="1:9" x14ac:dyDescent="0.2">
      <c r="A7" s="53" t="s">
        <v>54</v>
      </c>
      <c r="B7" s="53" t="s">
        <v>141</v>
      </c>
      <c r="C7" s="54">
        <v>10.538025484884001</v>
      </c>
      <c r="D7" s="54">
        <v>1.8883810368980001</v>
      </c>
    </row>
    <row r="8" spans="1:9" x14ac:dyDescent="0.2">
      <c r="A8" s="53" t="s">
        <v>54</v>
      </c>
      <c r="B8" s="53" t="s">
        <v>142</v>
      </c>
      <c r="C8" s="54">
        <v>0.336737964562</v>
      </c>
      <c r="D8" s="54">
        <v>0.97285140963608296</v>
      </c>
    </row>
    <row r="9" spans="1:9" x14ac:dyDescent="0.2">
      <c r="A9" s="53" t="s">
        <v>54</v>
      </c>
      <c r="B9" s="53" t="s">
        <v>143</v>
      </c>
      <c r="C9" s="54">
        <v>5.5331543964980003</v>
      </c>
      <c r="D9" s="54">
        <v>1.7783902006732499</v>
      </c>
    </row>
    <row r="10" spans="1:9" x14ac:dyDescent="0.2">
      <c r="A10" s="53" t="s">
        <v>54</v>
      </c>
      <c r="B10" s="53" t="s">
        <v>144</v>
      </c>
      <c r="C10" s="54">
        <v>4.2374431814889997</v>
      </c>
      <c r="D10" s="54">
        <v>1.78446416539333</v>
      </c>
    </row>
    <row r="11" spans="1:9" x14ac:dyDescent="0.2">
      <c r="A11" s="53" t="s">
        <v>54</v>
      </c>
      <c r="B11" s="53" t="s">
        <v>145</v>
      </c>
      <c r="C11" s="54">
        <v>-0.23706972320700001</v>
      </c>
      <c r="D11" s="54">
        <v>1.92319216182875</v>
      </c>
    </row>
    <row r="12" spans="1:9" x14ac:dyDescent="0.2">
      <c r="A12" s="53" t="s">
        <v>54</v>
      </c>
      <c r="B12" s="53" t="s">
        <v>146</v>
      </c>
      <c r="C12" s="54">
        <v>-11.130424565076</v>
      </c>
      <c r="D12" s="54">
        <v>0.25394295694941699</v>
      </c>
    </row>
    <row r="13" spans="1:9" x14ac:dyDescent="0.2">
      <c r="A13" s="53" t="s">
        <v>54</v>
      </c>
      <c r="B13" s="53" t="s">
        <v>147</v>
      </c>
      <c r="C13" s="54">
        <v>-4.2002765151409998</v>
      </c>
      <c r="D13" s="54">
        <v>-0.78037614191933302</v>
      </c>
    </row>
    <row r="14" spans="1:9" x14ac:dyDescent="0.2">
      <c r="A14" s="53" t="s">
        <v>54</v>
      </c>
      <c r="B14" s="53" t="s">
        <v>148</v>
      </c>
      <c r="C14" s="54">
        <v>-7.455934591049</v>
      </c>
      <c r="D14" s="54">
        <v>-2.0497853375591699</v>
      </c>
    </row>
    <row r="15" spans="1:9" x14ac:dyDescent="0.2">
      <c r="A15" s="53" t="s">
        <v>54</v>
      </c>
      <c r="B15" s="53" t="s">
        <v>149</v>
      </c>
      <c r="C15" s="54">
        <v>2.970955861652</v>
      </c>
      <c r="D15" s="54">
        <v>-1.44491455535858</v>
      </c>
    </row>
    <row r="16" spans="1:9" x14ac:dyDescent="0.2">
      <c r="A16" s="53" t="s">
        <v>54</v>
      </c>
      <c r="B16" s="53" t="s">
        <v>150</v>
      </c>
      <c r="C16" s="54">
        <v>-4.2102726011760003</v>
      </c>
      <c r="D16" s="54">
        <v>-1.21289803867825</v>
      </c>
    </row>
    <row r="17" spans="1:4" x14ac:dyDescent="0.2">
      <c r="A17" s="53" t="s">
        <v>54</v>
      </c>
      <c r="B17" s="53" t="s">
        <v>151</v>
      </c>
      <c r="C17" s="54">
        <v>0.23205293930699999</v>
      </c>
      <c r="D17" s="54">
        <v>-0.80732229274391698</v>
      </c>
    </row>
    <row r="18" spans="1:4" x14ac:dyDescent="0.2">
      <c r="A18" s="53" t="s">
        <v>74</v>
      </c>
      <c r="B18" s="53" t="s">
        <v>140</v>
      </c>
      <c r="C18" s="54">
        <v>-10.173036657461999</v>
      </c>
      <c r="D18" s="54">
        <v>-1.1298870687265801</v>
      </c>
    </row>
    <row r="19" spans="1:4" x14ac:dyDescent="0.2">
      <c r="A19" s="53" t="s">
        <v>54</v>
      </c>
      <c r="B19" s="53" t="s">
        <v>141</v>
      </c>
      <c r="C19" s="54">
        <v>-10.982208557331001</v>
      </c>
      <c r="D19" s="54">
        <v>-2.9232399055778302</v>
      </c>
    </row>
    <row r="20" spans="1:4" x14ac:dyDescent="0.2">
      <c r="A20" s="53" t="s">
        <v>54</v>
      </c>
      <c r="B20" s="53" t="s">
        <v>142</v>
      </c>
      <c r="C20" s="54">
        <v>1.1767631023459999</v>
      </c>
      <c r="D20" s="54">
        <v>-2.8532378107624998</v>
      </c>
    </row>
    <row r="21" spans="1:4" x14ac:dyDescent="0.2">
      <c r="A21" s="53" t="s">
        <v>54</v>
      </c>
      <c r="B21" s="53" t="s">
        <v>143</v>
      </c>
      <c r="C21" s="54">
        <v>-0.93684027920400004</v>
      </c>
      <c r="D21" s="54">
        <v>-3.39240403373767</v>
      </c>
    </row>
    <row r="22" spans="1:4" x14ac:dyDescent="0.2">
      <c r="A22" s="53" t="s">
        <v>54</v>
      </c>
      <c r="B22" s="53" t="s">
        <v>144</v>
      </c>
      <c r="C22" s="54">
        <v>1.2744691154029999</v>
      </c>
      <c r="D22" s="54">
        <v>-3.63931853924483</v>
      </c>
    </row>
    <row r="23" spans="1:4" x14ac:dyDescent="0.2">
      <c r="A23" s="53" t="s">
        <v>54</v>
      </c>
      <c r="B23" s="53" t="s">
        <v>145</v>
      </c>
      <c r="C23" s="54">
        <v>7.2398024987339999</v>
      </c>
      <c r="D23" s="54">
        <v>-3.0162458540830799</v>
      </c>
    </row>
    <row r="24" spans="1:4" x14ac:dyDescent="0.2">
      <c r="A24" s="53" t="s">
        <v>54</v>
      </c>
      <c r="B24" s="53" t="s">
        <v>146</v>
      </c>
      <c r="C24" s="54">
        <v>-4.3936109293690002</v>
      </c>
      <c r="D24" s="54">
        <v>-2.4548447177741699</v>
      </c>
    </row>
    <row r="25" spans="1:4" x14ac:dyDescent="0.2">
      <c r="A25" s="53" t="s">
        <v>54</v>
      </c>
      <c r="B25" s="53" t="s">
        <v>147</v>
      </c>
      <c r="C25" s="54">
        <v>-3.5339076205829998</v>
      </c>
      <c r="D25" s="54">
        <v>-2.3993139765609999</v>
      </c>
    </row>
    <row r="26" spans="1:4" x14ac:dyDescent="0.2">
      <c r="A26" s="53" t="s">
        <v>54</v>
      </c>
      <c r="B26" s="53" t="s">
        <v>148</v>
      </c>
      <c r="C26" s="54">
        <v>-7.5048164080240003</v>
      </c>
      <c r="D26" s="54">
        <v>-2.4033874613089199</v>
      </c>
    </row>
    <row r="27" spans="1:4" x14ac:dyDescent="0.2">
      <c r="A27" s="53" t="s">
        <v>54</v>
      </c>
      <c r="B27" s="53" t="s">
        <v>149</v>
      </c>
      <c r="C27" s="54">
        <v>-2.249335657709</v>
      </c>
      <c r="D27" s="54">
        <v>-2.838411754589</v>
      </c>
    </row>
    <row r="28" spans="1:4" x14ac:dyDescent="0.2">
      <c r="A28" s="53" t="s">
        <v>54</v>
      </c>
      <c r="B28" s="53" t="s">
        <v>150</v>
      </c>
      <c r="C28" s="54">
        <v>-5.028757516322</v>
      </c>
      <c r="D28" s="54">
        <v>-2.90661883085117</v>
      </c>
    </row>
    <row r="29" spans="1:4" x14ac:dyDescent="0.2">
      <c r="A29" s="53" t="s">
        <v>54</v>
      </c>
      <c r="B29" s="53" t="s">
        <v>151</v>
      </c>
      <c r="C29" s="54">
        <v>-1.9372700778430001</v>
      </c>
      <c r="D29" s="54">
        <v>-3.0873957489469999</v>
      </c>
    </row>
    <row r="30" spans="1:4" x14ac:dyDescent="0.2">
      <c r="A30" s="53" t="s">
        <v>75</v>
      </c>
      <c r="B30" s="53" t="s">
        <v>140</v>
      </c>
      <c r="C30" s="54">
        <v>3.1234970899509999</v>
      </c>
      <c r="D30" s="54">
        <v>-1.9793512699959199</v>
      </c>
    </row>
    <row r="31" spans="1:4" x14ac:dyDescent="0.2">
      <c r="A31" s="53" t="s">
        <v>54</v>
      </c>
      <c r="B31" s="53" t="s">
        <v>141</v>
      </c>
      <c r="C31" s="54">
        <v>-8.6088338379560003</v>
      </c>
      <c r="D31" s="54">
        <v>-1.78157004338133</v>
      </c>
    </row>
    <row r="32" spans="1:4" x14ac:dyDescent="0.2">
      <c r="A32" s="53" t="s">
        <v>54</v>
      </c>
      <c r="B32" s="53" t="s">
        <v>142</v>
      </c>
      <c r="C32" s="54">
        <v>-8.604123371459</v>
      </c>
      <c r="D32" s="54">
        <v>-2.5966439161984201</v>
      </c>
    </row>
    <row r="33" spans="1:4" x14ac:dyDescent="0.2">
      <c r="A33" s="53" t="s">
        <v>54</v>
      </c>
      <c r="B33" s="53" t="s">
        <v>143</v>
      </c>
      <c r="C33" s="54">
        <v>-1.6018992648670001</v>
      </c>
      <c r="D33" s="54">
        <v>-2.652065498337</v>
      </c>
    </row>
    <row r="34" spans="1:4" x14ac:dyDescent="0.2">
      <c r="A34" s="53" t="s">
        <v>54</v>
      </c>
      <c r="B34" s="53" t="s">
        <v>144</v>
      </c>
      <c r="C34" s="54">
        <v>2.0173818769620002</v>
      </c>
      <c r="D34" s="54">
        <v>-2.59015610154042</v>
      </c>
    </row>
    <row r="35" spans="1:4" x14ac:dyDescent="0.2">
      <c r="A35" s="53" t="s">
        <v>54</v>
      </c>
      <c r="B35" s="53" t="s">
        <v>145</v>
      </c>
      <c r="C35" s="54">
        <v>7.7312439966930002</v>
      </c>
      <c r="D35" s="54">
        <v>-2.54920264337717</v>
      </c>
    </row>
    <row r="36" spans="1:4" x14ac:dyDescent="0.2">
      <c r="A36" s="53" t="s">
        <v>54</v>
      </c>
      <c r="B36" s="53" t="s">
        <v>146</v>
      </c>
      <c r="C36" s="54">
        <v>25.750833692846999</v>
      </c>
      <c r="D36" s="54">
        <v>-3.7165591525833402E-2</v>
      </c>
    </row>
    <row r="37" spans="1:4" x14ac:dyDescent="0.2">
      <c r="A37" s="53" t="s">
        <v>54</v>
      </c>
      <c r="B37" s="53" t="s">
        <v>147</v>
      </c>
      <c r="C37" s="54">
        <v>26.009984233531</v>
      </c>
      <c r="D37" s="54">
        <v>2.4248253963169999</v>
      </c>
    </row>
    <row r="38" spans="1:4" x14ac:dyDescent="0.2">
      <c r="A38" s="53" t="s">
        <v>54</v>
      </c>
      <c r="B38" s="53" t="s">
        <v>148</v>
      </c>
      <c r="C38" s="54">
        <v>62.375335129741003</v>
      </c>
      <c r="D38" s="54">
        <v>8.2481713577974194</v>
      </c>
    </row>
    <row r="39" spans="1:4" x14ac:dyDescent="0.2">
      <c r="A39" s="53" t="s">
        <v>54</v>
      </c>
      <c r="B39" s="53" t="s">
        <v>149</v>
      </c>
      <c r="C39" s="54">
        <v>2.6399697433060001</v>
      </c>
      <c r="D39" s="54">
        <v>8.6556134745486695</v>
      </c>
    </row>
    <row r="40" spans="1:4" x14ac:dyDescent="0.2">
      <c r="A40" s="53" t="s">
        <v>54</v>
      </c>
      <c r="B40" s="53" t="s">
        <v>150</v>
      </c>
      <c r="C40" s="54">
        <v>7.6906984453540002</v>
      </c>
      <c r="D40" s="54">
        <v>9.7155681380216699</v>
      </c>
    </row>
    <row r="41" spans="1:4" x14ac:dyDescent="0.2">
      <c r="A41" s="53" t="s">
        <v>54</v>
      </c>
      <c r="B41" s="53" t="s">
        <v>151</v>
      </c>
      <c r="C41" s="54">
        <v>7.3752186752390001</v>
      </c>
      <c r="D41" s="54">
        <v>10.491608867445199</v>
      </c>
    </row>
    <row r="42" spans="1:4" x14ac:dyDescent="0.2">
      <c r="A42" s="53" t="s">
        <v>76</v>
      </c>
      <c r="B42" s="53" t="s">
        <v>140</v>
      </c>
      <c r="C42" s="54">
        <v>20.865200602205999</v>
      </c>
      <c r="D42" s="54">
        <v>11.9700841601331</v>
      </c>
    </row>
    <row r="43" spans="1:4" x14ac:dyDescent="0.2">
      <c r="A43" s="53" t="s">
        <v>54</v>
      </c>
      <c r="B43" s="53" t="s">
        <v>141</v>
      </c>
      <c r="C43" s="54">
        <v>22.573289430488</v>
      </c>
      <c r="D43" s="54">
        <v>14.568594432503399</v>
      </c>
    </row>
    <row r="44" spans="1:4" x14ac:dyDescent="0.2">
      <c r="A44" s="53" t="s">
        <v>54</v>
      </c>
      <c r="B44" s="53" t="s">
        <v>142</v>
      </c>
      <c r="C44" s="54">
        <v>14.561354392959</v>
      </c>
      <c r="D44" s="54">
        <v>16.499050912871599</v>
      </c>
    </row>
    <row r="45" spans="1:4" x14ac:dyDescent="0.2">
      <c r="A45" s="53" t="s">
        <v>54</v>
      </c>
      <c r="B45" s="53" t="s">
        <v>143</v>
      </c>
      <c r="C45" s="54">
        <v>10.613085057448</v>
      </c>
      <c r="D45" s="54">
        <v>17.516966273064501</v>
      </c>
    </row>
    <row r="46" spans="1:4" x14ac:dyDescent="0.2">
      <c r="A46" s="53" t="s">
        <v>54</v>
      </c>
      <c r="B46" s="53" t="s">
        <v>144</v>
      </c>
      <c r="C46" s="54">
        <v>6.0756685275970002</v>
      </c>
      <c r="D46" s="54">
        <v>17.855156827284102</v>
      </c>
    </row>
    <row r="47" spans="1:4" x14ac:dyDescent="0.2">
      <c r="A47" s="53" t="s">
        <v>54</v>
      </c>
      <c r="B47" s="53" t="s">
        <v>145</v>
      </c>
      <c r="C47" s="54">
        <v>1.461901207485</v>
      </c>
      <c r="D47" s="54">
        <v>17.3327115948501</v>
      </c>
    </row>
    <row r="48" spans="1:4" x14ac:dyDescent="0.2">
      <c r="A48" s="53" t="s">
        <v>54</v>
      </c>
      <c r="B48" s="53" t="s">
        <v>146</v>
      </c>
      <c r="C48" s="54">
        <v>-16.542617649343999</v>
      </c>
      <c r="D48" s="54">
        <v>13.808257316334201</v>
      </c>
    </row>
    <row r="49" spans="1:4" x14ac:dyDescent="0.2">
      <c r="A49" s="53" t="s">
        <v>54</v>
      </c>
      <c r="B49" s="53" t="s">
        <v>147</v>
      </c>
      <c r="C49" s="54">
        <v>-13.804575771832001</v>
      </c>
      <c r="D49" s="54">
        <v>10.490377315887301</v>
      </c>
    </row>
    <row r="50" spans="1:4" x14ac:dyDescent="0.2">
      <c r="A50" s="53" t="s">
        <v>54</v>
      </c>
      <c r="B50" s="53" t="s">
        <v>148</v>
      </c>
      <c r="C50" s="54">
        <v>-21.918210082236001</v>
      </c>
      <c r="D50" s="54">
        <v>3.4659152148891699</v>
      </c>
    </row>
    <row r="51" spans="1:4" x14ac:dyDescent="0.2">
      <c r="A51" s="53" t="s">
        <v>54</v>
      </c>
      <c r="B51" s="53" t="s">
        <v>149</v>
      </c>
      <c r="C51" s="54">
        <v>2.8981166753480001</v>
      </c>
      <c r="D51" s="54">
        <v>3.4874274592260002</v>
      </c>
    </row>
    <row r="52" spans="1:4" x14ac:dyDescent="0.2">
      <c r="A52" s="53" t="s">
        <v>54</v>
      </c>
      <c r="B52" s="53" t="s">
        <v>150</v>
      </c>
      <c r="C52" s="54">
        <v>14.532959366836</v>
      </c>
      <c r="D52" s="54">
        <v>4.0576158693495001</v>
      </c>
    </row>
    <row r="53" spans="1:4" x14ac:dyDescent="0.2">
      <c r="A53" s="53" t="s">
        <v>54</v>
      </c>
      <c r="B53" s="53" t="s">
        <v>151</v>
      </c>
      <c r="C53" s="54">
        <v>2.3083258233319999</v>
      </c>
      <c r="D53" s="54">
        <v>3.6353747983572502</v>
      </c>
    </row>
    <row r="54" spans="1:4" x14ac:dyDescent="0.2">
      <c r="A54" s="53" t="s">
        <v>77</v>
      </c>
      <c r="B54" s="53" t="s">
        <v>140</v>
      </c>
      <c r="C54" s="54">
        <v>4.4556629480780003</v>
      </c>
      <c r="D54" s="54">
        <v>2.2679133271799201</v>
      </c>
    </row>
    <row r="55" spans="1:4" x14ac:dyDescent="0.2">
      <c r="A55" s="53" t="s">
        <v>54</v>
      </c>
      <c r="B55" s="53" t="s">
        <v>141</v>
      </c>
      <c r="C55" s="54">
        <v>5.443033897886</v>
      </c>
      <c r="D55" s="54">
        <v>0.84039203279641705</v>
      </c>
    </row>
    <row r="56" spans="1:4" x14ac:dyDescent="0.2">
      <c r="A56" s="53" t="s">
        <v>54</v>
      </c>
      <c r="B56" s="53" t="s">
        <v>142</v>
      </c>
      <c r="C56" s="54">
        <v>9.4889810549860005</v>
      </c>
      <c r="D56" s="54">
        <v>0.41769425463199999</v>
      </c>
    </row>
    <row r="57" spans="1:4" x14ac:dyDescent="0.2">
      <c r="A57" s="53" t="s">
        <v>54</v>
      </c>
      <c r="B57" s="53" t="s">
        <v>143</v>
      </c>
      <c r="C57" s="54">
        <v>-7.2734984687899997</v>
      </c>
      <c r="D57" s="54">
        <v>-1.0728543725544999</v>
      </c>
    </row>
    <row r="58" spans="1:4" x14ac:dyDescent="0.2">
      <c r="A58" s="53" t="s">
        <v>54</v>
      </c>
      <c r="B58" s="53" t="s">
        <v>144</v>
      </c>
      <c r="C58" s="54">
        <v>-5.6592876688120004</v>
      </c>
      <c r="D58" s="54">
        <v>-2.05076738892192</v>
      </c>
    </row>
    <row r="59" spans="1:4" x14ac:dyDescent="0.2">
      <c r="A59" s="53" t="s">
        <v>54</v>
      </c>
      <c r="B59" s="53" t="s">
        <v>145</v>
      </c>
      <c r="C59" s="54">
        <v>-0.85445492744899998</v>
      </c>
      <c r="D59" s="54">
        <v>-2.2437970668330798</v>
      </c>
    </row>
    <row r="60" spans="1:4" x14ac:dyDescent="0.2">
      <c r="A60" s="53" t="s">
        <v>54</v>
      </c>
      <c r="B60" s="53" t="s">
        <v>146</v>
      </c>
      <c r="C60" s="54">
        <v>4.9373816107839996</v>
      </c>
      <c r="D60" s="54">
        <v>-0.45379712848908299</v>
      </c>
    </row>
    <row r="61" spans="1:4" x14ac:dyDescent="0.2">
      <c r="A61" s="53" t="s">
        <v>54</v>
      </c>
      <c r="B61" s="53" t="s">
        <v>147</v>
      </c>
      <c r="C61" s="54">
        <v>4.4659976813100002</v>
      </c>
      <c r="D61" s="54">
        <v>1.06875065927275</v>
      </c>
    </row>
    <row r="62" spans="1:4" x14ac:dyDescent="0.2">
      <c r="A62" s="53" t="s">
        <v>54</v>
      </c>
      <c r="B62" s="53" t="s">
        <v>148</v>
      </c>
      <c r="C62" s="54">
        <v>11.113491723771</v>
      </c>
      <c r="D62" s="54">
        <v>3.8213924764399998</v>
      </c>
    </row>
    <row r="63" spans="1:4" x14ac:dyDescent="0.2">
      <c r="A63" s="53" t="s">
        <v>54</v>
      </c>
      <c r="B63" s="53" t="s">
        <v>149</v>
      </c>
      <c r="C63" s="54">
        <v>1.1145010936540001</v>
      </c>
      <c r="D63" s="54">
        <v>3.6727578446321698</v>
      </c>
    </row>
    <row r="64" spans="1:4" x14ac:dyDescent="0.2">
      <c r="A64" s="53" t="s">
        <v>54</v>
      </c>
      <c r="B64" s="53" t="s">
        <v>150</v>
      </c>
      <c r="C64" s="54">
        <v>-2.0544051781329999</v>
      </c>
      <c r="D64" s="54">
        <v>2.29047746588475</v>
      </c>
    </row>
    <row r="65" spans="1:4" x14ac:dyDescent="0.2">
      <c r="A65" s="53" t="s">
        <v>54</v>
      </c>
      <c r="B65" s="53" t="s">
        <v>151</v>
      </c>
      <c r="C65" s="54">
        <v>10.603552792512</v>
      </c>
      <c r="D65" s="54">
        <v>2.9817463799830799</v>
      </c>
    </row>
    <row r="66" spans="1:4" x14ac:dyDescent="0.2">
      <c r="A66" s="53" t="s">
        <v>78</v>
      </c>
      <c r="B66" s="53" t="s">
        <v>140</v>
      </c>
      <c r="C66" s="54">
        <v>0.59139930489699999</v>
      </c>
      <c r="D66" s="54">
        <v>2.6597244097180002</v>
      </c>
    </row>
    <row r="67" spans="1:4" x14ac:dyDescent="0.2">
      <c r="A67" s="53" t="s">
        <v>54</v>
      </c>
      <c r="B67" s="53" t="s">
        <v>141</v>
      </c>
      <c r="C67" s="54">
        <v>-5.8367425892489999</v>
      </c>
      <c r="D67" s="54">
        <v>1.71974303579008</v>
      </c>
    </row>
    <row r="68" spans="1:4" x14ac:dyDescent="0.2">
      <c r="A68" s="53" t="s">
        <v>54</v>
      </c>
      <c r="B68" s="53" t="s">
        <v>142</v>
      </c>
      <c r="C68" s="54">
        <v>-8.7219458976249999</v>
      </c>
      <c r="D68" s="54">
        <v>0.20216578973916699</v>
      </c>
    </row>
    <row r="69" spans="1:4" x14ac:dyDescent="0.2">
      <c r="A69" s="53" t="s">
        <v>54</v>
      </c>
      <c r="B69" s="53" t="s">
        <v>143</v>
      </c>
      <c r="C69" s="54">
        <v>-3.8896428506379999</v>
      </c>
      <c r="D69" s="54">
        <v>0.48415375791850002</v>
      </c>
    </row>
    <row r="70" spans="1:4" x14ac:dyDescent="0.2">
      <c r="A70" s="53" t="s">
        <v>54</v>
      </c>
      <c r="B70" s="53" t="s">
        <v>144</v>
      </c>
      <c r="C70" s="54">
        <v>-5.457130569666</v>
      </c>
      <c r="D70" s="54">
        <v>0.50100018284733305</v>
      </c>
    </row>
    <row r="71" spans="1:4" x14ac:dyDescent="0.2">
      <c r="A71" s="53" t="s">
        <v>54</v>
      </c>
      <c r="B71" s="53" t="s">
        <v>145</v>
      </c>
      <c r="C71" s="54">
        <v>-16.237443886767998</v>
      </c>
      <c r="D71" s="54">
        <v>-0.78091556376258298</v>
      </c>
    </row>
    <row r="72" spans="1:4" x14ac:dyDescent="0.2">
      <c r="A72" s="53" t="s">
        <v>54</v>
      </c>
      <c r="B72" s="53" t="s">
        <v>146</v>
      </c>
      <c r="C72" s="54">
        <v>0.69123723774699997</v>
      </c>
      <c r="D72" s="54">
        <v>-1.1347609281823301</v>
      </c>
    </row>
    <row r="73" spans="1:4" x14ac:dyDescent="0.2">
      <c r="A73" s="53" t="s">
        <v>54</v>
      </c>
      <c r="B73" s="53" t="s">
        <v>147</v>
      </c>
      <c r="C73" s="54">
        <v>-2.6712296671739999</v>
      </c>
      <c r="D73" s="54">
        <v>-1.7295298738893301</v>
      </c>
    </row>
    <row r="74" spans="1:4" x14ac:dyDescent="0.2">
      <c r="A74" s="53" t="s">
        <v>54</v>
      </c>
      <c r="B74" s="53" t="s">
        <v>148</v>
      </c>
      <c r="C74" s="54">
        <v>-14.080333497866</v>
      </c>
      <c r="D74" s="54">
        <v>-3.8290153090257499</v>
      </c>
    </row>
    <row r="75" spans="1:4" x14ac:dyDescent="0.2">
      <c r="A75" s="53" t="s">
        <v>54</v>
      </c>
      <c r="B75" s="53" t="s">
        <v>149</v>
      </c>
      <c r="C75" s="54">
        <v>2.6599553466399999</v>
      </c>
      <c r="D75" s="54">
        <v>-3.7002274546102498</v>
      </c>
    </row>
    <row r="76" spans="1:4" x14ac:dyDescent="0.2">
      <c r="A76" s="53" t="s">
        <v>54</v>
      </c>
      <c r="B76" s="53" t="s">
        <v>150</v>
      </c>
      <c r="C76" s="54">
        <v>-9.5760476717320007</v>
      </c>
      <c r="D76" s="54">
        <v>-4.3270309957434998</v>
      </c>
    </row>
    <row r="77" spans="1:4" x14ac:dyDescent="0.2">
      <c r="A77" s="53" t="s">
        <v>54</v>
      </c>
      <c r="B77" s="53" t="s">
        <v>151</v>
      </c>
      <c r="C77" s="54">
        <v>2.858708258854</v>
      </c>
      <c r="D77" s="54">
        <v>-4.9724347068816703</v>
      </c>
    </row>
    <row r="78" spans="1:4" x14ac:dyDescent="0.2">
      <c r="A78" s="53" t="s">
        <v>79</v>
      </c>
      <c r="B78" s="53" t="s">
        <v>140</v>
      </c>
      <c r="C78" s="54">
        <v>12.408162900060001</v>
      </c>
      <c r="D78" s="54">
        <v>-3.9877044072847498</v>
      </c>
    </row>
    <row r="79" spans="1:4" x14ac:dyDescent="0.2">
      <c r="A79" s="53" t="s">
        <v>54</v>
      </c>
      <c r="B79" s="53" t="s">
        <v>141</v>
      </c>
      <c r="C79" s="54">
        <v>13.709210822385</v>
      </c>
      <c r="D79" s="54">
        <v>-2.3588749563152498</v>
      </c>
    </row>
    <row r="80" spans="1:4" x14ac:dyDescent="0.2">
      <c r="A80" s="53" t="s">
        <v>54</v>
      </c>
      <c r="B80" s="53" t="s">
        <v>142</v>
      </c>
      <c r="C80" s="54">
        <v>5.8774850290999998</v>
      </c>
      <c r="D80" s="54">
        <v>-1.1422557124215</v>
      </c>
    </row>
    <row r="81" spans="1:4" x14ac:dyDescent="0.2">
      <c r="A81" s="53" t="s">
        <v>54</v>
      </c>
      <c r="B81" s="53" t="s">
        <v>143</v>
      </c>
      <c r="C81" s="54">
        <v>7.6328341162589997</v>
      </c>
      <c r="D81" s="54">
        <v>-0.182049298513417</v>
      </c>
    </row>
    <row r="82" spans="1:4" x14ac:dyDescent="0.2">
      <c r="A82" s="53" t="s">
        <v>54</v>
      </c>
      <c r="B82" s="53" t="s">
        <v>144</v>
      </c>
      <c r="C82" s="54">
        <v>-8.1496822324260005</v>
      </c>
      <c r="D82" s="54">
        <v>-0.40642860374341699</v>
      </c>
    </row>
    <row r="83" spans="1:4" x14ac:dyDescent="0.2">
      <c r="A83" s="53" t="s">
        <v>54</v>
      </c>
      <c r="B83" s="53" t="s">
        <v>145</v>
      </c>
      <c r="C83" s="54">
        <v>-0.84341686591300002</v>
      </c>
      <c r="D83" s="54">
        <v>0.87640698132783301</v>
      </c>
    </row>
    <row r="84" spans="1:4" x14ac:dyDescent="0.2">
      <c r="A84" s="53" t="s">
        <v>54</v>
      </c>
      <c r="B84" s="53" t="s">
        <v>146</v>
      </c>
      <c r="C84" s="54">
        <v>-5.4913190720139999</v>
      </c>
      <c r="D84" s="54">
        <v>0.36119395551441702</v>
      </c>
    </row>
    <row r="85" spans="1:4" x14ac:dyDescent="0.2">
      <c r="A85" s="53" t="s">
        <v>54</v>
      </c>
      <c r="B85" s="53" t="s">
        <v>147</v>
      </c>
      <c r="C85" s="54">
        <v>-5.9838092142089998</v>
      </c>
      <c r="D85" s="54">
        <v>8.5145659928166501E-2</v>
      </c>
    </row>
    <row r="86" spans="1:4" x14ac:dyDescent="0.2">
      <c r="A86" s="53" t="s">
        <v>54</v>
      </c>
      <c r="B86" s="53" t="s">
        <v>148</v>
      </c>
      <c r="C86" s="54">
        <v>-15.652063401582</v>
      </c>
      <c r="D86" s="54">
        <v>-4.5831832048166703E-2</v>
      </c>
    </row>
    <row r="87" spans="1:4" x14ac:dyDescent="0.2">
      <c r="A87" s="53" t="s">
        <v>54</v>
      </c>
      <c r="B87" s="53" t="s">
        <v>149</v>
      </c>
      <c r="C87" s="54">
        <v>-20.112978266955</v>
      </c>
      <c r="D87" s="54">
        <v>-1.9435762998477499</v>
      </c>
    </row>
    <row r="88" spans="1:4" x14ac:dyDescent="0.2">
      <c r="A88" s="53" t="s">
        <v>54</v>
      </c>
      <c r="B88" s="53" t="s">
        <v>150</v>
      </c>
      <c r="C88" s="54">
        <v>-15.435597813892</v>
      </c>
      <c r="D88" s="54">
        <v>-2.4318721450277501</v>
      </c>
    </row>
    <row r="89" spans="1:4" x14ac:dyDescent="0.2">
      <c r="A89" s="53" t="s">
        <v>54</v>
      </c>
      <c r="B89" s="53" t="s">
        <v>151</v>
      </c>
      <c r="C89" s="54">
        <v>-27.436791273665001</v>
      </c>
      <c r="D89" s="54">
        <v>-4.9564971060709997</v>
      </c>
    </row>
    <row r="90" spans="1:4" x14ac:dyDescent="0.2">
      <c r="A90" s="53" t="s">
        <v>80</v>
      </c>
      <c r="B90" s="53" t="s">
        <v>140</v>
      </c>
      <c r="C90" s="54">
        <v>-30.987016969464001</v>
      </c>
      <c r="D90" s="54">
        <v>-8.5727620951979997</v>
      </c>
    </row>
    <row r="91" spans="1:4" x14ac:dyDescent="0.2">
      <c r="A91" s="53" t="s">
        <v>54</v>
      </c>
      <c r="B91" s="53" t="s">
        <v>141</v>
      </c>
      <c r="C91" s="54">
        <v>-30.582428119424002</v>
      </c>
      <c r="D91" s="54">
        <v>-12.263732007015401</v>
      </c>
    </row>
    <row r="92" spans="1:4" x14ac:dyDescent="0.2">
      <c r="A92" s="53" t="s">
        <v>54</v>
      </c>
      <c r="B92" s="53" t="s">
        <v>142</v>
      </c>
      <c r="C92" s="54">
        <v>-16.200592557246001</v>
      </c>
      <c r="D92" s="54">
        <v>-14.1035718058776</v>
      </c>
    </row>
    <row r="93" spans="1:4" x14ac:dyDescent="0.2">
      <c r="A93" s="53" t="s">
        <v>54</v>
      </c>
      <c r="B93" s="53" t="s">
        <v>143</v>
      </c>
      <c r="C93" s="54">
        <v>-59.530977651214997</v>
      </c>
      <c r="D93" s="54">
        <v>-19.700556119833699</v>
      </c>
    </row>
    <row r="94" spans="1:4" x14ac:dyDescent="0.2">
      <c r="A94" s="53" t="s">
        <v>54</v>
      </c>
      <c r="B94" s="53" t="s">
        <v>144</v>
      </c>
      <c r="C94" s="54">
        <v>-19.889172536008001</v>
      </c>
      <c r="D94" s="54">
        <v>-20.6788469784656</v>
      </c>
    </row>
    <row r="95" spans="1:4" x14ac:dyDescent="0.2">
      <c r="A95" s="53" t="s">
        <v>54</v>
      </c>
      <c r="B95" s="53" t="s">
        <v>145</v>
      </c>
      <c r="C95" s="54">
        <v>10.003104477096</v>
      </c>
      <c r="D95" s="54">
        <v>-19.774970199881501</v>
      </c>
    </row>
    <row r="96" spans="1:4" x14ac:dyDescent="0.2">
      <c r="A96" s="53" t="s">
        <v>54</v>
      </c>
      <c r="B96" s="53" t="s">
        <v>146</v>
      </c>
      <c r="C96" s="54">
        <v>-15.721275182473001</v>
      </c>
      <c r="D96" s="54">
        <v>-20.6274665424198</v>
      </c>
    </row>
    <row r="97" spans="1:4" x14ac:dyDescent="0.2">
      <c r="A97" s="53" t="s">
        <v>54</v>
      </c>
      <c r="B97" s="53" t="s">
        <v>147</v>
      </c>
      <c r="C97" s="54">
        <v>-4.1532381142089996</v>
      </c>
      <c r="D97" s="54">
        <v>-20.4749189507531</v>
      </c>
    </row>
    <row r="98" spans="1:4" x14ac:dyDescent="0.2">
      <c r="A98" s="53" t="s">
        <v>54</v>
      </c>
      <c r="B98" s="53" t="s">
        <v>148</v>
      </c>
      <c r="C98" s="54">
        <v>-2.9138728695820002</v>
      </c>
      <c r="D98" s="54">
        <v>-19.4134030730864</v>
      </c>
    </row>
    <row r="99" spans="1:4" x14ac:dyDescent="0.2">
      <c r="A99" s="53" t="s">
        <v>54</v>
      </c>
      <c r="B99" s="53" t="s">
        <v>149</v>
      </c>
      <c r="C99" s="54">
        <v>8.7853383042700006</v>
      </c>
      <c r="D99" s="54">
        <v>-17.005210025484299</v>
      </c>
    </row>
    <row r="100" spans="1:4" x14ac:dyDescent="0.2">
      <c r="A100" s="53" t="s">
        <v>54</v>
      </c>
      <c r="B100" s="53" t="s">
        <v>150</v>
      </c>
      <c r="C100" s="54">
        <v>22.532347309898999</v>
      </c>
      <c r="D100" s="54">
        <v>-13.8412145985018</v>
      </c>
    </row>
    <row r="101" spans="1:4" x14ac:dyDescent="0.2">
      <c r="A101" s="53" t="s">
        <v>54</v>
      </c>
      <c r="B101" s="53" t="s">
        <v>151</v>
      </c>
      <c r="C101" s="54">
        <v>19.044591121086999</v>
      </c>
      <c r="D101" s="54">
        <v>-9.9677660656057494</v>
      </c>
    </row>
    <row r="102" spans="1:4" x14ac:dyDescent="0.2">
      <c r="A102" s="53" t="s">
        <v>508</v>
      </c>
      <c r="B102" s="53" t="s">
        <v>140</v>
      </c>
      <c r="C102" s="54">
        <v>14.857734594574</v>
      </c>
      <c r="D102" s="54">
        <v>-6.1473701019359197</v>
      </c>
    </row>
    <row r="103" spans="1:4" x14ac:dyDescent="0.2">
      <c r="A103" s="53" t="s">
        <v>54</v>
      </c>
      <c r="B103" s="53" t="s">
        <v>141</v>
      </c>
      <c r="C103" s="54">
        <v>15.844832917102</v>
      </c>
      <c r="D103" s="54">
        <v>-2.27843168222542</v>
      </c>
    </row>
    <row r="104" spans="1:4" x14ac:dyDescent="0.2">
      <c r="A104" s="53" t="s">
        <v>54</v>
      </c>
      <c r="B104" s="53" t="s">
        <v>142</v>
      </c>
      <c r="C104" s="54">
        <v>10.285798816486</v>
      </c>
      <c r="D104" s="54">
        <v>-7.1232401081083294E-2</v>
      </c>
    </row>
    <row r="105" spans="1:4" x14ac:dyDescent="0.2">
      <c r="A105" s="53" t="s">
        <v>54</v>
      </c>
      <c r="B105" s="53" t="s">
        <v>143</v>
      </c>
      <c r="C105" s="54">
        <v>113.23053043097001</v>
      </c>
      <c r="D105" s="54">
        <v>14.325559939101</v>
      </c>
    </row>
    <row r="106" spans="1:4" x14ac:dyDescent="0.2">
      <c r="A106" s="53" t="s">
        <v>54</v>
      </c>
      <c r="B106" s="53" t="s">
        <v>144</v>
      </c>
      <c r="C106" s="54">
        <v>16.524224986888001</v>
      </c>
      <c r="D106" s="54">
        <v>17.360009732675699</v>
      </c>
    </row>
    <row r="107" spans="1:4" x14ac:dyDescent="0.2">
      <c r="A107" s="53" t="s">
        <v>54</v>
      </c>
      <c r="B107" s="53" t="s">
        <v>145</v>
      </c>
      <c r="C107" s="54">
        <v>-23.074250957705001</v>
      </c>
      <c r="D107" s="54">
        <v>14.6035634464422</v>
      </c>
    </row>
    <row r="108" spans="1:4" x14ac:dyDescent="0.2">
      <c r="A108" s="53" t="s">
        <v>54</v>
      </c>
      <c r="B108" s="53" t="s">
        <v>146</v>
      </c>
      <c r="C108" s="54">
        <v>9.0869801992389991</v>
      </c>
      <c r="D108" s="54">
        <v>16.670918061584899</v>
      </c>
    </row>
    <row r="109" spans="1:4" x14ac:dyDescent="0.2">
      <c r="A109" s="53" t="s">
        <v>54</v>
      </c>
      <c r="B109" s="53" t="s">
        <v>147</v>
      </c>
      <c r="C109" s="54">
        <v>2.3895276881659999</v>
      </c>
      <c r="D109" s="54">
        <v>17.216148545116202</v>
      </c>
    </row>
    <row r="110" spans="1:4" x14ac:dyDescent="0.2">
      <c r="A110" s="53" t="s">
        <v>54</v>
      </c>
      <c r="B110" s="53" t="s">
        <v>148</v>
      </c>
      <c r="C110" s="54">
        <v>12.675533297397999</v>
      </c>
      <c r="D110" s="54">
        <v>18.515265725697802</v>
      </c>
    </row>
    <row r="111" spans="1:4" x14ac:dyDescent="0.2">
      <c r="A111" s="53" t="s">
        <v>54</v>
      </c>
      <c r="B111" s="53" t="s">
        <v>149</v>
      </c>
      <c r="C111" s="54">
        <v>2.0259811689139999</v>
      </c>
      <c r="D111" s="54">
        <v>17.951985964418199</v>
      </c>
    </row>
    <row r="112" spans="1:4" x14ac:dyDescent="0.2">
      <c r="A112" s="53" t="s">
        <v>54</v>
      </c>
      <c r="B112" s="53" t="s">
        <v>150</v>
      </c>
      <c r="C112" s="54">
        <v>-8.5673465167079996</v>
      </c>
      <c r="D112" s="54">
        <v>15.3603448122009</v>
      </c>
    </row>
    <row r="113" spans="1:4" x14ac:dyDescent="0.2">
      <c r="A113" s="53" t="s">
        <v>54</v>
      </c>
      <c r="B113" s="53" t="s">
        <v>151</v>
      </c>
      <c r="C113" s="54">
        <v>-6.9696975161379999</v>
      </c>
      <c r="D113" s="54">
        <v>13.192487425765499</v>
      </c>
    </row>
  </sheetData>
  <mergeCells count="1">
    <mergeCell ref="H1:I1"/>
  </mergeCells>
  <hyperlinks>
    <hyperlink ref="H1:I1" location="Index!A1" display="Regresar al Índice" xr:uid="{530E0658-8FD7-46FC-B48D-D570F69FDA9D}"/>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A49D-6475-4AED-AD5E-491357E58530}">
  <sheetPr codeName="Hoja137"/>
  <dimension ref="A1:I38"/>
  <sheetViews>
    <sheetView workbookViewId="0"/>
  </sheetViews>
  <sheetFormatPr baseColWidth="10" defaultRowHeight="12.75" x14ac:dyDescent="0.2"/>
  <cols>
    <col min="1" max="16384" width="11.42578125" style="53"/>
  </cols>
  <sheetData>
    <row r="1" spans="1:9" ht="15" x14ac:dyDescent="0.25">
      <c r="A1" s="17" t="s">
        <v>1786</v>
      </c>
      <c r="H1" s="408" t="s">
        <v>38</v>
      </c>
      <c r="I1" s="408"/>
    </row>
    <row r="2" spans="1:9" x14ac:dyDescent="0.2">
      <c r="A2" s="53" t="s">
        <v>724</v>
      </c>
    </row>
    <row r="5" spans="1:9" x14ac:dyDescent="0.2">
      <c r="A5" s="53" t="s">
        <v>2</v>
      </c>
      <c r="B5" s="53" t="s">
        <v>52</v>
      </c>
    </row>
    <row r="6" spans="1:9" x14ac:dyDescent="0.2">
      <c r="A6" s="53" t="s">
        <v>6</v>
      </c>
      <c r="B6" s="54">
        <v>-22.747819705811001</v>
      </c>
    </row>
    <row r="7" spans="1:9" x14ac:dyDescent="0.2">
      <c r="A7" s="53" t="s">
        <v>21</v>
      </c>
      <c r="B7" s="54">
        <v>-15.608748564422999</v>
      </c>
    </row>
    <row r="8" spans="1:9" x14ac:dyDescent="0.2">
      <c r="A8" s="53" t="s">
        <v>22</v>
      </c>
      <c r="B8" s="54">
        <v>-15.357602062713999</v>
      </c>
    </row>
    <row r="9" spans="1:9" x14ac:dyDescent="0.2">
      <c r="A9" s="53" t="s">
        <v>15</v>
      </c>
      <c r="B9" s="54">
        <v>-12.024681223135</v>
      </c>
    </row>
    <row r="10" spans="1:9" x14ac:dyDescent="0.2">
      <c r="A10" s="53" t="s">
        <v>31</v>
      </c>
      <c r="B10" s="54">
        <v>-10.414566370734001</v>
      </c>
    </row>
    <row r="11" spans="1:9" x14ac:dyDescent="0.2">
      <c r="A11" s="53" t="s">
        <v>8</v>
      </c>
      <c r="B11" s="54">
        <v>-9.4703635592960005</v>
      </c>
    </row>
    <row r="12" spans="1:9" x14ac:dyDescent="0.2">
      <c r="A12" s="53" t="s">
        <v>24</v>
      </c>
      <c r="B12" s="54">
        <v>-9.3175815433819995</v>
      </c>
    </row>
    <row r="13" spans="1:9" x14ac:dyDescent="0.2">
      <c r="A13" s="53" t="s">
        <v>5</v>
      </c>
      <c r="B13" s="54">
        <v>-7.1599376116349998</v>
      </c>
    </row>
    <row r="14" spans="1:9" x14ac:dyDescent="0.2">
      <c r="A14" s="53" t="s">
        <v>0</v>
      </c>
      <c r="B14" s="54">
        <v>-6.9696975161379999</v>
      </c>
    </row>
    <row r="15" spans="1:9" x14ac:dyDescent="0.2">
      <c r="A15" s="53" t="s">
        <v>23</v>
      </c>
      <c r="B15" s="54">
        <v>-6.9427444955249999</v>
      </c>
    </row>
    <row r="16" spans="1:9" x14ac:dyDescent="0.2">
      <c r="A16" s="53" t="s">
        <v>10</v>
      </c>
      <c r="B16" s="54">
        <v>-6.7738872906580001</v>
      </c>
    </row>
    <row r="17" spans="1:2" x14ac:dyDescent="0.2">
      <c r="A17" s="53" t="s">
        <v>9</v>
      </c>
      <c r="B17" s="54">
        <v>-3.060229937466</v>
      </c>
    </row>
    <row r="18" spans="1:2" x14ac:dyDescent="0.2">
      <c r="A18" s="53" t="s">
        <v>29</v>
      </c>
      <c r="B18" s="54">
        <v>-1.593709075149</v>
      </c>
    </row>
    <row r="19" spans="1:2" x14ac:dyDescent="0.2">
      <c r="A19" s="53" t="s">
        <v>3</v>
      </c>
      <c r="B19" s="54">
        <v>-1.555998520738</v>
      </c>
    </row>
    <row r="20" spans="1:2" x14ac:dyDescent="0.2">
      <c r="A20" s="53" t="s">
        <v>14</v>
      </c>
      <c r="B20" s="54">
        <v>-1.492156964396</v>
      </c>
    </row>
    <row r="21" spans="1:2" x14ac:dyDescent="0.2">
      <c r="A21" s="53" t="s">
        <v>20</v>
      </c>
      <c r="B21" s="54">
        <v>-0.77106801726100005</v>
      </c>
    </row>
    <row r="22" spans="1:2" x14ac:dyDescent="0.2">
      <c r="A22" s="53" t="s">
        <v>19</v>
      </c>
      <c r="B22" s="54">
        <v>7.7034580116999998E-2</v>
      </c>
    </row>
    <row r="23" spans="1:2" x14ac:dyDescent="0.2">
      <c r="A23" s="53" t="s">
        <v>1</v>
      </c>
      <c r="B23" s="54">
        <v>2.7940910538639998</v>
      </c>
    </row>
    <row r="24" spans="1:2" x14ac:dyDescent="0.2">
      <c r="A24" s="53" t="s">
        <v>11</v>
      </c>
      <c r="B24" s="54">
        <v>4.2760686614130003</v>
      </c>
    </row>
    <row r="25" spans="1:2" x14ac:dyDescent="0.2">
      <c r="A25" s="53" t="s">
        <v>25</v>
      </c>
      <c r="B25" s="54">
        <v>4.9854259172689996</v>
      </c>
    </row>
    <row r="26" spans="1:2" x14ac:dyDescent="0.2">
      <c r="A26" s="53" t="s">
        <v>27</v>
      </c>
      <c r="B26" s="54">
        <v>5.2787605694420003</v>
      </c>
    </row>
    <row r="27" spans="1:2" x14ac:dyDescent="0.2">
      <c r="A27" s="53" t="s">
        <v>17</v>
      </c>
      <c r="B27" s="54">
        <v>6.0072568933400001</v>
      </c>
    </row>
    <row r="28" spans="1:2" x14ac:dyDescent="0.2">
      <c r="A28" s="53" t="s">
        <v>4</v>
      </c>
      <c r="B28" s="54">
        <v>6.5442776255700004</v>
      </c>
    </row>
    <row r="29" spans="1:2" x14ac:dyDescent="0.2">
      <c r="A29" s="53" t="s">
        <v>7</v>
      </c>
      <c r="B29" s="54">
        <v>6.5508838040019999</v>
      </c>
    </row>
    <row r="30" spans="1:2" x14ac:dyDescent="0.2">
      <c r="A30" s="53" t="s">
        <v>32</v>
      </c>
      <c r="B30" s="54">
        <v>7.7003862323890004</v>
      </c>
    </row>
    <row r="31" spans="1:2" x14ac:dyDescent="0.2">
      <c r="A31" s="53" t="s">
        <v>12</v>
      </c>
      <c r="B31" s="54">
        <v>8.0499099350679995</v>
      </c>
    </row>
    <row r="32" spans="1:2" x14ac:dyDescent="0.2">
      <c r="A32" s="53" t="s">
        <v>26</v>
      </c>
      <c r="B32" s="54">
        <v>9.0721568246939999</v>
      </c>
    </row>
    <row r="33" spans="1:2" x14ac:dyDescent="0.2">
      <c r="A33" s="53" t="s">
        <v>13</v>
      </c>
      <c r="B33" s="54">
        <v>16.024980992835999</v>
      </c>
    </row>
    <row r="34" spans="1:2" x14ac:dyDescent="0.2">
      <c r="A34" s="53" t="s">
        <v>33</v>
      </c>
      <c r="B34" s="54">
        <v>19.116298085408001</v>
      </c>
    </row>
    <row r="35" spans="1:2" x14ac:dyDescent="0.2">
      <c r="A35" s="53" t="s">
        <v>16</v>
      </c>
      <c r="B35" s="54">
        <v>26.09478190578</v>
      </c>
    </row>
    <row r="36" spans="1:2" x14ac:dyDescent="0.2">
      <c r="A36" s="53" t="s">
        <v>30</v>
      </c>
      <c r="B36" s="54">
        <v>50.877225672625997</v>
      </c>
    </row>
    <row r="37" spans="1:2" x14ac:dyDescent="0.2">
      <c r="A37" s="53" t="s">
        <v>18</v>
      </c>
      <c r="B37" s="54">
        <v>77.948095243395997</v>
      </c>
    </row>
    <row r="38" spans="1:2" x14ac:dyDescent="0.2">
      <c r="A38" s="53" t="s">
        <v>28</v>
      </c>
      <c r="B38" s="54">
        <v>131.91850846302299</v>
      </c>
    </row>
  </sheetData>
  <mergeCells count="1">
    <mergeCell ref="H1:I1"/>
  </mergeCells>
  <hyperlinks>
    <hyperlink ref="H1:I1" location="Index!A1" display="Regresar al Índice" xr:uid="{5A337BA1-C535-4315-94E5-0D03CBDF8BE6}"/>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317B7-C8F8-49B0-BB55-13869B748EDD}">
  <sheetPr codeName="Hoja138"/>
  <dimension ref="A1:I113"/>
  <sheetViews>
    <sheetView topLeftCell="A25" workbookViewId="0"/>
  </sheetViews>
  <sheetFormatPr baseColWidth="10" defaultRowHeight="12.75" x14ac:dyDescent="0.2"/>
  <cols>
    <col min="1" max="16384" width="11.42578125" style="53"/>
  </cols>
  <sheetData>
    <row r="1" spans="1:9" ht="15" x14ac:dyDescent="0.25">
      <c r="A1" s="17" t="s">
        <v>1787</v>
      </c>
      <c r="H1" s="408" t="s">
        <v>38</v>
      </c>
      <c r="I1" s="408"/>
    </row>
    <row r="2" spans="1:9" x14ac:dyDescent="0.2">
      <c r="A2" s="53" t="s">
        <v>724</v>
      </c>
    </row>
    <row r="5" spans="1:9" x14ac:dyDescent="0.2">
      <c r="A5" s="53" t="s">
        <v>308</v>
      </c>
      <c r="B5" s="53" t="s">
        <v>362</v>
      </c>
      <c r="C5" s="53" t="s">
        <v>52</v>
      </c>
      <c r="D5" s="53" t="s">
        <v>363</v>
      </c>
    </row>
    <row r="6" spans="1:9" x14ac:dyDescent="0.2">
      <c r="A6" s="53" t="s">
        <v>61</v>
      </c>
      <c r="B6" s="53" t="s">
        <v>140</v>
      </c>
      <c r="C6" s="54">
        <v>4.3489674894870003</v>
      </c>
      <c r="D6" s="54">
        <v>5.2030040127966704</v>
      </c>
    </row>
    <row r="7" spans="1:9" x14ac:dyDescent="0.2">
      <c r="A7" s="53" t="s">
        <v>54</v>
      </c>
      <c r="B7" s="53" t="s">
        <v>141</v>
      </c>
      <c r="C7" s="54">
        <v>7.6663912796000003E-2</v>
      </c>
      <c r="D7" s="54">
        <v>4.7129158871269201</v>
      </c>
    </row>
    <row r="8" spans="1:9" x14ac:dyDescent="0.2">
      <c r="A8" s="53" t="s">
        <v>54</v>
      </c>
      <c r="B8" s="53" t="s">
        <v>142</v>
      </c>
      <c r="C8" s="54">
        <v>-5.3107791597</v>
      </c>
      <c r="D8" s="54">
        <v>3.6913899504667498</v>
      </c>
    </row>
    <row r="9" spans="1:9" x14ac:dyDescent="0.2">
      <c r="A9" s="53" t="s">
        <v>54</v>
      </c>
      <c r="B9" s="53" t="s">
        <v>143</v>
      </c>
      <c r="C9" s="54">
        <v>9.767277199794</v>
      </c>
      <c r="D9" s="54">
        <v>4.2852079481488303</v>
      </c>
    </row>
    <row r="10" spans="1:9" x14ac:dyDescent="0.2">
      <c r="A10" s="53" t="s">
        <v>54</v>
      </c>
      <c r="B10" s="53" t="s">
        <v>144</v>
      </c>
      <c r="C10" s="54">
        <v>-0.250405398843</v>
      </c>
      <c r="D10" s="54">
        <v>3.5709681150914201</v>
      </c>
    </row>
    <row r="11" spans="1:9" x14ac:dyDescent="0.2">
      <c r="A11" s="53" t="s">
        <v>54</v>
      </c>
      <c r="B11" s="53" t="s">
        <v>145</v>
      </c>
      <c r="C11" s="54">
        <v>0.41423858684300002</v>
      </c>
      <c r="D11" s="54">
        <v>2.9637487035690002</v>
      </c>
    </row>
    <row r="12" spans="1:9" x14ac:dyDescent="0.2">
      <c r="A12" s="53" t="s">
        <v>54</v>
      </c>
      <c r="B12" s="53" t="s">
        <v>146</v>
      </c>
      <c r="C12" s="54">
        <v>8.5280187799899991</v>
      </c>
      <c r="D12" s="54">
        <v>2.9195969716631698</v>
      </c>
    </row>
    <row r="13" spans="1:9" x14ac:dyDescent="0.2">
      <c r="A13" s="53" t="s">
        <v>54</v>
      </c>
      <c r="B13" s="53" t="s">
        <v>147</v>
      </c>
      <c r="C13" s="54">
        <v>9.367747394877</v>
      </c>
      <c r="D13" s="54">
        <v>3.4002219076143301</v>
      </c>
    </row>
    <row r="14" spans="1:9" x14ac:dyDescent="0.2">
      <c r="A14" s="53" t="s">
        <v>54</v>
      </c>
      <c r="B14" s="53" t="s">
        <v>148</v>
      </c>
      <c r="C14" s="54">
        <v>8.7003869015850004</v>
      </c>
      <c r="D14" s="54">
        <v>4.0924076950005803</v>
      </c>
    </row>
    <row r="15" spans="1:9" x14ac:dyDescent="0.2">
      <c r="A15" s="53" t="s">
        <v>54</v>
      </c>
      <c r="B15" s="53" t="s">
        <v>149</v>
      </c>
      <c r="C15" s="54">
        <v>10.349163868044</v>
      </c>
      <c r="D15" s="54">
        <v>4.4626069905753303</v>
      </c>
    </row>
    <row r="16" spans="1:9" x14ac:dyDescent="0.2">
      <c r="A16" s="53" t="s">
        <v>54</v>
      </c>
      <c r="B16" s="53" t="s">
        <v>150</v>
      </c>
      <c r="C16" s="54">
        <v>8.4342102617970003</v>
      </c>
      <c r="D16" s="54">
        <v>4.8845264535108299</v>
      </c>
    </row>
    <row r="17" spans="1:4" x14ac:dyDescent="0.2">
      <c r="A17" s="53" t="s">
        <v>54</v>
      </c>
      <c r="B17" s="53" t="s">
        <v>151</v>
      </c>
      <c r="C17" s="54">
        <v>7.34506148998</v>
      </c>
      <c r="D17" s="54">
        <v>5.1475459438874998</v>
      </c>
    </row>
    <row r="18" spans="1:4" x14ac:dyDescent="0.2">
      <c r="A18" s="53" t="s">
        <v>74</v>
      </c>
      <c r="B18" s="53" t="s">
        <v>140</v>
      </c>
      <c r="C18" s="54">
        <v>12.679815985968</v>
      </c>
      <c r="D18" s="54">
        <v>5.84178331859425</v>
      </c>
    </row>
    <row r="19" spans="1:4" x14ac:dyDescent="0.2">
      <c r="A19" s="53" t="s">
        <v>54</v>
      </c>
      <c r="B19" s="53" t="s">
        <v>141</v>
      </c>
      <c r="C19" s="54">
        <v>10.472802066603</v>
      </c>
      <c r="D19" s="54">
        <v>6.7081281647448296</v>
      </c>
    </row>
    <row r="20" spans="1:4" x14ac:dyDescent="0.2">
      <c r="A20" s="53" t="s">
        <v>54</v>
      </c>
      <c r="B20" s="53" t="s">
        <v>142</v>
      </c>
      <c r="C20" s="54">
        <v>17.077078866642001</v>
      </c>
      <c r="D20" s="54">
        <v>8.5737830002733304</v>
      </c>
    </row>
    <row r="21" spans="1:4" x14ac:dyDescent="0.2">
      <c r="A21" s="53" t="s">
        <v>54</v>
      </c>
      <c r="B21" s="53" t="s">
        <v>143</v>
      </c>
      <c r="C21" s="54">
        <v>10.079141212426</v>
      </c>
      <c r="D21" s="54">
        <v>8.5997716679926697</v>
      </c>
    </row>
    <row r="22" spans="1:4" x14ac:dyDescent="0.2">
      <c r="A22" s="53" t="s">
        <v>54</v>
      </c>
      <c r="B22" s="53" t="s">
        <v>144</v>
      </c>
      <c r="C22" s="54">
        <v>19.196616781429999</v>
      </c>
      <c r="D22" s="54">
        <v>10.2203568496821</v>
      </c>
    </row>
    <row r="23" spans="1:4" x14ac:dyDescent="0.2">
      <c r="A23" s="53" t="s">
        <v>54</v>
      </c>
      <c r="B23" s="53" t="s">
        <v>145</v>
      </c>
      <c r="C23" s="54">
        <v>14.833650305096</v>
      </c>
      <c r="D23" s="54">
        <v>11.421974492869801</v>
      </c>
    </row>
    <row r="24" spans="1:4" x14ac:dyDescent="0.2">
      <c r="A24" s="53" t="s">
        <v>54</v>
      </c>
      <c r="B24" s="53" t="s">
        <v>146</v>
      </c>
      <c r="C24" s="54">
        <v>12.098904106528</v>
      </c>
      <c r="D24" s="54">
        <v>11.719548270081299</v>
      </c>
    </row>
    <row r="25" spans="1:4" x14ac:dyDescent="0.2">
      <c r="A25" s="53" t="s">
        <v>54</v>
      </c>
      <c r="B25" s="53" t="s">
        <v>147</v>
      </c>
      <c r="C25" s="54">
        <v>7.1975161816110003</v>
      </c>
      <c r="D25" s="54">
        <v>11.5386956689758</v>
      </c>
    </row>
    <row r="26" spans="1:4" x14ac:dyDescent="0.2">
      <c r="A26" s="53" t="s">
        <v>54</v>
      </c>
      <c r="B26" s="53" t="s">
        <v>148</v>
      </c>
      <c r="C26" s="54">
        <v>15.484685177683</v>
      </c>
      <c r="D26" s="54">
        <v>12.104053858650699</v>
      </c>
    </row>
    <row r="27" spans="1:4" x14ac:dyDescent="0.2">
      <c r="A27" s="53" t="s">
        <v>54</v>
      </c>
      <c r="B27" s="53" t="s">
        <v>149</v>
      </c>
      <c r="C27" s="54">
        <v>9.2244287103729992</v>
      </c>
      <c r="D27" s="54">
        <v>12.0103259288448</v>
      </c>
    </row>
    <row r="28" spans="1:4" x14ac:dyDescent="0.2">
      <c r="A28" s="53" t="s">
        <v>54</v>
      </c>
      <c r="B28" s="53" t="s">
        <v>150</v>
      </c>
      <c r="C28" s="54">
        <v>10.836495377585001</v>
      </c>
      <c r="D28" s="54">
        <v>12.210516355160401</v>
      </c>
    </row>
    <row r="29" spans="1:4" x14ac:dyDescent="0.2">
      <c r="A29" s="53" t="s">
        <v>54</v>
      </c>
      <c r="B29" s="53" t="s">
        <v>151</v>
      </c>
      <c r="C29" s="54">
        <v>15.347536991536</v>
      </c>
      <c r="D29" s="54">
        <v>12.8773893136234</v>
      </c>
    </row>
    <row r="30" spans="1:4" x14ac:dyDescent="0.2">
      <c r="A30" s="53" t="s">
        <v>75</v>
      </c>
      <c r="B30" s="53" t="s">
        <v>140</v>
      </c>
      <c r="C30" s="54">
        <v>12.581147228473</v>
      </c>
      <c r="D30" s="54">
        <v>12.869166917165501</v>
      </c>
    </row>
    <row r="31" spans="1:4" x14ac:dyDescent="0.2">
      <c r="A31" s="53" t="s">
        <v>54</v>
      </c>
      <c r="B31" s="53" t="s">
        <v>141</v>
      </c>
      <c r="C31" s="54">
        <v>12.339783427243001</v>
      </c>
      <c r="D31" s="54">
        <v>13.024748697218801</v>
      </c>
    </row>
    <row r="32" spans="1:4" x14ac:dyDescent="0.2">
      <c r="A32" s="53" t="s">
        <v>54</v>
      </c>
      <c r="B32" s="53" t="s">
        <v>142</v>
      </c>
      <c r="C32" s="54">
        <v>6.0921620065450002</v>
      </c>
      <c r="D32" s="54">
        <v>12.1093389588774</v>
      </c>
    </row>
    <row r="33" spans="1:4" x14ac:dyDescent="0.2">
      <c r="A33" s="53" t="s">
        <v>54</v>
      </c>
      <c r="B33" s="53" t="s">
        <v>143</v>
      </c>
      <c r="C33" s="54">
        <v>3.9916054742739999</v>
      </c>
      <c r="D33" s="54">
        <v>11.602044314031399</v>
      </c>
    </row>
    <row r="34" spans="1:4" x14ac:dyDescent="0.2">
      <c r="A34" s="53" t="s">
        <v>54</v>
      </c>
      <c r="B34" s="53" t="s">
        <v>144</v>
      </c>
      <c r="C34" s="54">
        <v>0.96089492688400002</v>
      </c>
      <c r="D34" s="54">
        <v>10.0824008261526</v>
      </c>
    </row>
    <row r="35" spans="1:4" x14ac:dyDescent="0.2">
      <c r="A35" s="53" t="s">
        <v>54</v>
      </c>
      <c r="B35" s="53" t="s">
        <v>145</v>
      </c>
      <c r="C35" s="54">
        <v>3.5034201488569998</v>
      </c>
      <c r="D35" s="54">
        <v>9.1382149797993293</v>
      </c>
    </row>
    <row r="36" spans="1:4" x14ac:dyDescent="0.2">
      <c r="A36" s="53" t="s">
        <v>54</v>
      </c>
      <c r="B36" s="53" t="s">
        <v>146</v>
      </c>
      <c r="C36" s="54">
        <v>4.3475591559569997</v>
      </c>
      <c r="D36" s="54">
        <v>8.4922695672517499</v>
      </c>
    </row>
    <row r="37" spans="1:4" x14ac:dyDescent="0.2">
      <c r="A37" s="53" t="s">
        <v>54</v>
      </c>
      <c r="B37" s="53" t="s">
        <v>147</v>
      </c>
      <c r="C37" s="54">
        <v>3.3938509620509998</v>
      </c>
      <c r="D37" s="54">
        <v>8.1752974656217496</v>
      </c>
    </row>
    <row r="38" spans="1:4" x14ac:dyDescent="0.2">
      <c r="A38" s="53" t="s">
        <v>54</v>
      </c>
      <c r="B38" s="53" t="s">
        <v>148</v>
      </c>
      <c r="C38" s="54">
        <v>2.5695408412609999</v>
      </c>
      <c r="D38" s="54">
        <v>7.0990354375865801</v>
      </c>
    </row>
    <row r="39" spans="1:4" x14ac:dyDescent="0.2">
      <c r="A39" s="53" t="s">
        <v>54</v>
      </c>
      <c r="B39" s="53" t="s">
        <v>149</v>
      </c>
      <c r="C39" s="54">
        <v>1.24753235542</v>
      </c>
      <c r="D39" s="54">
        <v>6.4342940746738302</v>
      </c>
    </row>
    <row r="40" spans="1:4" x14ac:dyDescent="0.2">
      <c r="A40" s="53" t="s">
        <v>54</v>
      </c>
      <c r="B40" s="53" t="s">
        <v>150</v>
      </c>
      <c r="C40" s="54">
        <v>1.0844483400210001</v>
      </c>
      <c r="D40" s="54">
        <v>5.6216234882101697</v>
      </c>
    </row>
    <row r="41" spans="1:4" x14ac:dyDescent="0.2">
      <c r="A41" s="53" t="s">
        <v>54</v>
      </c>
      <c r="B41" s="53" t="s">
        <v>151</v>
      </c>
      <c r="C41" s="54">
        <v>3.729741592875</v>
      </c>
      <c r="D41" s="54">
        <v>4.6534738716550796</v>
      </c>
    </row>
    <row r="42" spans="1:4" x14ac:dyDescent="0.2">
      <c r="A42" s="53" t="s">
        <v>76</v>
      </c>
      <c r="B42" s="53" t="s">
        <v>140</v>
      </c>
      <c r="C42" s="54">
        <v>-1.5781982857450001</v>
      </c>
      <c r="D42" s="54">
        <v>3.4735284121369201</v>
      </c>
    </row>
    <row r="43" spans="1:4" x14ac:dyDescent="0.2">
      <c r="A43" s="53" t="s">
        <v>54</v>
      </c>
      <c r="B43" s="53" t="s">
        <v>141</v>
      </c>
      <c r="C43" s="54">
        <v>1.66287520825</v>
      </c>
      <c r="D43" s="54">
        <v>2.58378606055417</v>
      </c>
    </row>
    <row r="44" spans="1:4" x14ac:dyDescent="0.2">
      <c r="A44" s="53" t="s">
        <v>54</v>
      </c>
      <c r="B44" s="53" t="s">
        <v>142</v>
      </c>
      <c r="C44" s="54">
        <v>0.223168023523</v>
      </c>
      <c r="D44" s="54">
        <v>2.0947032286356699</v>
      </c>
    </row>
    <row r="45" spans="1:4" x14ac:dyDescent="0.2">
      <c r="A45" s="53" t="s">
        <v>54</v>
      </c>
      <c r="B45" s="53" t="s">
        <v>143</v>
      </c>
      <c r="C45" s="54">
        <v>5.4572769950889999</v>
      </c>
      <c r="D45" s="54">
        <v>2.2168425220369201</v>
      </c>
    </row>
    <row r="46" spans="1:4" x14ac:dyDescent="0.2">
      <c r="A46" s="53" t="s">
        <v>54</v>
      </c>
      <c r="B46" s="53" t="s">
        <v>144</v>
      </c>
      <c r="C46" s="54">
        <v>1.1037398534839999</v>
      </c>
      <c r="D46" s="54">
        <v>2.2287462659202499</v>
      </c>
    </row>
    <row r="47" spans="1:4" x14ac:dyDescent="0.2">
      <c r="A47" s="53" t="s">
        <v>54</v>
      </c>
      <c r="B47" s="53" t="s">
        <v>145</v>
      </c>
      <c r="C47" s="54">
        <v>2.4470457138500001</v>
      </c>
      <c r="D47" s="54">
        <v>2.1407150630029999</v>
      </c>
    </row>
    <row r="48" spans="1:4" x14ac:dyDescent="0.2">
      <c r="A48" s="53" t="s">
        <v>54</v>
      </c>
      <c r="B48" s="53" t="s">
        <v>146</v>
      </c>
      <c r="C48" s="54">
        <v>-1.7393682428449999</v>
      </c>
      <c r="D48" s="54">
        <v>1.6334711131028301</v>
      </c>
    </row>
    <row r="49" spans="1:4" x14ac:dyDescent="0.2">
      <c r="A49" s="53" t="s">
        <v>54</v>
      </c>
      <c r="B49" s="53" t="s">
        <v>147</v>
      </c>
      <c r="C49" s="54">
        <v>2.2406517092590001</v>
      </c>
      <c r="D49" s="54">
        <v>1.53737117537017</v>
      </c>
    </row>
    <row r="50" spans="1:4" x14ac:dyDescent="0.2">
      <c r="A50" s="53" t="s">
        <v>54</v>
      </c>
      <c r="B50" s="53" t="s">
        <v>148</v>
      </c>
      <c r="C50" s="54">
        <v>-1.2981085236850001</v>
      </c>
      <c r="D50" s="54">
        <v>1.2150670616246699</v>
      </c>
    </row>
    <row r="51" spans="1:4" x14ac:dyDescent="0.2">
      <c r="A51" s="53" t="s">
        <v>54</v>
      </c>
      <c r="B51" s="53" t="s">
        <v>149</v>
      </c>
      <c r="C51" s="54">
        <v>-4.9603626532160003</v>
      </c>
      <c r="D51" s="54">
        <v>0.69774247757166696</v>
      </c>
    </row>
    <row r="52" spans="1:4" x14ac:dyDescent="0.2">
      <c r="A52" s="53" t="s">
        <v>54</v>
      </c>
      <c r="B52" s="53" t="s">
        <v>150</v>
      </c>
      <c r="C52" s="54">
        <v>-2.9758400343729998</v>
      </c>
      <c r="D52" s="54">
        <v>0.35938511303883303</v>
      </c>
    </row>
    <row r="53" spans="1:4" x14ac:dyDescent="0.2">
      <c r="A53" s="53" t="s">
        <v>54</v>
      </c>
      <c r="B53" s="53" t="s">
        <v>151</v>
      </c>
      <c r="C53" s="54">
        <v>-3.4669444101329998</v>
      </c>
      <c r="D53" s="54">
        <v>-0.240338720545167</v>
      </c>
    </row>
    <row r="54" spans="1:4" x14ac:dyDescent="0.2">
      <c r="A54" s="53" t="s">
        <v>77</v>
      </c>
      <c r="B54" s="53" t="s">
        <v>140</v>
      </c>
      <c r="C54" s="54">
        <v>-2.5125149066639998</v>
      </c>
      <c r="D54" s="54">
        <v>-0.31819843895508299</v>
      </c>
    </row>
    <row r="55" spans="1:4" x14ac:dyDescent="0.2">
      <c r="A55" s="53" t="s">
        <v>54</v>
      </c>
      <c r="B55" s="53" t="s">
        <v>141</v>
      </c>
      <c r="C55" s="54">
        <v>-1.1318255001890001</v>
      </c>
      <c r="D55" s="54">
        <v>-0.55109016465833305</v>
      </c>
    </row>
    <row r="56" spans="1:4" x14ac:dyDescent="0.2">
      <c r="A56" s="53" t="s">
        <v>54</v>
      </c>
      <c r="B56" s="53" t="s">
        <v>142</v>
      </c>
      <c r="C56" s="54">
        <v>6.9977578051540004</v>
      </c>
      <c r="D56" s="54">
        <v>1.3458983810916701E-2</v>
      </c>
    </row>
    <row r="57" spans="1:4" x14ac:dyDescent="0.2">
      <c r="A57" s="53" t="s">
        <v>54</v>
      </c>
      <c r="B57" s="53" t="s">
        <v>143</v>
      </c>
      <c r="C57" s="54">
        <v>-4.2900260545869999</v>
      </c>
      <c r="D57" s="54">
        <v>-0.79881627032875002</v>
      </c>
    </row>
    <row r="58" spans="1:4" x14ac:dyDescent="0.2">
      <c r="A58" s="53" t="s">
        <v>54</v>
      </c>
      <c r="B58" s="53" t="s">
        <v>144</v>
      </c>
      <c r="C58" s="54">
        <v>4.2691116008760002</v>
      </c>
      <c r="D58" s="54">
        <v>-0.53503529137941697</v>
      </c>
    </row>
    <row r="59" spans="1:4" x14ac:dyDescent="0.2">
      <c r="A59" s="53" t="s">
        <v>54</v>
      </c>
      <c r="B59" s="53" t="s">
        <v>145</v>
      </c>
      <c r="C59" s="54">
        <v>5.4894292322610001</v>
      </c>
      <c r="D59" s="54">
        <v>-0.28150333151183299</v>
      </c>
    </row>
    <row r="60" spans="1:4" x14ac:dyDescent="0.2">
      <c r="A60" s="53" t="s">
        <v>54</v>
      </c>
      <c r="B60" s="53" t="s">
        <v>146</v>
      </c>
      <c r="C60" s="54">
        <v>1.5439690761660001</v>
      </c>
      <c r="D60" s="54">
        <v>-7.8918882609165797E-3</v>
      </c>
    </row>
    <row r="61" spans="1:4" x14ac:dyDescent="0.2">
      <c r="A61" s="53" t="s">
        <v>54</v>
      </c>
      <c r="B61" s="53" t="s">
        <v>147</v>
      </c>
      <c r="C61" s="54">
        <v>2.698415822226</v>
      </c>
      <c r="D61" s="54">
        <v>3.0255121153000102E-2</v>
      </c>
    </row>
    <row r="62" spans="1:4" x14ac:dyDescent="0.2">
      <c r="A62" s="53" t="s">
        <v>54</v>
      </c>
      <c r="B62" s="53" t="s">
        <v>148</v>
      </c>
      <c r="C62" s="54">
        <v>0.17142577375000001</v>
      </c>
      <c r="D62" s="54">
        <v>0.152716312605917</v>
      </c>
    </row>
    <row r="63" spans="1:4" x14ac:dyDescent="0.2">
      <c r="A63" s="53" t="s">
        <v>54</v>
      </c>
      <c r="B63" s="53" t="s">
        <v>149</v>
      </c>
      <c r="C63" s="54">
        <v>1.2357902228269999</v>
      </c>
      <c r="D63" s="54">
        <v>0.66906238560950004</v>
      </c>
    </row>
    <row r="64" spans="1:4" x14ac:dyDescent="0.2">
      <c r="A64" s="53" t="s">
        <v>54</v>
      </c>
      <c r="B64" s="53" t="s">
        <v>150</v>
      </c>
      <c r="C64" s="54">
        <v>0.92505507915899998</v>
      </c>
      <c r="D64" s="54">
        <v>0.99413697840383297</v>
      </c>
    </row>
    <row r="65" spans="1:4" x14ac:dyDescent="0.2">
      <c r="A65" s="53" t="s">
        <v>54</v>
      </c>
      <c r="B65" s="53" t="s">
        <v>151</v>
      </c>
      <c r="C65" s="54">
        <v>2.0726102189610001</v>
      </c>
      <c r="D65" s="54">
        <v>1.4557665308283301</v>
      </c>
    </row>
    <row r="66" spans="1:4" x14ac:dyDescent="0.2">
      <c r="A66" s="53" t="s">
        <v>78</v>
      </c>
      <c r="B66" s="53" t="s">
        <v>140</v>
      </c>
      <c r="C66" s="54">
        <v>5.5071542871350001</v>
      </c>
      <c r="D66" s="54">
        <v>2.12407229697825</v>
      </c>
    </row>
    <row r="67" spans="1:4" x14ac:dyDescent="0.2">
      <c r="A67" s="53" t="s">
        <v>54</v>
      </c>
      <c r="B67" s="53" t="s">
        <v>141</v>
      </c>
      <c r="C67" s="54">
        <v>3.4341286851700001</v>
      </c>
      <c r="D67" s="54">
        <v>2.5045684790915002</v>
      </c>
    </row>
    <row r="68" spans="1:4" x14ac:dyDescent="0.2">
      <c r="A68" s="53" t="s">
        <v>54</v>
      </c>
      <c r="B68" s="53" t="s">
        <v>142</v>
      </c>
      <c r="C68" s="54">
        <v>-1.3611409765960001</v>
      </c>
      <c r="D68" s="54">
        <v>1.80799358061233</v>
      </c>
    </row>
    <row r="69" spans="1:4" x14ac:dyDescent="0.2">
      <c r="A69" s="53" t="s">
        <v>54</v>
      </c>
      <c r="B69" s="53" t="s">
        <v>143</v>
      </c>
      <c r="C69" s="54">
        <v>7.992441718227</v>
      </c>
      <c r="D69" s="54">
        <v>2.8315325616801701</v>
      </c>
    </row>
    <row r="70" spans="1:4" x14ac:dyDescent="0.2">
      <c r="A70" s="53" t="s">
        <v>54</v>
      </c>
      <c r="B70" s="53" t="s">
        <v>144</v>
      </c>
      <c r="C70" s="54">
        <v>2.4812599541960001</v>
      </c>
      <c r="D70" s="54">
        <v>2.6825449244568298</v>
      </c>
    </row>
    <row r="71" spans="1:4" x14ac:dyDescent="0.2">
      <c r="A71" s="53" t="s">
        <v>54</v>
      </c>
      <c r="B71" s="53" t="s">
        <v>145</v>
      </c>
      <c r="C71" s="54">
        <v>1.8205727082550001</v>
      </c>
      <c r="D71" s="54">
        <v>2.3768068807896698</v>
      </c>
    </row>
    <row r="72" spans="1:4" x14ac:dyDescent="0.2">
      <c r="A72" s="53" t="s">
        <v>54</v>
      </c>
      <c r="B72" s="53" t="s">
        <v>146</v>
      </c>
      <c r="C72" s="54">
        <v>2.9323819935679998</v>
      </c>
      <c r="D72" s="54">
        <v>2.4925079572398299</v>
      </c>
    </row>
    <row r="73" spans="1:4" x14ac:dyDescent="0.2">
      <c r="A73" s="53" t="s">
        <v>54</v>
      </c>
      <c r="B73" s="53" t="s">
        <v>147</v>
      </c>
      <c r="C73" s="54">
        <v>3.8340474778520002</v>
      </c>
      <c r="D73" s="54">
        <v>2.5871439285419999</v>
      </c>
    </row>
    <row r="74" spans="1:4" x14ac:dyDescent="0.2">
      <c r="A74" s="53" t="s">
        <v>54</v>
      </c>
      <c r="B74" s="53" t="s">
        <v>148</v>
      </c>
      <c r="C74" s="54">
        <v>1.6663789958340001</v>
      </c>
      <c r="D74" s="54">
        <v>2.7117233637156701</v>
      </c>
    </row>
    <row r="75" spans="1:4" x14ac:dyDescent="0.2">
      <c r="A75" s="53" t="s">
        <v>54</v>
      </c>
      <c r="B75" s="53" t="s">
        <v>149</v>
      </c>
      <c r="C75" s="54">
        <v>4.7055465638299996</v>
      </c>
      <c r="D75" s="54">
        <v>3.00086972546592</v>
      </c>
    </row>
    <row r="76" spans="1:4" x14ac:dyDescent="0.2">
      <c r="A76" s="53" t="s">
        <v>54</v>
      </c>
      <c r="B76" s="53" t="s">
        <v>150</v>
      </c>
      <c r="C76" s="54">
        <v>0.95900409484600002</v>
      </c>
      <c r="D76" s="54">
        <v>3.0036988101065001</v>
      </c>
    </row>
    <row r="77" spans="1:4" x14ac:dyDescent="0.2">
      <c r="A77" s="53" t="s">
        <v>54</v>
      </c>
      <c r="B77" s="53" t="s">
        <v>151</v>
      </c>
      <c r="C77" s="54">
        <v>-7.2725018051769998</v>
      </c>
      <c r="D77" s="54">
        <v>2.22493947476167</v>
      </c>
    </row>
    <row r="78" spans="1:4" x14ac:dyDescent="0.2">
      <c r="A78" s="53" t="s">
        <v>79</v>
      </c>
      <c r="B78" s="53" t="s">
        <v>140</v>
      </c>
      <c r="C78" s="54">
        <v>-4.8498707601459996</v>
      </c>
      <c r="D78" s="54">
        <v>1.36185405415492</v>
      </c>
    </row>
    <row r="79" spans="1:4" x14ac:dyDescent="0.2">
      <c r="A79" s="53" t="s">
        <v>54</v>
      </c>
      <c r="B79" s="53" t="s">
        <v>141</v>
      </c>
      <c r="C79" s="54">
        <v>-0.31897630792699999</v>
      </c>
      <c r="D79" s="54">
        <v>1.0490953047301701</v>
      </c>
    </row>
    <row r="80" spans="1:4" x14ac:dyDescent="0.2">
      <c r="A80" s="53" t="s">
        <v>54</v>
      </c>
      <c r="B80" s="53" t="s">
        <v>142</v>
      </c>
      <c r="C80" s="54">
        <v>5.3438926918260004</v>
      </c>
      <c r="D80" s="54">
        <v>1.6078481104319999</v>
      </c>
    </row>
    <row r="81" spans="1:4" x14ac:dyDescent="0.2">
      <c r="A81" s="53" t="s">
        <v>54</v>
      </c>
      <c r="B81" s="53" t="s">
        <v>143</v>
      </c>
      <c r="C81" s="54">
        <v>2.0567205313830002</v>
      </c>
      <c r="D81" s="54">
        <v>1.113204678195</v>
      </c>
    </row>
    <row r="82" spans="1:4" x14ac:dyDescent="0.2">
      <c r="A82" s="53" t="s">
        <v>54</v>
      </c>
      <c r="B82" s="53" t="s">
        <v>144</v>
      </c>
      <c r="C82" s="54">
        <v>4.7869503129259998</v>
      </c>
      <c r="D82" s="54">
        <v>1.3053455414224999</v>
      </c>
    </row>
    <row r="83" spans="1:4" x14ac:dyDescent="0.2">
      <c r="A83" s="53" t="s">
        <v>54</v>
      </c>
      <c r="B83" s="53" t="s">
        <v>145</v>
      </c>
      <c r="C83" s="54">
        <v>0.75676973491400001</v>
      </c>
      <c r="D83" s="54">
        <v>1.21669529364408</v>
      </c>
    </row>
    <row r="84" spans="1:4" x14ac:dyDescent="0.2">
      <c r="A84" s="53" t="s">
        <v>54</v>
      </c>
      <c r="B84" s="53" t="s">
        <v>146</v>
      </c>
      <c r="C84" s="54">
        <v>3.038475991661</v>
      </c>
      <c r="D84" s="54">
        <v>1.2255364601518299</v>
      </c>
    </row>
    <row r="85" spans="1:4" x14ac:dyDescent="0.2">
      <c r="A85" s="53" t="s">
        <v>54</v>
      </c>
      <c r="B85" s="53" t="s">
        <v>147</v>
      </c>
      <c r="C85" s="54">
        <v>1.008374077055</v>
      </c>
      <c r="D85" s="54">
        <v>0.99006367675208296</v>
      </c>
    </row>
    <row r="86" spans="1:4" x14ac:dyDescent="0.2">
      <c r="A86" s="53" t="s">
        <v>54</v>
      </c>
      <c r="B86" s="53" t="s">
        <v>148</v>
      </c>
      <c r="C86" s="54">
        <v>2.9972266248160002</v>
      </c>
      <c r="D86" s="54">
        <v>1.1009676458339199</v>
      </c>
    </row>
    <row r="87" spans="1:4" x14ac:dyDescent="0.2">
      <c r="A87" s="53" t="s">
        <v>54</v>
      </c>
      <c r="B87" s="53" t="s">
        <v>149</v>
      </c>
      <c r="C87" s="54">
        <v>0.79534659872500002</v>
      </c>
      <c r="D87" s="54">
        <v>0.77511764874183298</v>
      </c>
    </row>
    <row r="88" spans="1:4" x14ac:dyDescent="0.2">
      <c r="A88" s="53" t="s">
        <v>54</v>
      </c>
      <c r="B88" s="53" t="s">
        <v>150</v>
      </c>
      <c r="C88" s="54">
        <v>2.511833246318</v>
      </c>
      <c r="D88" s="54">
        <v>0.90452007803116696</v>
      </c>
    </row>
    <row r="89" spans="1:4" x14ac:dyDescent="0.2">
      <c r="A89" s="53" t="s">
        <v>54</v>
      </c>
      <c r="B89" s="53" t="s">
        <v>151</v>
      </c>
      <c r="C89" s="54">
        <v>5.549930255584</v>
      </c>
      <c r="D89" s="54">
        <v>1.97305608309458</v>
      </c>
    </row>
    <row r="90" spans="1:4" x14ac:dyDescent="0.2">
      <c r="A90" s="53" t="s">
        <v>80</v>
      </c>
      <c r="B90" s="53" t="s">
        <v>140</v>
      </c>
      <c r="C90" s="54">
        <v>8.0966472153570006</v>
      </c>
      <c r="D90" s="54">
        <v>3.0519325810531699</v>
      </c>
    </row>
    <row r="91" spans="1:4" x14ac:dyDescent="0.2">
      <c r="A91" s="53" t="s">
        <v>54</v>
      </c>
      <c r="B91" s="53" t="s">
        <v>141</v>
      </c>
      <c r="C91" s="54">
        <v>1.838442282391</v>
      </c>
      <c r="D91" s="54">
        <v>3.2317174635796699</v>
      </c>
    </row>
    <row r="92" spans="1:4" x14ac:dyDescent="0.2">
      <c r="A92" s="53" t="s">
        <v>54</v>
      </c>
      <c r="B92" s="53" t="s">
        <v>142</v>
      </c>
      <c r="C92" s="54">
        <v>-7.7649862920560002</v>
      </c>
      <c r="D92" s="54">
        <v>2.1393108815895001</v>
      </c>
    </row>
    <row r="93" spans="1:4" x14ac:dyDescent="0.2">
      <c r="A93" s="53" t="s">
        <v>54</v>
      </c>
      <c r="B93" s="53" t="s">
        <v>143</v>
      </c>
      <c r="C93" s="54">
        <v>-24.043376978619001</v>
      </c>
      <c r="D93" s="54">
        <v>-3.5697244244000101E-2</v>
      </c>
    </row>
    <row r="94" spans="1:4" x14ac:dyDescent="0.2">
      <c r="A94" s="53" t="s">
        <v>54</v>
      </c>
      <c r="B94" s="53" t="s">
        <v>144</v>
      </c>
      <c r="C94" s="54">
        <v>-28.442206939597</v>
      </c>
      <c r="D94" s="54">
        <v>-2.8047936819542501</v>
      </c>
    </row>
    <row r="95" spans="1:4" x14ac:dyDescent="0.2">
      <c r="A95" s="53" t="s">
        <v>54</v>
      </c>
      <c r="B95" s="53" t="s">
        <v>145</v>
      </c>
      <c r="C95" s="54">
        <v>-18.09134347501</v>
      </c>
      <c r="D95" s="54">
        <v>-4.3754697827812503</v>
      </c>
    </row>
    <row r="96" spans="1:4" x14ac:dyDescent="0.2">
      <c r="A96" s="53" t="s">
        <v>54</v>
      </c>
      <c r="B96" s="53" t="s">
        <v>146</v>
      </c>
      <c r="C96" s="54">
        <v>-11.375882091609</v>
      </c>
      <c r="D96" s="54">
        <v>-5.5766662897204196</v>
      </c>
    </row>
    <row r="97" spans="1:4" x14ac:dyDescent="0.2">
      <c r="A97" s="53" t="s">
        <v>54</v>
      </c>
      <c r="B97" s="53" t="s">
        <v>147</v>
      </c>
      <c r="C97" s="54">
        <v>-14.892499028291001</v>
      </c>
      <c r="D97" s="54">
        <v>-6.90173904849925</v>
      </c>
    </row>
    <row r="98" spans="1:4" x14ac:dyDescent="0.2">
      <c r="A98" s="53" t="s">
        <v>54</v>
      </c>
      <c r="B98" s="53" t="s">
        <v>148</v>
      </c>
      <c r="C98" s="54">
        <v>-4.7100856757000003</v>
      </c>
      <c r="D98" s="54">
        <v>-7.5440150735422504</v>
      </c>
    </row>
    <row r="99" spans="1:4" x14ac:dyDescent="0.2">
      <c r="A99" s="53" t="s">
        <v>54</v>
      </c>
      <c r="B99" s="53" t="s">
        <v>149</v>
      </c>
      <c r="C99" s="54">
        <v>-9.664692910087</v>
      </c>
      <c r="D99" s="54">
        <v>-8.41568503260992</v>
      </c>
    </row>
    <row r="100" spans="1:4" x14ac:dyDescent="0.2">
      <c r="A100" s="53" t="s">
        <v>54</v>
      </c>
      <c r="B100" s="53" t="s">
        <v>150</v>
      </c>
      <c r="C100" s="54">
        <v>-8.309452053347</v>
      </c>
      <c r="D100" s="54">
        <v>-9.3174588075819997</v>
      </c>
    </row>
    <row r="101" spans="1:4" x14ac:dyDescent="0.2">
      <c r="A101" s="53" t="s">
        <v>54</v>
      </c>
      <c r="B101" s="53" t="s">
        <v>151</v>
      </c>
      <c r="C101" s="54">
        <v>-0.130962057268</v>
      </c>
      <c r="D101" s="54">
        <v>-9.7908665003196695</v>
      </c>
    </row>
    <row r="102" spans="1:4" x14ac:dyDescent="0.2">
      <c r="A102" s="53" t="s">
        <v>508</v>
      </c>
      <c r="B102" s="53" t="s">
        <v>140</v>
      </c>
      <c r="C102" s="54">
        <v>-13.056250881674</v>
      </c>
      <c r="D102" s="54">
        <v>-11.5536080084056</v>
      </c>
    </row>
    <row r="103" spans="1:4" x14ac:dyDescent="0.2">
      <c r="A103" s="53" t="s">
        <v>54</v>
      </c>
      <c r="B103" s="53" t="s">
        <v>141</v>
      </c>
      <c r="C103" s="54">
        <v>-8.0251827837909993</v>
      </c>
      <c r="D103" s="54">
        <v>-12.3755767639207</v>
      </c>
    </row>
    <row r="104" spans="1:4" x14ac:dyDescent="0.2">
      <c r="A104" s="53" t="s">
        <v>54</v>
      </c>
      <c r="B104" s="53" t="s">
        <v>142</v>
      </c>
      <c r="C104" s="54">
        <v>-1.6300521045730001</v>
      </c>
      <c r="D104" s="54">
        <v>-11.864332248297201</v>
      </c>
    </row>
    <row r="105" spans="1:4" x14ac:dyDescent="0.2">
      <c r="A105" s="53" t="s">
        <v>54</v>
      </c>
      <c r="B105" s="53" t="s">
        <v>143</v>
      </c>
      <c r="C105" s="54">
        <v>19.306613618977</v>
      </c>
      <c r="D105" s="54">
        <v>-8.2518330318308308</v>
      </c>
    </row>
    <row r="106" spans="1:4" x14ac:dyDescent="0.2">
      <c r="A106" s="53" t="s">
        <v>54</v>
      </c>
      <c r="B106" s="53" t="s">
        <v>144</v>
      </c>
      <c r="C106" s="54">
        <v>21.508833942098999</v>
      </c>
      <c r="D106" s="54">
        <v>-4.0892462916895003</v>
      </c>
    </row>
    <row r="107" spans="1:4" x14ac:dyDescent="0.2">
      <c r="A107" s="53" t="s">
        <v>54</v>
      </c>
      <c r="B107" s="53" t="s">
        <v>145</v>
      </c>
      <c r="C107" s="54">
        <v>12.167522190429001</v>
      </c>
      <c r="D107" s="54">
        <v>-1.5676741529029199</v>
      </c>
    </row>
    <row r="108" spans="1:4" x14ac:dyDescent="0.2">
      <c r="A108" s="53" t="s">
        <v>54</v>
      </c>
      <c r="B108" s="53" t="s">
        <v>146</v>
      </c>
      <c r="C108" s="54">
        <v>6.8218353556539997</v>
      </c>
      <c r="D108" s="54">
        <v>-5.1197698964333398E-2</v>
      </c>
    </row>
    <row r="109" spans="1:4" x14ac:dyDescent="0.2">
      <c r="A109" s="53" t="s">
        <v>54</v>
      </c>
      <c r="B109" s="53" t="s">
        <v>147</v>
      </c>
      <c r="C109" s="54">
        <v>6.5721692721730003</v>
      </c>
      <c r="D109" s="54">
        <v>1.7375246594076701</v>
      </c>
    </row>
    <row r="110" spans="1:4" x14ac:dyDescent="0.2">
      <c r="A110" s="53" t="s">
        <v>54</v>
      </c>
      <c r="B110" s="53" t="s">
        <v>148</v>
      </c>
      <c r="C110" s="54">
        <v>-3.3400679201000001</v>
      </c>
      <c r="D110" s="54">
        <v>1.85169280570767</v>
      </c>
    </row>
    <row r="111" spans="1:4" x14ac:dyDescent="0.2">
      <c r="A111" s="53" t="s">
        <v>54</v>
      </c>
      <c r="B111" s="53" t="s">
        <v>149</v>
      </c>
      <c r="C111" s="54">
        <v>0.19853860868500001</v>
      </c>
      <c r="D111" s="54">
        <v>2.6736287656053301</v>
      </c>
    </row>
    <row r="112" spans="1:4" x14ac:dyDescent="0.2">
      <c r="A112" s="53" t="s">
        <v>54</v>
      </c>
      <c r="B112" s="53" t="s">
        <v>150</v>
      </c>
      <c r="C112" s="54">
        <v>1.7088887858870001</v>
      </c>
      <c r="D112" s="54">
        <v>3.5084905022081698</v>
      </c>
    </row>
    <row r="113" spans="1:4" x14ac:dyDescent="0.2">
      <c r="A113" s="53" t="s">
        <v>54</v>
      </c>
      <c r="B113" s="53" t="s">
        <v>151</v>
      </c>
      <c r="C113" s="54">
        <v>0.64166107738300004</v>
      </c>
      <c r="D113" s="54">
        <v>3.5728757634290802</v>
      </c>
    </row>
  </sheetData>
  <mergeCells count="1">
    <mergeCell ref="H1:I1"/>
  </mergeCells>
  <hyperlinks>
    <hyperlink ref="H1:I1" location="Index!A1" display="Regresar al Índice" xr:uid="{DD79BC65-A633-4C68-A242-665B9E21EEDA}"/>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7144-DD02-42E3-80B8-B2078EEC79C7}">
  <sheetPr codeName="Hoja139"/>
  <dimension ref="A1:I38"/>
  <sheetViews>
    <sheetView topLeftCell="A2" workbookViewId="0"/>
  </sheetViews>
  <sheetFormatPr baseColWidth="10" defaultRowHeight="12.75" x14ac:dyDescent="0.2"/>
  <cols>
    <col min="1" max="16384" width="11.42578125" style="53"/>
  </cols>
  <sheetData>
    <row r="1" spans="1:9" ht="15" x14ac:dyDescent="0.25">
      <c r="A1" s="17" t="s">
        <v>1788</v>
      </c>
      <c r="H1" s="408" t="s">
        <v>38</v>
      </c>
      <c r="I1" s="408"/>
    </row>
    <row r="2" spans="1:9" x14ac:dyDescent="0.2">
      <c r="A2" s="53" t="s">
        <v>724</v>
      </c>
    </row>
    <row r="5" spans="1:9" x14ac:dyDescent="0.2">
      <c r="A5" s="53" t="s">
        <v>2</v>
      </c>
      <c r="B5" s="53" t="s">
        <v>52</v>
      </c>
    </row>
    <row r="6" spans="1:9" x14ac:dyDescent="0.2">
      <c r="A6" s="53" t="s">
        <v>3</v>
      </c>
      <c r="B6" s="54">
        <v>-20.791780697617</v>
      </c>
    </row>
    <row r="7" spans="1:9" x14ac:dyDescent="0.2">
      <c r="A7" s="53" t="s">
        <v>6</v>
      </c>
      <c r="B7" s="54">
        <v>-15.948491518063999</v>
      </c>
    </row>
    <row r="8" spans="1:9" x14ac:dyDescent="0.2">
      <c r="A8" s="53" t="s">
        <v>15</v>
      </c>
      <c r="B8" s="54">
        <v>-8.0033994096729995</v>
      </c>
    </row>
    <row r="9" spans="1:9" x14ac:dyDescent="0.2">
      <c r="A9" s="53" t="s">
        <v>22</v>
      </c>
      <c r="B9" s="54">
        <v>-5.6940221051639996</v>
      </c>
    </row>
    <row r="10" spans="1:9" x14ac:dyDescent="0.2">
      <c r="A10" s="53" t="s">
        <v>8</v>
      </c>
      <c r="B10" s="54">
        <v>-5.2446481829889997</v>
      </c>
    </row>
    <row r="11" spans="1:9" x14ac:dyDescent="0.2">
      <c r="A11" s="53" t="s">
        <v>5</v>
      </c>
      <c r="B11" s="54">
        <v>-4.9729939823529996</v>
      </c>
    </row>
    <row r="12" spans="1:9" x14ac:dyDescent="0.2">
      <c r="A12" s="53" t="s">
        <v>32</v>
      </c>
      <c r="B12" s="54">
        <v>-3.8949927733559999</v>
      </c>
    </row>
    <row r="13" spans="1:9" x14ac:dyDescent="0.2">
      <c r="A13" s="53" t="s">
        <v>19</v>
      </c>
      <c r="B13" s="54">
        <v>-3.4526624569619999</v>
      </c>
    </row>
    <row r="14" spans="1:9" x14ac:dyDescent="0.2">
      <c r="A14" s="53" t="s">
        <v>30</v>
      </c>
      <c r="B14" s="54">
        <v>-3.0647623947399998</v>
      </c>
    </row>
    <row r="15" spans="1:9" x14ac:dyDescent="0.2">
      <c r="A15" s="53" t="s">
        <v>28</v>
      </c>
      <c r="B15" s="54">
        <v>-2.3502114305889998</v>
      </c>
    </row>
    <row r="16" spans="1:9" x14ac:dyDescent="0.2">
      <c r="A16" s="53" t="s">
        <v>14</v>
      </c>
      <c r="B16" s="54">
        <v>-0.56384099995100001</v>
      </c>
    </row>
    <row r="17" spans="1:2" x14ac:dyDescent="0.2">
      <c r="A17" s="53" t="s">
        <v>0</v>
      </c>
      <c r="B17" s="54">
        <v>0.64166107738300004</v>
      </c>
    </row>
    <row r="18" spans="1:2" x14ac:dyDescent="0.2">
      <c r="A18" s="53" t="s">
        <v>17</v>
      </c>
      <c r="B18" s="54">
        <v>1.211866612106</v>
      </c>
    </row>
    <row r="19" spans="1:2" x14ac:dyDescent="0.2">
      <c r="A19" s="53" t="s">
        <v>10</v>
      </c>
      <c r="B19" s="54">
        <v>2.174506298836</v>
      </c>
    </row>
    <row r="20" spans="1:2" x14ac:dyDescent="0.2">
      <c r="A20" s="53" t="s">
        <v>33</v>
      </c>
      <c r="B20" s="54">
        <v>2.4729646268329999</v>
      </c>
    </row>
    <row r="21" spans="1:2" x14ac:dyDescent="0.2">
      <c r="A21" s="53" t="s">
        <v>4</v>
      </c>
      <c r="B21" s="54">
        <v>2.8876120285820002</v>
      </c>
    </row>
    <row r="22" spans="1:2" x14ac:dyDescent="0.2">
      <c r="A22" s="53" t="s">
        <v>11</v>
      </c>
      <c r="B22" s="54">
        <v>3.3167900974440001</v>
      </c>
    </row>
    <row r="23" spans="1:2" x14ac:dyDescent="0.2">
      <c r="A23" s="53" t="s">
        <v>21</v>
      </c>
      <c r="B23" s="54">
        <v>3.3723427191250002</v>
      </c>
    </row>
    <row r="24" spans="1:2" x14ac:dyDescent="0.2">
      <c r="A24" s="53" t="s">
        <v>1</v>
      </c>
      <c r="B24" s="54">
        <v>3.7663020620190002</v>
      </c>
    </row>
    <row r="25" spans="1:2" x14ac:dyDescent="0.2">
      <c r="A25" s="53" t="s">
        <v>26</v>
      </c>
      <c r="B25" s="54">
        <v>4.38215929328</v>
      </c>
    </row>
    <row r="26" spans="1:2" x14ac:dyDescent="0.2">
      <c r="A26" s="53" t="s">
        <v>23</v>
      </c>
      <c r="B26" s="54">
        <v>4.6992964922620004</v>
      </c>
    </row>
    <row r="27" spans="1:2" x14ac:dyDescent="0.2">
      <c r="A27" s="53" t="s">
        <v>25</v>
      </c>
      <c r="B27" s="54">
        <v>4.8586165422100001</v>
      </c>
    </row>
    <row r="28" spans="1:2" x14ac:dyDescent="0.2">
      <c r="A28" s="53" t="s">
        <v>18</v>
      </c>
      <c r="B28" s="54">
        <v>5.0717753958080003</v>
      </c>
    </row>
    <row r="29" spans="1:2" x14ac:dyDescent="0.2">
      <c r="A29" s="53" t="s">
        <v>29</v>
      </c>
      <c r="B29" s="54">
        <v>5.1050239750020001</v>
      </c>
    </row>
    <row r="30" spans="1:2" x14ac:dyDescent="0.2">
      <c r="A30" s="53" t="s">
        <v>31</v>
      </c>
      <c r="B30" s="54">
        <v>6.1290121952050001</v>
      </c>
    </row>
    <row r="31" spans="1:2" x14ac:dyDescent="0.2">
      <c r="A31" s="53" t="s">
        <v>7</v>
      </c>
      <c r="B31" s="54">
        <v>6.9855586468049999</v>
      </c>
    </row>
    <row r="32" spans="1:2" x14ac:dyDescent="0.2">
      <c r="A32" s="53" t="s">
        <v>27</v>
      </c>
      <c r="B32" s="54">
        <v>7.8847450330540001</v>
      </c>
    </row>
    <row r="33" spans="1:2" x14ac:dyDescent="0.2">
      <c r="A33" s="53" t="s">
        <v>9</v>
      </c>
      <c r="B33" s="54">
        <v>8.3533730968519997</v>
      </c>
    </row>
    <row r="34" spans="1:2" x14ac:dyDescent="0.2">
      <c r="A34" s="53" t="s">
        <v>20</v>
      </c>
      <c r="B34" s="54">
        <v>9.5242448470959999</v>
      </c>
    </row>
    <row r="35" spans="1:2" x14ac:dyDescent="0.2">
      <c r="A35" s="53" t="s">
        <v>12</v>
      </c>
      <c r="B35" s="54">
        <v>9.7451271063050005</v>
      </c>
    </row>
    <row r="36" spans="1:2" x14ac:dyDescent="0.2">
      <c r="A36" s="53" t="s">
        <v>16</v>
      </c>
      <c r="B36" s="54">
        <v>12.818158681709001</v>
      </c>
    </row>
    <row r="37" spans="1:2" x14ac:dyDescent="0.2">
      <c r="A37" s="53" t="s">
        <v>13</v>
      </c>
      <c r="B37" s="54">
        <v>13.281734380824</v>
      </c>
    </row>
    <row r="38" spans="1:2" x14ac:dyDescent="0.2">
      <c r="A38" s="53" t="s">
        <v>24</v>
      </c>
      <c r="B38" s="54">
        <v>28.772795398671001</v>
      </c>
    </row>
  </sheetData>
  <mergeCells count="1">
    <mergeCell ref="H1:I1"/>
  </mergeCells>
  <hyperlinks>
    <hyperlink ref="H1:I1" location="Index!A1" display="Regresar al Índice" xr:uid="{4D6DDE7F-ABB4-48F3-B46E-30EEAEBBD8B4}"/>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1"/>
  <dimension ref="A1:T159"/>
  <sheetViews>
    <sheetView zoomScale="106" zoomScaleNormal="106" workbookViewId="0"/>
  </sheetViews>
  <sheetFormatPr baseColWidth="10" defaultColWidth="11.42578125" defaultRowHeight="12.75" x14ac:dyDescent="0.2"/>
  <cols>
    <col min="1" max="1" width="27.85546875" style="238" customWidth="1"/>
    <col min="2" max="2" width="16.7109375" style="238" customWidth="1"/>
    <col min="3" max="3" width="14.140625" style="238" customWidth="1"/>
    <col min="4" max="4" width="11.85546875" style="238" customWidth="1"/>
    <col min="5" max="5" width="10.85546875" style="238" customWidth="1"/>
    <col min="6" max="16384" width="11.42578125" style="238"/>
  </cols>
  <sheetData>
    <row r="1" spans="1:20" ht="15" x14ac:dyDescent="0.25">
      <c r="A1" s="49" t="s">
        <v>1689</v>
      </c>
      <c r="G1" s="49"/>
      <c r="H1" s="408" t="s">
        <v>38</v>
      </c>
      <c r="I1" s="408"/>
      <c r="J1" s="49"/>
      <c r="K1" s="49"/>
      <c r="L1" s="49"/>
      <c r="M1" s="49"/>
      <c r="N1" s="49"/>
      <c r="O1" s="49"/>
      <c r="P1" s="49"/>
      <c r="Q1" s="49"/>
      <c r="R1" s="49"/>
      <c r="S1" s="49"/>
      <c r="T1" s="49"/>
    </row>
    <row r="2" spans="1:20" x14ac:dyDescent="0.2">
      <c r="A2" s="238" t="s">
        <v>278</v>
      </c>
    </row>
    <row r="3" spans="1:20" x14ac:dyDescent="0.2">
      <c r="A3" s="277"/>
      <c r="B3" s="277"/>
      <c r="C3" s="277"/>
      <c r="D3" s="277"/>
      <c r="E3" s="277"/>
    </row>
    <row r="4" spans="1:20" ht="45.75" customHeight="1" thickBot="1" x14ac:dyDescent="0.25">
      <c r="A4" s="184" t="s">
        <v>279</v>
      </c>
      <c r="B4" s="150" t="s">
        <v>1208</v>
      </c>
      <c r="C4" s="150" t="s">
        <v>1290</v>
      </c>
      <c r="D4" s="184" t="s">
        <v>34</v>
      </c>
      <c r="E4" s="184" t="s">
        <v>280</v>
      </c>
    </row>
    <row r="5" spans="1:20" ht="26.25" thickBot="1" x14ac:dyDescent="0.25">
      <c r="A5" s="279" t="s">
        <v>281</v>
      </c>
      <c r="B5" s="280">
        <v>123302</v>
      </c>
      <c r="C5" s="280">
        <v>124917</v>
      </c>
      <c r="D5" s="280">
        <f t="shared" ref="D5:D13" si="0">C5-B5</f>
        <v>1615</v>
      </c>
      <c r="E5" s="284">
        <f>C5/B5-1</f>
        <v>1.3097922174822862E-2</v>
      </c>
    </row>
    <row r="6" spans="1:20" ht="13.5" thickBot="1" x14ac:dyDescent="0.25">
      <c r="A6" s="281" t="s">
        <v>282</v>
      </c>
      <c r="B6" s="282">
        <v>388746</v>
      </c>
      <c r="C6" s="282">
        <v>389036</v>
      </c>
      <c r="D6" s="280">
        <f t="shared" si="0"/>
        <v>290</v>
      </c>
      <c r="E6" s="284">
        <f t="shared" ref="E6:E12" si="1">C6/B6-1</f>
        <v>7.45988383160201E-4</v>
      </c>
    </row>
    <row r="7" spans="1:20" ht="13.5" thickBot="1" x14ac:dyDescent="0.25">
      <c r="A7" s="281" t="s">
        <v>283</v>
      </c>
      <c r="B7" s="345">
        <v>136388</v>
      </c>
      <c r="C7" s="345">
        <v>137344</v>
      </c>
      <c r="D7" s="280">
        <f t="shared" si="0"/>
        <v>956</v>
      </c>
      <c r="E7" s="284">
        <f>C7/B7-1</f>
        <v>7.0094143179750823E-3</v>
      </c>
    </row>
    <row r="8" spans="1:20" ht="26.25" thickBot="1" x14ac:dyDescent="0.25">
      <c r="A8" s="283" t="s">
        <v>284</v>
      </c>
      <c r="B8" s="282">
        <v>9550</v>
      </c>
      <c r="C8" s="282">
        <v>9619</v>
      </c>
      <c r="D8" s="280">
        <f t="shared" si="0"/>
        <v>69</v>
      </c>
      <c r="E8" s="284">
        <f>C8/B8-1</f>
        <v>7.2251308900523892E-3</v>
      </c>
    </row>
    <row r="9" spans="1:20" ht="13.5" thickBot="1" x14ac:dyDescent="0.25">
      <c r="A9" s="281" t="s">
        <v>285</v>
      </c>
      <c r="B9" s="282">
        <v>487818</v>
      </c>
      <c r="C9" s="282">
        <v>493413</v>
      </c>
      <c r="D9" s="280">
        <f t="shared" si="0"/>
        <v>5595</v>
      </c>
      <c r="E9" s="284">
        <f t="shared" si="1"/>
        <v>1.1469441472024444E-2</v>
      </c>
    </row>
    <row r="10" spans="1:20" ht="13.5" thickBot="1" x14ac:dyDescent="0.25">
      <c r="A10" s="281" t="s">
        <v>286</v>
      </c>
      <c r="B10" s="282">
        <v>2643</v>
      </c>
      <c r="C10" s="282">
        <v>2577</v>
      </c>
      <c r="D10" s="280">
        <f t="shared" si="0"/>
        <v>-66</v>
      </c>
      <c r="E10" s="284">
        <f t="shared" si="1"/>
        <v>-2.4971623155505163E-2</v>
      </c>
    </row>
    <row r="11" spans="1:20" ht="13.5" thickBot="1" x14ac:dyDescent="0.25">
      <c r="A11" s="281" t="s">
        <v>287</v>
      </c>
      <c r="B11" s="282">
        <v>626630</v>
      </c>
      <c r="C11" s="282">
        <v>630046</v>
      </c>
      <c r="D11" s="280">
        <f t="shared" si="0"/>
        <v>3416</v>
      </c>
      <c r="E11" s="284">
        <f t="shared" si="1"/>
        <v>5.4513827936741865E-3</v>
      </c>
    </row>
    <row r="12" spans="1:20" ht="13.5" thickBot="1" x14ac:dyDescent="0.25">
      <c r="A12" s="281" t="s">
        <v>288</v>
      </c>
      <c r="B12" s="282">
        <v>99545</v>
      </c>
      <c r="C12" s="282">
        <v>99824</v>
      </c>
      <c r="D12" s="280">
        <f t="shared" si="0"/>
        <v>279</v>
      </c>
      <c r="E12" s="284">
        <f t="shared" si="1"/>
        <v>2.8027525239842088E-3</v>
      </c>
    </row>
    <row r="13" spans="1:20" ht="13.5" thickBot="1" x14ac:dyDescent="0.25">
      <c r="A13" s="151" t="s">
        <v>53</v>
      </c>
      <c r="B13" s="152">
        <f>SUM(B5:B12)</f>
        <v>1874622</v>
      </c>
      <c r="C13" s="152">
        <f>SUM(C5:C12)</f>
        <v>1886776</v>
      </c>
      <c r="D13" s="153">
        <f t="shared" si="0"/>
        <v>12154</v>
      </c>
      <c r="E13" s="161">
        <f>C13/B13-1</f>
        <v>6.483440394916995E-3</v>
      </c>
    </row>
    <row r="159" spans="2:2" x14ac:dyDescent="0.2">
      <c r="B159" s="60"/>
    </row>
  </sheetData>
  <mergeCells count="1">
    <mergeCell ref="H1:I1"/>
  </mergeCells>
  <hyperlinks>
    <hyperlink ref="H1:I1" location="Index!A1" display="Regresar al Índice" xr:uid="{00000000-0004-0000-1000-000000000000}"/>
  </hyperlinks>
  <pageMargins left="0.7" right="0.7" top="0.75" bottom="0.75" header="0.3" footer="0.3"/>
  <pageSetup orientation="portrait" horizontalDpi="4294967295" verticalDpi="4294967295"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4088A-C103-4574-B811-3AC55BD24DAF}">
  <sheetPr codeName="Hoja140"/>
  <dimension ref="A1:I22"/>
  <sheetViews>
    <sheetView workbookViewId="0"/>
  </sheetViews>
  <sheetFormatPr baseColWidth="10" defaultRowHeight="12.75" x14ac:dyDescent="0.2"/>
  <cols>
    <col min="1" max="16384" width="11.42578125" style="53"/>
  </cols>
  <sheetData>
    <row r="1" spans="1:9" ht="15" x14ac:dyDescent="0.25">
      <c r="A1" s="17" t="s">
        <v>1789</v>
      </c>
      <c r="H1" s="408" t="s">
        <v>38</v>
      </c>
      <c r="I1" s="408"/>
    </row>
    <row r="2" spans="1:9" x14ac:dyDescent="0.2">
      <c r="A2" s="53" t="s">
        <v>724</v>
      </c>
    </row>
    <row r="5" spans="1:9" x14ac:dyDescent="0.2">
      <c r="A5" s="53" t="s">
        <v>136</v>
      </c>
      <c r="B5" s="53" t="s">
        <v>725</v>
      </c>
    </row>
    <row r="6" spans="1:9" x14ac:dyDescent="0.2">
      <c r="A6" s="53" t="s">
        <v>1210</v>
      </c>
      <c r="B6" s="55">
        <v>2280.6019380600001</v>
      </c>
    </row>
    <row r="7" spans="1:9" x14ac:dyDescent="0.2">
      <c r="A7" s="53" t="s">
        <v>1211</v>
      </c>
      <c r="B7" s="55">
        <v>2786.2200886310002</v>
      </c>
    </row>
    <row r="8" spans="1:9" x14ac:dyDescent="0.2">
      <c r="A8" s="53" t="s">
        <v>1212</v>
      </c>
      <c r="B8" s="55">
        <v>3296.227077645</v>
      </c>
    </row>
    <row r="9" spans="1:9" x14ac:dyDescent="0.2">
      <c r="A9" s="53" t="s">
        <v>1213</v>
      </c>
      <c r="B9" s="55">
        <v>2185.8102213030002</v>
      </c>
    </row>
    <row r="10" spans="1:9" x14ac:dyDescent="0.2">
      <c r="A10" s="53" t="s">
        <v>1214</v>
      </c>
      <c r="B10" s="55">
        <v>2113.1716122359999</v>
      </c>
    </row>
    <row r="11" spans="1:9" x14ac:dyDescent="0.2">
      <c r="A11" s="53" t="s">
        <v>1215</v>
      </c>
      <c r="B11" s="55">
        <v>2658.7170377980001</v>
      </c>
    </row>
    <row r="12" spans="1:9" x14ac:dyDescent="0.2">
      <c r="A12" s="53" t="s">
        <v>1216</v>
      </c>
      <c r="B12" s="55">
        <v>2164.0936760009999</v>
      </c>
    </row>
    <row r="13" spans="1:9" x14ac:dyDescent="0.2">
      <c r="A13" s="53" t="s">
        <v>1217</v>
      </c>
      <c r="B13" s="55">
        <v>2285.2278420080002</v>
      </c>
    </row>
    <row r="14" spans="1:9" x14ac:dyDescent="0.2">
      <c r="A14" s="53" t="s">
        <v>1218</v>
      </c>
      <c r="B14" s="55">
        <v>1679.347788495</v>
      </c>
    </row>
    <row r="15" spans="1:9" x14ac:dyDescent="0.2">
      <c r="A15" s="53" t="s">
        <v>1219</v>
      </c>
      <c r="B15" s="55">
        <v>1868.261175443</v>
      </c>
    </row>
    <row r="16" spans="1:9" x14ac:dyDescent="0.2">
      <c r="A16" s="53" t="s">
        <v>1220</v>
      </c>
      <c r="B16" s="55">
        <v>2683.0153910640001</v>
      </c>
    </row>
    <row r="17" spans="1:2" x14ac:dyDescent="0.2">
      <c r="A17" s="53" t="s">
        <v>783</v>
      </c>
      <c r="B17" s="55">
        <v>2183.8845315489998</v>
      </c>
    </row>
    <row r="18" spans="1:2" x14ac:dyDescent="0.2">
      <c r="A18" s="53" t="s">
        <v>803</v>
      </c>
      <c r="B18" s="55">
        <v>1833.0975500510001</v>
      </c>
    </row>
    <row r="19" spans="1:2" x14ac:dyDescent="0.2">
      <c r="A19" s="53" t="s">
        <v>812</v>
      </c>
      <c r="B19" s="55">
        <v>1743.1875806170001</v>
      </c>
    </row>
    <row r="20" spans="1:2" x14ac:dyDescent="0.2">
      <c r="A20" s="53" t="s">
        <v>821</v>
      </c>
      <c r="B20" s="55">
        <v>1672.5844089719999</v>
      </c>
    </row>
    <row r="21" spans="1:2" x14ac:dyDescent="0.2">
      <c r="A21" s="53" t="s">
        <v>830</v>
      </c>
      <c r="B21" s="55">
        <v>1285.704185396</v>
      </c>
    </row>
    <row r="22" spans="1:2" x14ac:dyDescent="0.2">
      <c r="A22" s="53" t="s">
        <v>1221</v>
      </c>
      <c r="B22" s="55">
        <v>1757.8703063360001</v>
      </c>
    </row>
  </sheetData>
  <mergeCells count="1">
    <mergeCell ref="H1:I1"/>
  </mergeCells>
  <hyperlinks>
    <hyperlink ref="H1:I1" location="Index!A1" display="Regresar al Índice" xr:uid="{46D756D9-878F-4247-BDFC-8C7012E0F4BE}"/>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FF83-FAC7-44D5-AE0E-38BE6FD1D6B1}">
  <sheetPr codeName="Hoja141"/>
  <dimension ref="A1:I115"/>
  <sheetViews>
    <sheetView workbookViewId="0"/>
  </sheetViews>
  <sheetFormatPr baseColWidth="10" defaultRowHeight="12.75" x14ac:dyDescent="0.2"/>
  <cols>
    <col min="1" max="16384" width="11.42578125" style="53"/>
  </cols>
  <sheetData>
    <row r="1" spans="1:9" ht="15" x14ac:dyDescent="0.25">
      <c r="A1" s="17" t="s">
        <v>1790</v>
      </c>
      <c r="H1" s="408" t="s">
        <v>38</v>
      </c>
      <c r="I1" s="408"/>
    </row>
    <row r="2" spans="1:9" x14ac:dyDescent="0.2">
      <c r="A2" s="53" t="s">
        <v>724</v>
      </c>
    </row>
    <row r="3" spans="1:9" x14ac:dyDescent="0.2">
      <c r="A3" s="53" t="s">
        <v>726</v>
      </c>
    </row>
    <row r="5" spans="1:9" x14ac:dyDescent="0.2">
      <c r="A5" s="53" t="s">
        <v>308</v>
      </c>
      <c r="B5" s="53" t="s">
        <v>362</v>
      </c>
      <c r="C5" s="53" t="s">
        <v>725</v>
      </c>
      <c r="D5" s="53" t="s">
        <v>727</v>
      </c>
    </row>
    <row r="6" spans="1:9" x14ac:dyDescent="0.2">
      <c r="A6" s="53" t="s">
        <v>61</v>
      </c>
      <c r="B6" s="53" t="s">
        <v>140</v>
      </c>
      <c r="C6" s="55">
        <v>1894.489002693</v>
      </c>
      <c r="D6" s="55">
        <v>2527.46627940692</v>
      </c>
    </row>
    <row r="7" spans="1:9" x14ac:dyDescent="0.2">
      <c r="A7" s="53" t="s">
        <v>54</v>
      </c>
      <c r="B7" s="53" t="s">
        <v>141</v>
      </c>
      <c r="C7" s="55">
        <v>2285.2278420080002</v>
      </c>
      <c r="D7" s="55">
        <v>2537.5607932408302</v>
      </c>
    </row>
    <row r="8" spans="1:9" x14ac:dyDescent="0.2">
      <c r="A8" s="53" t="s">
        <v>54</v>
      </c>
      <c r="B8" s="53" t="s">
        <v>142</v>
      </c>
      <c r="C8" s="55">
        <v>1951.7494531350001</v>
      </c>
      <c r="D8" s="55">
        <v>2533.3422729833301</v>
      </c>
    </row>
    <row r="9" spans="1:9" x14ac:dyDescent="0.2">
      <c r="A9" s="53" t="s">
        <v>54</v>
      </c>
      <c r="B9" s="53" t="s">
        <v>143</v>
      </c>
      <c r="C9" s="55">
        <v>2175.4812712859998</v>
      </c>
      <c r="D9" s="55">
        <v>2562.3897347269199</v>
      </c>
    </row>
    <row r="10" spans="1:9" x14ac:dyDescent="0.2">
      <c r="A10" s="53" t="s">
        <v>54</v>
      </c>
      <c r="B10" s="53" t="s">
        <v>144</v>
      </c>
      <c r="C10" s="55">
        <v>2035.7041386769999</v>
      </c>
      <c r="D10" s="55">
        <v>2504.9085851989998</v>
      </c>
    </row>
    <row r="11" spans="1:9" x14ac:dyDescent="0.2">
      <c r="A11" s="53" t="s">
        <v>54</v>
      </c>
      <c r="B11" s="53" t="s">
        <v>145</v>
      </c>
      <c r="C11" s="55">
        <v>2248.3396784309998</v>
      </c>
      <c r="D11" s="55">
        <v>2470.5673086624201</v>
      </c>
    </row>
    <row r="12" spans="1:9" x14ac:dyDescent="0.2">
      <c r="A12" s="53" t="s">
        <v>54</v>
      </c>
      <c r="B12" s="53" t="s">
        <v>146</v>
      </c>
      <c r="C12" s="55">
        <v>2348.6737458900002</v>
      </c>
      <c r="D12" s="55">
        <v>2402.0975906121698</v>
      </c>
    </row>
    <row r="13" spans="1:9" x14ac:dyDescent="0.2">
      <c r="A13" s="53" t="s">
        <v>54</v>
      </c>
      <c r="B13" s="53" t="s">
        <v>147</v>
      </c>
      <c r="C13" s="55">
        <v>2738.4397930810001</v>
      </c>
      <c r="D13" s="55">
        <v>2366.8384883630001</v>
      </c>
    </row>
    <row r="14" spans="1:9" x14ac:dyDescent="0.2">
      <c r="A14" s="53" t="s">
        <v>54</v>
      </c>
      <c r="B14" s="53" t="s">
        <v>148</v>
      </c>
      <c r="C14" s="55">
        <v>2491.6026244730001</v>
      </c>
      <c r="D14" s="55">
        <v>2355.9231325444998</v>
      </c>
    </row>
    <row r="15" spans="1:9" x14ac:dyDescent="0.2">
      <c r="A15" s="53" t="s">
        <v>54</v>
      </c>
      <c r="B15" s="53" t="s">
        <v>149</v>
      </c>
      <c r="C15" s="55">
        <v>2368.2431536099998</v>
      </c>
      <c r="D15" s="55">
        <v>2335.9764883971702</v>
      </c>
    </row>
    <row r="16" spans="1:9" x14ac:dyDescent="0.2">
      <c r="A16" s="53" t="s">
        <v>54</v>
      </c>
      <c r="B16" s="53" t="s">
        <v>150</v>
      </c>
      <c r="C16" s="55">
        <v>2485.0202016819999</v>
      </c>
      <c r="D16" s="55">
        <v>2310.78935971192</v>
      </c>
    </row>
    <row r="17" spans="1:4" x14ac:dyDescent="0.2">
      <c r="A17" s="53" t="s">
        <v>54</v>
      </c>
      <c r="B17" s="53" t="s">
        <v>151</v>
      </c>
      <c r="C17" s="55">
        <v>2407.3612207289998</v>
      </c>
      <c r="D17" s="55">
        <v>2285.8610104745799</v>
      </c>
    </row>
    <row r="18" spans="1:4" x14ac:dyDescent="0.2">
      <c r="A18" s="53" t="s">
        <v>74</v>
      </c>
      <c r="B18" s="53" t="s">
        <v>140</v>
      </c>
      <c r="C18" s="55">
        <v>1574.013285857</v>
      </c>
      <c r="D18" s="55">
        <v>2259.1547007382501</v>
      </c>
    </row>
    <row r="19" spans="1:4" x14ac:dyDescent="0.2">
      <c r="A19" s="53" t="s">
        <v>54</v>
      </c>
      <c r="B19" s="53" t="s">
        <v>141</v>
      </c>
      <c r="C19" s="55">
        <v>1679.347788495</v>
      </c>
      <c r="D19" s="55">
        <v>2208.66469627883</v>
      </c>
    </row>
    <row r="20" spans="1:4" x14ac:dyDescent="0.2">
      <c r="A20" s="53" t="s">
        <v>54</v>
      </c>
      <c r="B20" s="53" t="s">
        <v>142</v>
      </c>
      <c r="C20" s="55">
        <v>1649.649151695</v>
      </c>
      <c r="D20" s="55">
        <v>2183.4896711588299</v>
      </c>
    </row>
    <row r="21" spans="1:4" x14ac:dyDescent="0.2">
      <c r="A21" s="53" t="s">
        <v>54</v>
      </c>
      <c r="B21" s="53" t="s">
        <v>143</v>
      </c>
      <c r="C21" s="55">
        <v>1610.1070104119999</v>
      </c>
      <c r="D21" s="55">
        <v>2136.3751494193298</v>
      </c>
    </row>
    <row r="22" spans="1:4" x14ac:dyDescent="0.2">
      <c r="A22" s="53" t="s">
        <v>54</v>
      </c>
      <c r="B22" s="53" t="s">
        <v>144</v>
      </c>
      <c r="C22" s="55">
        <v>1983.8585131570001</v>
      </c>
      <c r="D22" s="55">
        <v>2132.0546806259999</v>
      </c>
    </row>
    <row r="23" spans="1:4" x14ac:dyDescent="0.2">
      <c r="A23" s="53" t="s">
        <v>54</v>
      </c>
      <c r="B23" s="53" t="s">
        <v>145</v>
      </c>
      <c r="C23" s="55">
        <v>1977.752663881</v>
      </c>
      <c r="D23" s="55">
        <v>2109.50576274683</v>
      </c>
    </row>
    <row r="24" spans="1:4" x14ac:dyDescent="0.2">
      <c r="A24" s="53" t="s">
        <v>54</v>
      </c>
      <c r="B24" s="53" t="s">
        <v>146</v>
      </c>
      <c r="C24" s="55">
        <v>1689.822677398</v>
      </c>
      <c r="D24" s="55">
        <v>2054.60150703917</v>
      </c>
    </row>
    <row r="25" spans="1:4" x14ac:dyDescent="0.2">
      <c r="A25" s="53" t="s">
        <v>54</v>
      </c>
      <c r="B25" s="53" t="s">
        <v>147</v>
      </c>
      <c r="C25" s="55">
        <v>2010.1212929789999</v>
      </c>
      <c r="D25" s="55">
        <v>1993.9082986973301</v>
      </c>
    </row>
    <row r="26" spans="1:4" x14ac:dyDescent="0.2">
      <c r="A26" s="53" t="s">
        <v>54</v>
      </c>
      <c r="B26" s="53" t="s">
        <v>148</v>
      </c>
      <c r="C26" s="55">
        <v>2003.0738918500001</v>
      </c>
      <c r="D26" s="55">
        <v>1953.19757097875</v>
      </c>
    </row>
    <row r="27" spans="1:4" x14ac:dyDescent="0.2">
      <c r="A27" s="53" t="s">
        <v>54</v>
      </c>
      <c r="B27" s="53" t="s">
        <v>149</v>
      </c>
      <c r="C27" s="55">
        <v>1928.8196125219999</v>
      </c>
      <c r="D27" s="55">
        <v>1916.57894255475</v>
      </c>
    </row>
    <row r="28" spans="1:4" x14ac:dyDescent="0.2">
      <c r="A28" s="53" t="s">
        <v>54</v>
      </c>
      <c r="B28" s="53" t="s">
        <v>150</v>
      </c>
      <c r="C28" s="55">
        <v>1942.107419833</v>
      </c>
      <c r="D28" s="55">
        <v>1871.3362107339999</v>
      </c>
    </row>
    <row r="29" spans="1:4" x14ac:dyDescent="0.2">
      <c r="A29" s="53" t="s">
        <v>54</v>
      </c>
      <c r="B29" s="53" t="s">
        <v>151</v>
      </c>
      <c r="C29" s="55">
        <v>2321.6522857760001</v>
      </c>
      <c r="D29" s="55">
        <v>1864.1937994879199</v>
      </c>
    </row>
    <row r="30" spans="1:4" x14ac:dyDescent="0.2">
      <c r="A30" s="53" t="s">
        <v>75</v>
      </c>
      <c r="B30" s="53" t="s">
        <v>140</v>
      </c>
      <c r="C30" s="55">
        <v>2209.4747289289999</v>
      </c>
      <c r="D30" s="55">
        <v>1917.14891974392</v>
      </c>
    </row>
    <row r="31" spans="1:4" x14ac:dyDescent="0.2">
      <c r="A31" s="53" t="s">
        <v>54</v>
      </c>
      <c r="B31" s="53" t="s">
        <v>141</v>
      </c>
      <c r="C31" s="55">
        <v>1868.261175443</v>
      </c>
      <c r="D31" s="55">
        <v>1932.89170198958</v>
      </c>
    </row>
    <row r="32" spans="1:4" x14ac:dyDescent="0.2">
      <c r="A32" s="53" t="s">
        <v>54</v>
      </c>
      <c r="B32" s="53" t="s">
        <v>142</v>
      </c>
      <c r="C32" s="55">
        <v>2666.4913328950001</v>
      </c>
      <c r="D32" s="55">
        <v>2017.6285504229199</v>
      </c>
    </row>
    <row r="33" spans="1:4" x14ac:dyDescent="0.2">
      <c r="A33" s="53" t="s">
        <v>54</v>
      </c>
      <c r="B33" s="53" t="s">
        <v>143</v>
      </c>
      <c r="C33" s="55">
        <v>2330.124774075</v>
      </c>
      <c r="D33" s="55">
        <v>2077.6300307281699</v>
      </c>
    </row>
    <row r="34" spans="1:4" x14ac:dyDescent="0.2">
      <c r="A34" s="53" t="s">
        <v>54</v>
      </c>
      <c r="B34" s="53" t="s">
        <v>144</v>
      </c>
      <c r="C34" s="55">
        <v>2615.8516358030001</v>
      </c>
      <c r="D34" s="55">
        <v>2130.2961242820002</v>
      </c>
    </row>
    <row r="35" spans="1:4" x14ac:dyDescent="0.2">
      <c r="A35" s="53" t="s">
        <v>54</v>
      </c>
      <c r="B35" s="53" t="s">
        <v>145</v>
      </c>
      <c r="C35" s="55">
        <v>2317.7733903530002</v>
      </c>
      <c r="D35" s="55">
        <v>2158.63118482133</v>
      </c>
    </row>
    <row r="36" spans="1:4" x14ac:dyDescent="0.2">
      <c r="A36" s="53" t="s">
        <v>54</v>
      </c>
      <c r="B36" s="53" t="s">
        <v>146</v>
      </c>
      <c r="C36" s="55">
        <v>2121.4071263790001</v>
      </c>
      <c r="D36" s="55">
        <v>2194.5965555697499</v>
      </c>
    </row>
    <row r="37" spans="1:4" x14ac:dyDescent="0.2">
      <c r="A37" s="53" t="s">
        <v>54</v>
      </c>
      <c r="B37" s="53" t="s">
        <v>147</v>
      </c>
      <c r="C37" s="55">
        <v>2911.1634085370001</v>
      </c>
      <c r="D37" s="55">
        <v>2269.6833985329199</v>
      </c>
    </row>
    <row r="38" spans="1:4" x14ac:dyDescent="0.2">
      <c r="A38" s="53" t="s">
        <v>54</v>
      </c>
      <c r="B38" s="53" t="s">
        <v>148</v>
      </c>
      <c r="C38" s="55">
        <v>3073.4642871299998</v>
      </c>
      <c r="D38" s="55">
        <v>2358.8825981395798</v>
      </c>
    </row>
    <row r="39" spans="1:4" x14ac:dyDescent="0.2">
      <c r="A39" s="53" t="s">
        <v>54</v>
      </c>
      <c r="B39" s="53" t="s">
        <v>149</v>
      </c>
      <c r="C39" s="55">
        <v>2489.6324842909999</v>
      </c>
      <c r="D39" s="55">
        <v>2405.61700412033</v>
      </c>
    </row>
    <row r="40" spans="1:4" x14ac:dyDescent="0.2">
      <c r="A40" s="53" t="s">
        <v>54</v>
      </c>
      <c r="B40" s="53" t="s">
        <v>150</v>
      </c>
      <c r="C40" s="55">
        <v>2201.8290452659999</v>
      </c>
      <c r="D40" s="55">
        <v>2427.2604729064201</v>
      </c>
    </row>
    <row r="41" spans="1:4" x14ac:dyDescent="0.2">
      <c r="A41" s="53" t="s">
        <v>54</v>
      </c>
      <c r="B41" s="53" t="s">
        <v>151</v>
      </c>
      <c r="C41" s="55">
        <v>2032.009669413</v>
      </c>
      <c r="D41" s="55">
        <v>2403.1235882095002</v>
      </c>
    </row>
    <row r="42" spans="1:4" x14ac:dyDescent="0.2">
      <c r="A42" s="53" t="s">
        <v>76</v>
      </c>
      <c r="B42" s="53" t="s">
        <v>140</v>
      </c>
      <c r="C42" s="55">
        <v>2582.4303394610001</v>
      </c>
      <c r="D42" s="55">
        <v>2434.2032224205</v>
      </c>
    </row>
    <row r="43" spans="1:4" x14ac:dyDescent="0.2">
      <c r="A43" s="53" t="s">
        <v>54</v>
      </c>
      <c r="B43" s="53" t="s">
        <v>141</v>
      </c>
      <c r="C43" s="55">
        <v>2683.0153910640001</v>
      </c>
      <c r="D43" s="55">
        <v>2502.0994070555798</v>
      </c>
    </row>
    <row r="44" spans="1:4" x14ac:dyDescent="0.2">
      <c r="A44" s="53" t="s">
        <v>54</v>
      </c>
      <c r="B44" s="53" t="s">
        <v>142</v>
      </c>
      <c r="C44" s="55">
        <v>1919.491318549</v>
      </c>
      <c r="D44" s="55">
        <v>2439.84940586008</v>
      </c>
    </row>
    <row r="45" spans="1:4" x14ac:dyDescent="0.2">
      <c r="A45" s="53" t="s">
        <v>54</v>
      </c>
      <c r="B45" s="53" t="s">
        <v>143</v>
      </c>
      <c r="C45" s="55">
        <v>2240.3397922559998</v>
      </c>
      <c r="D45" s="55">
        <v>2432.3673240418302</v>
      </c>
    </row>
    <row r="46" spans="1:4" x14ac:dyDescent="0.2">
      <c r="A46" s="53" t="s">
        <v>54</v>
      </c>
      <c r="B46" s="53" t="s">
        <v>144</v>
      </c>
      <c r="C46" s="55">
        <v>2185.518440546</v>
      </c>
      <c r="D46" s="55">
        <v>2396.5062244370802</v>
      </c>
    </row>
    <row r="47" spans="1:4" x14ac:dyDescent="0.2">
      <c r="A47" s="53" t="s">
        <v>54</v>
      </c>
      <c r="B47" s="53" t="s">
        <v>145</v>
      </c>
      <c r="C47" s="55">
        <v>2146.7409138029998</v>
      </c>
      <c r="D47" s="55">
        <v>2382.2535180579198</v>
      </c>
    </row>
    <row r="48" spans="1:4" x14ac:dyDescent="0.2">
      <c r="A48" s="53" t="s">
        <v>54</v>
      </c>
      <c r="B48" s="53" t="s">
        <v>146</v>
      </c>
      <c r="C48" s="55">
        <v>2084.6418898729999</v>
      </c>
      <c r="D48" s="55">
        <v>2379.1897483490802</v>
      </c>
    </row>
    <row r="49" spans="1:4" x14ac:dyDescent="0.2">
      <c r="A49" s="53" t="s">
        <v>54</v>
      </c>
      <c r="B49" s="53" t="s">
        <v>147</v>
      </c>
      <c r="C49" s="55">
        <v>2495.2996727290001</v>
      </c>
      <c r="D49" s="55">
        <v>2344.5344370317498</v>
      </c>
    </row>
    <row r="50" spans="1:4" x14ac:dyDescent="0.2">
      <c r="A50" s="53" t="s">
        <v>54</v>
      </c>
      <c r="B50" s="53" t="s">
        <v>148</v>
      </c>
      <c r="C50" s="55">
        <v>2257.2019772600001</v>
      </c>
      <c r="D50" s="55">
        <v>2276.5125778759202</v>
      </c>
    </row>
    <row r="51" spans="1:4" x14ac:dyDescent="0.2">
      <c r="A51" s="53" t="s">
        <v>54</v>
      </c>
      <c r="B51" s="53" t="s">
        <v>149</v>
      </c>
      <c r="C51" s="55">
        <v>2398.863823528</v>
      </c>
      <c r="D51" s="55">
        <v>2268.9485228123299</v>
      </c>
    </row>
    <row r="52" spans="1:4" x14ac:dyDescent="0.2">
      <c r="A52" s="53" t="s">
        <v>54</v>
      </c>
      <c r="B52" s="53" t="s">
        <v>150</v>
      </c>
      <c r="C52" s="55">
        <v>2524.8973337920002</v>
      </c>
      <c r="D52" s="55">
        <v>2295.8708801895</v>
      </c>
    </row>
    <row r="53" spans="1:4" x14ac:dyDescent="0.2">
      <c r="A53" s="53" t="s">
        <v>54</v>
      </c>
      <c r="B53" s="53" t="s">
        <v>151</v>
      </c>
      <c r="C53" s="55">
        <v>2284.360025473</v>
      </c>
      <c r="D53" s="55">
        <v>2316.9000765278302</v>
      </c>
    </row>
    <row r="54" spans="1:4" x14ac:dyDescent="0.2">
      <c r="A54" s="53" t="s">
        <v>77</v>
      </c>
      <c r="B54" s="53" t="s">
        <v>140</v>
      </c>
      <c r="C54" s="55">
        <v>1933.504086593</v>
      </c>
      <c r="D54" s="55">
        <v>2262.8228887888299</v>
      </c>
    </row>
    <row r="55" spans="1:4" x14ac:dyDescent="0.2">
      <c r="A55" s="53" t="s">
        <v>54</v>
      </c>
      <c r="B55" s="53" t="s">
        <v>141</v>
      </c>
      <c r="C55" s="55">
        <v>2183.8845315489998</v>
      </c>
      <c r="D55" s="55">
        <v>2221.2286504959202</v>
      </c>
    </row>
    <row r="56" spans="1:4" x14ac:dyDescent="0.2">
      <c r="A56" s="53" t="s">
        <v>54</v>
      </c>
      <c r="B56" s="53" t="s">
        <v>142</v>
      </c>
      <c r="C56" s="55">
        <v>2230.315251774</v>
      </c>
      <c r="D56" s="55">
        <v>2247.1306449313302</v>
      </c>
    </row>
    <row r="57" spans="1:4" x14ac:dyDescent="0.2">
      <c r="A57" s="53" t="s">
        <v>54</v>
      </c>
      <c r="B57" s="53" t="s">
        <v>143</v>
      </c>
      <c r="C57" s="55">
        <v>2505.9196947949999</v>
      </c>
      <c r="D57" s="55">
        <v>2269.2623034762501</v>
      </c>
    </row>
    <row r="58" spans="1:4" x14ac:dyDescent="0.2">
      <c r="A58" s="53" t="s">
        <v>54</v>
      </c>
      <c r="B58" s="53" t="s">
        <v>144</v>
      </c>
      <c r="C58" s="55">
        <v>2653.2230326839999</v>
      </c>
      <c r="D58" s="55">
        <v>2308.2376861544199</v>
      </c>
    </row>
    <row r="59" spans="1:4" x14ac:dyDescent="0.2">
      <c r="A59" s="53" t="s">
        <v>54</v>
      </c>
      <c r="B59" s="53" t="s">
        <v>145</v>
      </c>
      <c r="C59" s="55">
        <v>2856.25875189</v>
      </c>
      <c r="D59" s="55">
        <v>2367.3641726616702</v>
      </c>
    </row>
    <row r="60" spans="1:4" x14ac:dyDescent="0.2">
      <c r="A60" s="53" t="s">
        <v>54</v>
      </c>
      <c r="B60" s="53" t="s">
        <v>146</v>
      </c>
      <c r="C60" s="55">
        <v>2113.3048988669998</v>
      </c>
      <c r="D60" s="55">
        <v>2369.7527567444999</v>
      </c>
    </row>
    <row r="61" spans="1:4" x14ac:dyDescent="0.2">
      <c r="A61" s="53" t="s">
        <v>54</v>
      </c>
      <c r="B61" s="53" t="s">
        <v>147</v>
      </c>
      <c r="C61" s="55">
        <v>2341.0457055470001</v>
      </c>
      <c r="D61" s="55">
        <v>2356.8982594793301</v>
      </c>
    </row>
    <row r="62" spans="1:4" x14ac:dyDescent="0.2">
      <c r="A62" s="53" t="s">
        <v>54</v>
      </c>
      <c r="B62" s="53" t="s">
        <v>148</v>
      </c>
      <c r="C62" s="55">
        <v>2138.7394757860002</v>
      </c>
      <c r="D62" s="55">
        <v>2347.0263843564999</v>
      </c>
    </row>
    <row r="63" spans="1:4" x14ac:dyDescent="0.2">
      <c r="A63" s="53" t="s">
        <v>54</v>
      </c>
      <c r="B63" s="53" t="s">
        <v>149</v>
      </c>
      <c r="C63" s="55">
        <v>2328.155214716</v>
      </c>
      <c r="D63" s="55">
        <v>2341.1340002888301</v>
      </c>
    </row>
    <row r="64" spans="1:4" x14ac:dyDescent="0.2">
      <c r="A64" s="53" t="s">
        <v>54</v>
      </c>
      <c r="B64" s="53" t="s">
        <v>150</v>
      </c>
      <c r="C64" s="55">
        <v>2188.4737942239999</v>
      </c>
      <c r="D64" s="55">
        <v>2313.09870532483</v>
      </c>
    </row>
    <row r="65" spans="1:4" x14ac:dyDescent="0.2">
      <c r="A65" s="53" t="s">
        <v>54</v>
      </c>
      <c r="B65" s="53" t="s">
        <v>151</v>
      </c>
      <c r="C65" s="55">
        <v>2738.79935746</v>
      </c>
      <c r="D65" s="55">
        <v>2350.9686496570798</v>
      </c>
    </row>
    <row r="66" spans="1:4" x14ac:dyDescent="0.2">
      <c r="A66" s="53" t="s">
        <v>78</v>
      </c>
      <c r="B66" s="53" t="s">
        <v>140</v>
      </c>
      <c r="C66" s="55">
        <v>1943.3097480609999</v>
      </c>
      <c r="D66" s="55">
        <v>2351.7857881127502</v>
      </c>
    </row>
    <row r="67" spans="1:4" x14ac:dyDescent="0.2">
      <c r="A67" s="53" t="s">
        <v>54</v>
      </c>
      <c r="B67" s="53" t="s">
        <v>141</v>
      </c>
      <c r="C67" s="55">
        <v>1833.0975500510001</v>
      </c>
      <c r="D67" s="55">
        <v>2322.5535396545802</v>
      </c>
    </row>
    <row r="68" spans="1:4" x14ac:dyDescent="0.2">
      <c r="A68" s="53" t="s">
        <v>54</v>
      </c>
      <c r="B68" s="53" t="s">
        <v>142</v>
      </c>
      <c r="C68" s="55">
        <v>1993.3354172859999</v>
      </c>
      <c r="D68" s="55">
        <v>2302.8052201139199</v>
      </c>
    </row>
    <row r="69" spans="1:4" x14ac:dyDescent="0.2">
      <c r="A69" s="53" t="s">
        <v>54</v>
      </c>
      <c r="B69" s="53" t="s">
        <v>143</v>
      </c>
      <c r="C69" s="55">
        <v>2020.074211823</v>
      </c>
      <c r="D69" s="55">
        <v>2262.3180965329202</v>
      </c>
    </row>
    <row r="70" spans="1:4" x14ac:dyDescent="0.2">
      <c r="A70" s="53" t="s">
        <v>54</v>
      </c>
      <c r="B70" s="53" t="s">
        <v>144</v>
      </c>
      <c r="C70" s="55">
        <v>2541.948392153</v>
      </c>
      <c r="D70" s="55">
        <v>2253.0452098219998</v>
      </c>
    </row>
    <row r="71" spans="1:4" x14ac:dyDescent="0.2">
      <c r="A71" s="53" t="s">
        <v>54</v>
      </c>
      <c r="B71" s="53" t="s">
        <v>145</v>
      </c>
      <c r="C71" s="55">
        <v>2100.354253905</v>
      </c>
      <c r="D71" s="55">
        <v>2190.0531683232498</v>
      </c>
    </row>
    <row r="72" spans="1:4" x14ac:dyDescent="0.2">
      <c r="A72" s="53" t="s">
        <v>54</v>
      </c>
      <c r="B72" s="53" t="s">
        <v>146</v>
      </c>
      <c r="C72" s="55">
        <v>2384.4574904649999</v>
      </c>
      <c r="D72" s="55">
        <v>2212.6492176230799</v>
      </c>
    </row>
    <row r="73" spans="1:4" x14ac:dyDescent="0.2">
      <c r="A73" s="53" t="s">
        <v>54</v>
      </c>
      <c r="B73" s="53" t="s">
        <v>147</v>
      </c>
      <c r="C73" s="55">
        <v>2818.0111267080001</v>
      </c>
      <c r="D73" s="55">
        <v>2252.3963360531702</v>
      </c>
    </row>
    <row r="74" spans="1:4" x14ac:dyDescent="0.2">
      <c r="A74" s="53" t="s">
        <v>54</v>
      </c>
      <c r="B74" s="53" t="s">
        <v>148</v>
      </c>
      <c r="C74" s="55">
        <v>1852.7433452539999</v>
      </c>
      <c r="D74" s="55">
        <v>2228.5633251754998</v>
      </c>
    </row>
    <row r="75" spans="1:4" x14ac:dyDescent="0.2">
      <c r="A75" s="53" t="s">
        <v>54</v>
      </c>
      <c r="B75" s="53" t="s">
        <v>149</v>
      </c>
      <c r="C75" s="55">
        <v>2258.9147784229999</v>
      </c>
      <c r="D75" s="55">
        <v>2222.7932888177502</v>
      </c>
    </row>
    <row r="76" spans="1:4" x14ac:dyDescent="0.2">
      <c r="A76" s="53" t="s">
        <v>54</v>
      </c>
      <c r="B76" s="53" t="s">
        <v>150</v>
      </c>
      <c r="C76" s="55">
        <v>1720.1555108</v>
      </c>
      <c r="D76" s="55">
        <v>2183.7667651990801</v>
      </c>
    </row>
    <row r="77" spans="1:4" x14ac:dyDescent="0.2">
      <c r="A77" s="53" t="s">
        <v>54</v>
      </c>
      <c r="B77" s="53" t="s">
        <v>151</v>
      </c>
      <c r="C77" s="55">
        <v>2789.8769758859999</v>
      </c>
      <c r="D77" s="55">
        <v>2188.0232334012499</v>
      </c>
    </row>
    <row r="78" spans="1:4" x14ac:dyDescent="0.2">
      <c r="A78" s="53" t="s">
        <v>79</v>
      </c>
      <c r="B78" s="53" t="s">
        <v>140</v>
      </c>
      <c r="C78" s="55">
        <v>1768.7447041519999</v>
      </c>
      <c r="D78" s="55">
        <v>2173.4761464088301</v>
      </c>
    </row>
    <row r="79" spans="1:4" x14ac:dyDescent="0.2">
      <c r="A79" s="53" t="s">
        <v>54</v>
      </c>
      <c r="B79" s="53" t="s">
        <v>141</v>
      </c>
      <c r="C79" s="55">
        <v>1743.1875806170001</v>
      </c>
      <c r="D79" s="55">
        <v>2165.9836489559998</v>
      </c>
    </row>
    <row r="80" spans="1:4" x14ac:dyDescent="0.2">
      <c r="A80" s="53" t="s">
        <v>54</v>
      </c>
      <c r="B80" s="53" t="s">
        <v>142</v>
      </c>
      <c r="C80" s="55">
        <v>1986.6897139979999</v>
      </c>
      <c r="D80" s="55">
        <v>2165.42984034867</v>
      </c>
    </row>
    <row r="81" spans="1:4" x14ac:dyDescent="0.2">
      <c r="A81" s="53" t="s">
        <v>54</v>
      </c>
      <c r="B81" s="53" t="s">
        <v>143</v>
      </c>
      <c r="C81" s="55">
        <v>1733.73172935</v>
      </c>
      <c r="D81" s="55">
        <v>2141.5679668092498</v>
      </c>
    </row>
    <row r="82" spans="1:4" x14ac:dyDescent="0.2">
      <c r="A82" s="53" t="s">
        <v>54</v>
      </c>
      <c r="B82" s="53" t="s">
        <v>144</v>
      </c>
      <c r="C82" s="55">
        <v>1798.6615119109999</v>
      </c>
      <c r="D82" s="55">
        <v>2079.6273934557498</v>
      </c>
    </row>
    <row r="83" spans="1:4" x14ac:dyDescent="0.2">
      <c r="A83" s="53" t="s">
        <v>54</v>
      </c>
      <c r="B83" s="53" t="s">
        <v>145</v>
      </c>
      <c r="C83" s="55">
        <v>1780.596483992</v>
      </c>
      <c r="D83" s="55">
        <v>2052.98091262967</v>
      </c>
    </row>
    <row r="84" spans="1:4" x14ac:dyDescent="0.2">
      <c r="A84" s="53" t="s">
        <v>54</v>
      </c>
      <c r="B84" s="53" t="s">
        <v>146</v>
      </c>
      <c r="C84" s="55">
        <v>1764.628665447</v>
      </c>
      <c r="D84" s="55">
        <v>2001.3285105448299</v>
      </c>
    </row>
    <row r="85" spans="1:4" x14ac:dyDescent="0.2">
      <c r="A85" s="53" t="s">
        <v>54</v>
      </c>
      <c r="B85" s="53" t="s">
        <v>147</v>
      </c>
      <c r="C85" s="55">
        <v>1883.842661506</v>
      </c>
      <c r="D85" s="55">
        <v>1923.48113844467</v>
      </c>
    </row>
    <row r="86" spans="1:4" x14ac:dyDescent="0.2">
      <c r="A86" s="53" t="s">
        <v>54</v>
      </c>
      <c r="B86" s="53" t="s">
        <v>148</v>
      </c>
      <c r="C86" s="55">
        <v>1869.15929342</v>
      </c>
      <c r="D86" s="55">
        <v>1924.8491341251699</v>
      </c>
    </row>
    <row r="87" spans="1:4" x14ac:dyDescent="0.2">
      <c r="A87" s="53" t="s">
        <v>54</v>
      </c>
      <c r="B87" s="53" t="s">
        <v>149</v>
      </c>
      <c r="C87" s="55">
        <v>1950.5947778069999</v>
      </c>
      <c r="D87" s="55">
        <v>1899.1558007404999</v>
      </c>
    </row>
    <row r="88" spans="1:4" x14ac:dyDescent="0.2">
      <c r="A88" s="53" t="s">
        <v>54</v>
      </c>
      <c r="B88" s="53" t="s">
        <v>150</v>
      </c>
      <c r="C88" s="55">
        <v>1916.1944893360001</v>
      </c>
      <c r="D88" s="55">
        <v>1915.4923822851699</v>
      </c>
    </row>
    <row r="89" spans="1:4" x14ac:dyDescent="0.2">
      <c r="A89" s="53" t="s">
        <v>54</v>
      </c>
      <c r="B89" s="53" t="s">
        <v>151</v>
      </c>
      <c r="C89" s="55">
        <v>1925.1618791159999</v>
      </c>
      <c r="D89" s="55">
        <v>1843.4327908876701</v>
      </c>
    </row>
    <row r="90" spans="1:4" x14ac:dyDescent="0.2">
      <c r="A90" s="53" t="s">
        <v>80</v>
      </c>
      <c r="B90" s="53" t="s">
        <v>140</v>
      </c>
      <c r="C90" s="55">
        <v>1583.2968420730001</v>
      </c>
      <c r="D90" s="55">
        <v>1827.97880238108</v>
      </c>
    </row>
    <row r="91" spans="1:4" x14ac:dyDescent="0.2">
      <c r="A91" s="53" t="s">
        <v>54</v>
      </c>
      <c r="B91" s="53" t="s">
        <v>141</v>
      </c>
      <c r="C91" s="55">
        <v>1672.5844089719999</v>
      </c>
      <c r="D91" s="55">
        <v>1822.0952047440001</v>
      </c>
    </row>
    <row r="92" spans="1:4" x14ac:dyDescent="0.2">
      <c r="A92" s="53" t="s">
        <v>54</v>
      </c>
      <c r="B92" s="53" t="s">
        <v>142</v>
      </c>
      <c r="C92" s="55">
        <v>1555.8531746660001</v>
      </c>
      <c r="D92" s="55">
        <v>1786.19215979967</v>
      </c>
    </row>
    <row r="93" spans="1:4" x14ac:dyDescent="0.2">
      <c r="A93" s="53" t="s">
        <v>54</v>
      </c>
      <c r="B93" s="53" t="s">
        <v>143</v>
      </c>
      <c r="C93" s="55">
        <v>1277.8516513100001</v>
      </c>
      <c r="D93" s="55">
        <v>1748.2021532963299</v>
      </c>
    </row>
    <row r="94" spans="1:4" x14ac:dyDescent="0.2">
      <c r="A94" s="53" t="s">
        <v>54</v>
      </c>
      <c r="B94" s="53" t="s">
        <v>144</v>
      </c>
      <c r="C94" s="55">
        <v>1223.713025258</v>
      </c>
      <c r="D94" s="55">
        <v>1700.28977940858</v>
      </c>
    </row>
    <row r="95" spans="1:4" x14ac:dyDescent="0.2">
      <c r="A95" s="53" t="s">
        <v>54</v>
      </c>
      <c r="B95" s="53" t="s">
        <v>145</v>
      </c>
      <c r="C95" s="55">
        <v>1307.371234209</v>
      </c>
      <c r="D95" s="55">
        <v>1660.85434192667</v>
      </c>
    </row>
    <row r="96" spans="1:4" x14ac:dyDescent="0.2">
      <c r="A96" s="53" t="s">
        <v>54</v>
      </c>
      <c r="B96" s="53" t="s">
        <v>146</v>
      </c>
      <c r="C96" s="55">
        <v>1307.3254495050001</v>
      </c>
      <c r="D96" s="55">
        <v>1622.74574059817</v>
      </c>
    </row>
    <row r="97" spans="1:4" x14ac:dyDescent="0.2">
      <c r="A97" s="53" t="s">
        <v>54</v>
      </c>
      <c r="B97" s="53" t="s">
        <v>147</v>
      </c>
      <c r="C97" s="55">
        <v>1310.3460591789999</v>
      </c>
      <c r="D97" s="55">
        <v>1574.95435707092</v>
      </c>
    </row>
    <row r="98" spans="1:4" x14ac:dyDescent="0.2">
      <c r="A98" s="53" t="s">
        <v>54</v>
      </c>
      <c r="B98" s="53" t="s">
        <v>148</v>
      </c>
      <c r="C98" s="55">
        <v>1471.0050672120001</v>
      </c>
      <c r="D98" s="55">
        <v>1541.7748382202501</v>
      </c>
    </row>
    <row r="99" spans="1:4" x14ac:dyDescent="0.2">
      <c r="A99" s="53" t="s">
        <v>54</v>
      </c>
      <c r="B99" s="53" t="s">
        <v>149</v>
      </c>
      <c r="C99" s="55">
        <v>1363.4424942529999</v>
      </c>
      <c r="D99" s="55">
        <v>1492.84548125742</v>
      </c>
    </row>
    <row r="100" spans="1:4" x14ac:dyDescent="0.2">
      <c r="A100" s="53" t="s">
        <v>54</v>
      </c>
      <c r="B100" s="53" t="s">
        <v>150</v>
      </c>
      <c r="C100" s="55">
        <v>1460.688703861</v>
      </c>
      <c r="D100" s="55">
        <v>1454.88666580117</v>
      </c>
    </row>
    <row r="101" spans="1:4" x14ac:dyDescent="0.2">
      <c r="A101" s="53" t="s">
        <v>54</v>
      </c>
      <c r="B101" s="53" t="s">
        <v>151</v>
      </c>
      <c r="C101" s="55">
        <v>1393.5600072550001</v>
      </c>
      <c r="D101" s="55">
        <v>1410.5865098127499</v>
      </c>
    </row>
    <row r="102" spans="1:4" x14ac:dyDescent="0.2">
      <c r="A102" s="53" t="s">
        <v>508</v>
      </c>
      <c r="B102" s="53" t="s">
        <v>140</v>
      </c>
      <c r="C102" s="55">
        <v>1323.412155429</v>
      </c>
      <c r="D102" s="55">
        <v>1388.9294525924199</v>
      </c>
    </row>
    <row r="103" spans="1:4" x14ac:dyDescent="0.2">
      <c r="A103" s="53" t="s">
        <v>54</v>
      </c>
      <c r="B103" s="53" t="s">
        <v>141</v>
      </c>
      <c r="C103" s="55">
        <v>1285.704185396</v>
      </c>
      <c r="D103" s="55">
        <v>1356.6894339610801</v>
      </c>
    </row>
    <row r="104" spans="1:4" x14ac:dyDescent="0.2">
      <c r="A104" s="53" t="s">
        <v>54</v>
      </c>
      <c r="B104" s="53" t="s">
        <v>142</v>
      </c>
      <c r="C104" s="55">
        <v>1562.2819323379999</v>
      </c>
      <c r="D104" s="55">
        <v>1357.2251637670799</v>
      </c>
    </row>
    <row r="105" spans="1:4" x14ac:dyDescent="0.2">
      <c r="A105" s="53" t="s">
        <v>54</v>
      </c>
      <c r="B105" s="53" t="s">
        <v>143</v>
      </c>
      <c r="C105" s="55">
        <v>1404.678035726</v>
      </c>
      <c r="D105" s="55">
        <v>1367.7940291350801</v>
      </c>
    </row>
    <row r="106" spans="1:4" x14ac:dyDescent="0.2">
      <c r="A106" s="53" t="s">
        <v>54</v>
      </c>
      <c r="B106" s="53" t="s">
        <v>144</v>
      </c>
      <c r="C106" s="55">
        <v>1324.3402681709999</v>
      </c>
      <c r="D106" s="55">
        <v>1376.1796327111699</v>
      </c>
    </row>
    <row r="107" spans="1:4" x14ac:dyDescent="0.2">
      <c r="A107" s="53" t="s">
        <v>54</v>
      </c>
      <c r="B107" s="53" t="s">
        <v>145</v>
      </c>
      <c r="C107" s="55">
        <v>1248.675763365</v>
      </c>
      <c r="D107" s="55">
        <v>1371.28834347417</v>
      </c>
    </row>
    <row r="108" spans="1:4" x14ac:dyDescent="0.2">
      <c r="A108" s="53" t="s">
        <v>54</v>
      </c>
      <c r="B108" s="53" t="s">
        <v>146</v>
      </c>
      <c r="C108" s="55">
        <v>1498.2356071429999</v>
      </c>
      <c r="D108" s="55">
        <v>1387.19752327733</v>
      </c>
    </row>
    <row r="109" spans="1:4" x14ac:dyDescent="0.2">
      <c r="A109" s="53" t="s">
        <v>54</v>
      </c>
      <c r="B109" s="53" t="s">
        <v>147</v>
      </c>
      <c r="C109" s="55">
        <v>1314.2402707599999</v>
      </c>
      <c r="D109" s="55">
        <v>1387.52204090908</v>
      </c>
    </row>
    <row r="110" spans="1:4" x14ac:dyDescent="0.2">
      <c r="A110" s="53" t="s">
        <v>54</v>
      </c>
      <c r="B110" s="53" t="s">
        <v>148</v>
      </c>
      <c r="C110" s="55">
        <v>1543.086057152</v>
      </c>
      <c r="D110" s="55">
        <v>1393.5287900707499</v>
      </c>
    </row>
    <row r="111" spans="1:4" x14ac:dyDescent="0.2">
      <c r="A111" s="53" t="s">
        <v>54</v>
      </c>
      <c r="B111" s="53" t="s">
        <v>149</v>
      </c>
      <c r="C111" s="55">
        <v>1631.280287889</v>
      </c>
      <c r="D111" s="55">
        <v>1415.8486062070799</v>
      </c>
    </row>
    <row r="112" spans="1:4" x14ac:dyDescent="0.2">
      <c r="A112" s="53" t="s">
        <v>54</v>
      </c>
      <c r="B112" s="53" t="s">
        <v>150</v>
      </c>
      <c r="C112" s="55">
        <v>1534.593373148</v>
      </c>
      <c r="D112" s="55">
        <v>1422.00732864767</v>
      </c>
    </row>
    <row r="113" spans="1:4" x14ac:dyDescent="0.2">
      <c r="A113" s="53" t="s">
        <v>54</v>
      </c>
      <c r="B113" s="53" t="s">
        <v>151</v>
      </c>
      <c r="C113" s="55">
        <v>1863.6214069580001</v>
      </c>
      <c r="D113" s="55">
        <v>1461.1791119562499</v>
      </c>
    </row>
    <row r="114" spans="1:4" x14ac:dyDescent="0.2">
      <c r="A114" s="53" t="s">
        <v>929</v>
      </c>
      <c r="B114" s="53" t="s">
        <v>140</v>
      </c>
      <c r="C114" s="55">
        <v>1684.9914587589999</v>
      </c>
      <c r="D114" s="55">
        <v>1491.3107205670799</v>
      </c>
    </row>
    <row r="115" spans="1:4" x14ac:dyDescent="0.2">
      <c r="A115" s="53" t="s">
        <v>54</v>
      </c>
      <c r="B115" s="53" t="s">
        <v>141</v>
      </c>
      <c r="C115" s="55">
        <v>1757.8703063360001</v>
      </c>
      <c r="D115" s="55">
        <v>1530.65789731208</v>
      </c>
    </row>
  </sheetData>
  <mergeCells count="1">
    <mergeCell ref="H1:I1"/>
  </mergeCells>
  <hyperlinks>
    <hyperlink ref="H1:I1" location="Index!A1" display="Regresar al Índice" xr:uid="{38CA1559-E28E-486B-BC91-EF58913B2B8C}"/>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048E3-0C3D-43D4-B72C-ED5BAC493EF8}">
  <sheetPr codeName="Hoja142"/>
  <dimension ref="A1:I115"/>
  <sheetViews>
    <sheetView workbookViewId="0"/>
  </sheetViews>
  <sheetFormatPr baseColWidth="10" defaultRowHeight="12.75" x14ac:dyDescent="0.2"/>
  <cols>
    <col min="1" max="16384" width="11.42578125" style="53"/>
  </cols>
  <sheetData>
    <row r="1" spans="1:9" ht="15" x14ac:dyDescent="0.25">
      <c r="A1" s="17" t="s">
        <v>1791</v>
      </c>
      <c r="H1" s="408" t="s">
        <v>38</v>
      </c>
      <c r="I1" s="408"/>
    </row>
    <row r="2" spans="1:9" x14ac:dyDescent="0.2">
      <c r="A2" s="53" t="s">
        <v>724</v>
      </c>
    </row>
    <row r="3" spans="1:9" x14ac:dyDescent="0.2">
      <c r="A3" s="53" t="s">
        <v>728</v>
      </c>
    </row>
    <row r="5" spans="1:9" x14ac:dyDescent="0.2">
      <c r="A5" s="53" t="s">
        <v>308</v>
      </c>
      <c r="B5" s="53" t="s">
        <v>362</v>
      </c>
      <c r="C5" s="53" t="s">
        <v>52</v>
      </c>
      <c r="D5" s="53" t="s">
        <v>363</v>
      </c>
    </row>
    <row r="6" spans="1:9" x14ac:dyDescent="0.2">
      <c r="A6" s="53" t="s">
        <v>61</v>
      </c>
      <c r="B6" s="53" t="s">
        <v>140</v>
      </c>
      <c r="C6" s="54">
        <v>-0.47355240180313501</v>
      </c>
      <c r="D6" s="54">
        <v>3.0256728215756099</v>
      </c>
    </row>
    <row r="7" spans="1:9" x14ac:dyDescent="0.2">
      <c r="A7" s="53" t="s">
        <v>54</v>
      </c>
      <c r="B7" s="53" t="s">
        <v>141</v>
      </c>
      <c r="C7" s="54">
        <v>1.57257808595226</v>
      </c>
      <c r="D7" s="54">
        <v>2.4348001194693798</v>
      </c>
    </row>
    <row r="8" spans="1:9" x14ac:dyDescent="0.2">
      <c r="A8" s="53" t="s">
        <v>54</v>
      </c>
      <c r="B8" s="53" t="s">
        <v>142</v>
      </c>
      <c r="C8" s="54">
        <v>2.0237160076320699</v>
      </c>
      <c r="D8" s="54">
        <v>1.96971867507196</v>
      </c>
    </row>
    <row r="9" spans="1:9" x14ac:dyDescent="0.2">
      <c r="A9" s="53" t="s">
        <v>54</v>
      </c>
      <c r="B9" s="53" t="s">
        <v>143</v>
      </c>
      <c r="C9" s="54">
        <v>5.3995302011886599</v>
      </c>
      <c r="D9" s="54">
        <v>2.0539285037026702</v>
      </c>
    </row>
    <row r="10" spans="1:9" x14ac:dyDescent="0.2">
      <c r="A10" s="53" t="s">
        <v>54</v>
      </c>
      <c r="B10" s="53" t="s">
        <v>144</v>
      </c>
      <c r="C10" s="54">
        <v>2.1040767471631301</v>
      </c>
      <c r="D10" s="54">
        <v>1.8672707084586799</v>
      </c>
    </row>
    <row r="11" spans="1:9" x14ac:dyDescent="0.2">
      <c r="A11" s="53" t="s">
        <v>54</v>
      </c>
      <c r="B11" s="53" t="s">
        <v>145</v>
      </c>
      <c r="C11" s="54">
        <v>0.41285680708727002</v>
      </c>
      <c r="D11" s="54">
        <v>1.6124077556816401</v>
      </c>
    </row>
    <row r="12" spans="1:9" x14ac:dyDescent="0.2">
      <c r="A12" s="53" t="s">
        <v>54</v>
      </c>
      <c r="B12" s="53" t="s">
        <v>146</v>
      </c>
      <c r="C12" s="54">
        <v>-3.66970573873227</v>
      </c>
      <c r="D12" s="54">
        <v>1.1412458375688901</v>
      </c>
    </row>
    <row r="13" spans="1:9" x14ac:dyDescent="0.2">
      <c r="A13" s="53" t="s">
        <v>54</v>
      </c>
      <c r="B13" s="53" t="s">
        <v>147</v>
      </c>
      <c r="C13" s="54">
        <v>-7.1657826622313898</v>
      </c>
      <c r="D13" s="54">
        <v>0.27579102671008299</v>
      </c>
    </row>
    <row r="14" spans="1:9" x14ac:dyDescent="0.2">
      <c r="A14" s="53" t="s">
        <v>54</v>
      </c>
      <c r="B14" s="53" t="s">
        <v>148</v>
      </c>
      <c r="C14" s="54">
        <v>-7.2677943431433896</v>
      </c>
      <c r="D14" s="54">
        <v>-0.52054146934540602</v>
      </c>
    </row>
    <row r="15" spans="1:9" x14ac:dyDescent="0.2">
      <c r="A15" s="53" t="s">
        <v>54</v>
      </c>
      <c r="B15" s="53" t="s">
        <v>149</v>
      </c>
      <c r="C15" s="54">
        <v>-8.0094028839736602</v>
      </c>
      <c r="D15" s="54">
        <v>-1.27649241203506</v>
      </c>
    </row>
    <row r="16" spans="1:9" x14ac:dyDescent="0.2">
      <c r="A16" s="53" t="s">
        <v>54</v>
      </c>
      <c r="B16" s="53" t="s">
        <v>150</v>
      </c>
      <c r="C16" s="54">
        <v>-8.8593399601294305</v>
      </c>
      <c r="D16" s="54">
        <v>-1.9968543287577101</v>
      </c>
    </row>
    <row r="17" spans="1:4" x14ac:dyDescent="0.2">
      <c r="A17" s="53" t="s">
        <v>54</v>
      </c>
      <c r="B17" s="53" t="s">
        <v>151</v>
      </c>
      <c r="C17" s="54">
        <v>-10.313004675974</v>
      </c>
      <c r="D17" s="54">
        <v>-2.8538187347469899</v>
      </c>
    </row>
    <row r="18" spans="1:4" x14ac:dyDescent="0.2">
      <c r="A18" s="53" t="s">
        <v>74</v>
      </c>
      <c r="B18" s="53" t="s">
        <v>140</v>
      </c>
      <c r="C18" s="54">
        <v>-10.6158321816118</v>
      </c>
      <c r="D18" s="54">
        <v>-3.6990087163977199</v>
      </c>
    </row>
    <row r="19" spans="1:4" x14ac:dyDescent="0.2">
      <c r="A19" s="53" t="s">
        <v>54</v>
      </c>
      <c r="B19" s="53" t="s">
        <v>141</v>
      </c>
      <c r="C19" s="54">
        <v>-12.961112018993299</v>
      </c>
      <c r="D19" s="54">
        <v>-4.91014955847651</v>
      </c>
    </row>
    <row r="20" spans="1:4" x14ac:dyDescent="0.2">
      <c r="A20" s="53" t="s">
        <v>54</v>
      </c>
      <c r="B20" s="53" t="s">
        <v>142</v>
      </c>
      <c r="C20" s="54">
        <v>-13.80992239207</v>
      </c>
      <c r="D20" s="54">
        <v>-6.2296194251183499</v>
      </c>
    </row>
    <row r="21" spans="1:4" x14ac:dyDescent="0.2">
      <c r="A21" s="53" t="s">
        <v>54</v>
      </c>
      <c r="B21" s="53" t="s">
        <v>143</v>
      </c>
      <c r="C21" s="54">
        <v>-16.625674835252401</v>
      </c>
      <c r="D21" s="54">
        <v>-8.0650531781551003</v>
      </c>
    </row>
    <row r="22" spans="1:4" x14ac:dyDescent="0.2">
      <c r="A22" s="53" t="s">
        <v>54</v>
      </c>
      <c r="B22" s="53" t="s">
        <v>144</v>
      </c>
      <c r="C22" s="54">
        <v>-14.8849306029018</v>
      </c>
      <c r="D22" s="54">
        <v>-9.4808037906605094</v>
      </c>
    </row>
    <row r="23" spans="1:4" x14ac:dyDescent="0.2">
      <c r="A23" s="53" t="s">
        <v>54</v>
      </c>
      <c r="B23" s="53" t="s">
        <v>145</v>
      </c>
      <c r="C23" s="54">
        <v>-14.6145196955215</v>
      </c>
      <c r="D23" s="54">
        <v>-10.733085165877901</v>
      </c>
    </row>
    <row r="24" spans="1:4" x14ac:dyDescent="0.2">
      <c r="A24" s="53" t="s">
        <v>54</v>
      </c>
      <c r="B24" s="53" t="s">
        <v>146</v>
      </c>
      <c r="C24" s="54">
        <v>-14.4663599402072</v>
      </c>
      <c r="D24" s="54">
        <v>-11.6328063493341</v>
      </c>
    </row>
    <row r="25" spans="1:4" x14ac:dyDescent="0.2">
      <c r="A25" s="53" t="s">
        <v>54</v>
      </c>
      <c r="B25" s="53" t="s">
        <v>147</v>
      </c>
      <c r="C25" s="54">
        <v>-15.756469716850001</v>
      </c>
      <c r="D25" s="54">
        <v>-12.348696937219</v>
      </c>
    </row>
    <row r="26" spans="1:4" x14ac:dyDescent="0.2">
      <c r="A26" s="53" t="s">
        <v>54</v>
      </c>
      <c r="B26" s="53" t="s">
        <v>148</v>
      </c>
      <c r="C26" s="54">
        <v>-17.094172386294598</v>
      </c>
      <c r="D26" s="54">
        <v>-13.1675617741483</v>
      </c>
    </row>
    <row r="27" spans="1:4" x14ac:dyDescent="0.2">
      <c r="A27" s="53" t="s">
        <v>54</v>
      </c>
      <c r="B27" s="53" t="s">
        <v>149</v>
      </c>
      <c r="C27" s="54">
        <v>-17.9538427687766</v>
      </c>
      <c r="D27" s="54">
        <v>-13.996265097881899</v>
      </c>
    </row>
    <row r="28" spans="1:4" x14ac:dyDescent="0.2">
      <c r="A28" s="53" t="s">
        <v>54</v>
      </c>
      <c r="B28" s="53" t="s">
        <v>150</v>
      </c>
      <c r="C28" s="54">
        <v>-19.017447312147201</v>
      </c>
      <c r="D28" s="54">
        <v>-14.8427740438834</v>
      </c>
    </row>
    <row r="29" spans="1:4" x14ac:dyDescent="0.2">
      <c r="A29" s="53" t="s">
        <v>54</v>
      </c>
      <c r="B29" s="53" t="s">
        <v>151</v>
      </c>
      <c r="C29" s="54">
        <v>-18.446756344959098</v>
      </c>
      <c r="D29" s="54">
        <v>-15.520586682965501</v>
      </c>
    </row>
    <row r="30" spans="1:4" x14ac:dyDescent="0.2">
      <c r="A30" s="53" t="s">
        <v>75</v>
      </c>
      <c r="B30" s="53" t="s">
        <v>140</v>
      </c>
      <c r="C30" s="54">
        <v>-15.1386614153768</v>
      </c>
      <c r="D30" s="54">
        <v>-15.8974891191125</v>
      </c>
    </row>
    <row r="31" spans="1:4" x14ac:dyDescent="0.2">
      <c r="A31" s="53" t="s">
        <v>54</v>
      </c>
      <c r="B31" s="53" t="s">
        <v>141</v>
      </c>
      <c r="C31" s="54">
        <v>-12.4859601710424</v>
      </c>
      <c r="D31" s="54">
        <v>-15.8578931317833</v>
      </c>
    </row>
    <row r="32" spans="1:4" x14ac:dyDescent="0.2">
      <c r="A32" s="53" t="s">
        <v>54</v>
      </c>
      <c r="B32" s="53" t="s">
        <v>142</v>
      </c>
      <c r="C32" s="54">
        <v>-7.5961486297249197</v>
      </c>
      <c r="D32" s="54">
        <v>-15.3400786515879</v>
      </c>
    </row>
    <row r="33" spans="1:4" x14ac:dyDescent="0.2">
      <c r="A33" s="53" t="s">
        <v>54</v>
      </c>
      <c r="B33" s="53" t="s">
        <v>143</v>
      </c>
      <c r="C33" s="54">
        <v>-2.7497566945175098</v>
      </c>
      <c r="D33" s="54">
        <v>-14.183752139859999</v>
      </c>
    </row>
    <row r="34" spans="1:4" x14ac:dyDescent="0.2">
      <c r="A34" s="53" t="s">
        <v>54</v>
      </c>
      <c r="B34" s="53" t="s">
        <v>144</v>
      </c>
      <c r="C34" s="54">
        <v>-8.2481765593545003E-2</v>
      </c>
      <c r="D34" s="54">
        <v>-12.950214736751001</v>
      </c>
    </row>
    <row r="35" spans="1:4" x14ac:dyDescent="0.2">
      <c r="A35" s="53" t="s">
        <v>54</v>
      </c>
      <c r="B35" s="53" t="s">
        <v>145</v>
      </c>
      <c r="C35" s="54">
        <v>2.3287645353731001</v>
      </c>
      <c r="D35" s="54">
        <v>-11.5382743841764</v>
      </c>
    </row>
    <row r="36" spans="1:4" x14ac:dyDescent="0.2">
      <c r="A36" s="53" t="s">
        <v>54</v>
      </c>
      <c r="B36" s="53" t="s">
        <v>146</v>
      </c>
      <c r="C36" s="54">
        <v>6.8137323977887299</v>
      </c>
      <c r="D36" s="54">
        <v>-9.7649333560100793</v>
      </c>
    </row>
    <row r="37" spans="1:4" x14ac:dyDescent="0.2">
      <c r="A37" s="53" t="s">
        <v>54</v>
      </c>
      <c r="B37" s="53" t="s">
        <v>147</v>
      </c>
      <c r="C37" s="54">
        <v>13.8308817920941</v>
      </c>
      <c r="D37" s="54">
        <v>-7.29932073026474</v>
      </c>
    </row>
    <row r="38" spans="1:4" x14ac:dyDescent="0.2">
      <c r="A38" s="53" t="s">
        <v>54</v>
      </c>
      <c r="B38" s="53" t="s">
        <v>148</v>
      </c>
      <c r="C38" s="54">
        <v>20.7703016422217</v>
      </c>
      <c r="D38" s="54">
        <v>-4.1439478945550396</v>
      </c>
    </row>
    <row r="39" spans="1:4" x14ac:dyDescent="0.2">
      <c r="A39" s="53" t="s">
        <v>54</v>
      </c>
      <c r="B39" s="53" t="s">
        <v>149</v>
      </c>
      <c r="C39" s="54">
        <v>25.516197152500698</v>
      </c>
      <c r="D39" s="54">
        <v>-0.52144456778192705</v>
      </c>
    </row>
    <row r="40" spans="1:4" x14ac:dyDescent="0.2">
      <c r="A40" s="53" t="s">
        <v>54</v>
      </c>
      <c r="B40" s="53" t="s">
        <v>150</v>
      </c>
      <c r="C40" s="54">
        <v>29.7073427523943</v>
      </c>
      <c r="D40" s="54">
        <v>3.5389546042631901</v>
      </c>
    </row>
    <row r="41" spans="1:4" x14ac:dyDescent="0.2">
      <c r="A41" s="53" t="s">
        <v>54</v>
      </c>
      <c r="B41" s="53" t="s">
        <v>151</v>
      </c>
      <c r="C41" s="54">
        <v>28.909536598052402</v>
      </c>
      <c r="D41" s="54">
        <v>7.4853123495141496</v>
      </c>
    </row>
    <row r="42" spans="1:4" x14ac:dyDescent="0.2">
      <c r="A42" s="53" t="s">
        <v>76</v>
      </c>
      <c r="B42" s="53" t="s">
        <v>140</v>
      </c>
      <c r="C42" s="54">
        <v>26.9699603067689</v>
      </c>
      <c r="D42" s="54">
        <v>10.994364159692999</v>
      </c>
    </row>
    <row r="43" spans="1:4" x14ac:dyDescent="0.2">
      <c r="A43" s="53" t="s">
        <v>54</v>
      </c>
      <c r="B43" s="53" t="s">
        <v>141</v>
      </c>
      <c r="C43" s="54">
        <v>29.448504770344702</v>
      </c>
      <c r="D43" s="54">
        <v>14.488902904808601</v>
      </c>
    </row>
    <row r="44" spans="1:4" x14ac:dyDescent="0.2">
      <c r="A44" s="53" t="s">
        <v>54</v>
      </c>
      <c r="B44" s="53" t="s">
        <v>142</v>
      </c>
      <c r="C44" s="54">
        <v>20.926590047938401</v>
      </c>
      <c r="D44" s="54">
        <v>16.865797794613801</v>
      </c>
    </row>
    <row r="45" spans="1:4" x14ac:dyDescent="0.2">
      <c r="A45" s="53" t="s">
        <v>54</v>
      </c>
      <c r="B45" s="53" t="s">
        <v>143</v>
      </c>
      <c r="C45" s="54">
        <v>17.0741319709043</v>
      </c>
      <c r="D45" s="54">
        <v>18.517788516732299</v>
      </c>
    </row>
    <row r="46" spans="1:4" x14ac:dyDescent="0.2">
      <c r="A46" s="53" t="s">
        <v>54</v>
      </c>
      <c r="B46" s="53" t="s">
        <v>144</v>
      </c>
      <c r="C46" s="54">
        <v>12.4963894512462</v>
      </c>
      <c r="D46" s="54">
        <v>19.566027784802301</v>
      </c>
    </row>
    <row r="47" spans="1:4" x14ac:dyDescent="0.2">
      <c r="A47" s="53" t="s">
        <v>54</v>
      </c>
      <c r="B47" s="53" t="s">
        <v>145</v>
      </c>
      <c r="C47" s="54">
        <v>10.359450693059999</v>
      </c>
      <c r="D47" s="54">
        <v>20.235251631276199</v>
      </c>
    </row>
    <row r="48" spans="1:4" x14ac:dyDescent="0.2">
      <c r="A48" s="53" t="s">
        <v>54</v>
      </c>
      <c r="B48" s="53" t="s">
        <v>146</v>
      </c>
      <c r="C48" s="54">
        <v>8.4112586575809196</v>
      </c>
      <c r="D48" s="54">
        <v>20.368378819592198</v>
      </c>
    </row>
    <row r="49" spans="1:4" x14ac:dyDescent="0.2">
      <c r="A49" s="53" t="s">
        <v>54</v>
      </c>
      <c r="B49" s="53" t="s">
        <v>147</v>
      </c>
      <c r="C49" s="54">
        <v>3.2978625365641401</v>
      </c>
      <c r="D49" s="54">
        <v>19.4906272149647</v>
      </c>
    </row>
    <row r="50" spans="1:4" x14ac:dyDescent="0.2">
      <c r="A50" s="53" t="s">
        <v>54</v>
      </c>
      <c r="B50" s="53" t="s">
        <v>148</v>
      </c>
      <c r="C50" s="54">
        <v>-3.4919084285343698</v>
      </c>
      <c r="D50" s="54">
        <v>17.4687763757351</v>
      </c>
    </row>
    <row r="51" spans="1:4" x14ac:dyDescent="0.2">
      <c r="A51" s="53" t="s">
        <v>54</v>
      </c>
      <c r="B51" s="53" t="s">
        <v>149</v>
      </c>
      <c r="C51" s="54">
        <v>-5.6812236143124499</v>
      </c>
      <c r="D51" s="54">
        <v>14.868991311834</v>
      </c>
    </row>
    <row r="52" spans="1:4" x14ac:dyDescent="0.2">
      <c r="A52" s="53" t="s">
        <v>54</v>
      </c>
      <c r="B52" s="53" t="s">
        <v>150</v>
      </c>
      <c r="C52" s="54">
        <v>-5.4130817101631399</v>
      </c>
      <c r="D52" s="54">
        <v>11.9422892732875</v>
      </c>
    </row>
    <row r="53" spans="1:4" x14ac:dyDescent="0.2">
      <c r="A53" s="53" t="s">
        <v>54</v>
      </c>
      <c r="B53" s="53" t="s">
        <v>151</v>
      </c>
      <c r="C53" s="54">
        <v>-3.5879765861692299</v>
      </c>
      <c r="D53" s="54">
        <v>9.2341631746023793</v>
      </c>
    </row>
    <row r="54" spans="1:4" x14ac:dyDescent="0.2">
      <c r="A54" s="53" t="s">
        <v>77</v>
      </c>
      <c r="B54" s="53" t="s">
        <v>140</v>
      </c>
      <c r="C54" s="54">
        <v>-7.0405105068117999</v>
      </c>
      <c r="D54" s="54">
        <v>6.3999572734706502</v>
      </c>
    </row>
    <row r="55" spans="1:4" x14ac:dyDescent="0.2">
      <c r="A55" s="53" t="s">
        <v>54</v>
      </c>
      <c r="B55" s="53" t="s">
        <v>141</v>
      </c>
      <c r="C55" s="54">
        <v>-11.225403585790801</v>
      </c>
      <c r="D55" s="54">
        <v>3.0104649104593602</v>
      </c>
    </row>
    <row r="56" spans="1:4" x14ac:dyDescent="0.2">
      <c r="A56" s="53" t="s">
        <v>54</v>
      </c>
      <c r="B56" s="53" t="s">
        <v>142</v>
      </c>
      <c r="C56" s="54">
        <v>-7.8987973792920902</v>
      </c>
      <c r="D56" s="54">
        <v>0.60834929152348505</v>
      </c>
    </row>
    <row r="57" spans="1:4" x14ac:dyDescent="0.2">
      <c r="A57" s="53" t="s">
        <v>54</v>
      </c>
      <c r="B57" s="53" t="s">
        <v>143</v>
      </c>
      <c r="C57" s="54">
        <v>-6.7056081108076304</v>
      </c>
      <c r="D57" s="54">
        <v>-1.37329571528584</v>
      </c>
    </row>
    <row r="58" spans="1:4" x14ac:dyDescent="0.2">
      <c r="A58" s="53" t="s">
        <v>54</v>
      </c>
      <c r="B58" s="53" t="s">
        <v>144</v>
      </c>
      <c r="C58" s="54">
        <v>-3.6832175682498001</v>
      </c>
      <c r="D58" s="54">
        <v>-2.7215963002438501</v>
      </c>
    </row>
    <row r="59" spans="1:4" x14ac:dyDescent="0.2">
      <c r="A59" s="53" t="s">
        <v>54</v>
      </c>
      <c r="B59" s="53" t="s">
        <v>145</v>
      </c>
      <c r="C59" s="54">
        <v>-0.62501095216718205</v>
      </c>
      <c r="D59" s="54">
        <v>-3.6369681040127801</v>
      </c>
    </row>
    <row r="60" spans="1:4" x14ac:dyDescent="0.2">
      <c r="A60" s="53" t="s">
        <v>54</v>
      </c>
      <c r="B60" s="53" t="s">
        <v>146</v>
      </c>
      <c r="C60" s="54">
        <v>-0.39664728763780799</v>
      </c>
      <c r="D60" s="54">
        <v>-4.3709602661143396</v>
      </c>
    </row>
    <row r="61" spans="1:4" x14ac:dyDescent="0.2">
      <c r="A61" s="53" t="s">
        <v>54</v>
      </c>
      <c r="B61" s="53" t="s">
        <v>147</v>
      </c>
      <c r="C61" s="54">
        <v>0.52734659181361598</v>
      </c>
      <c r="D61" s="54">
        <v>-4.60183659484355</v>
      </c>
    </row>
    <row r="62" spans="1:4" x14ac:dyDescent="0.2">
      <c r="A62" s="53" t="s">
        <v>54</v>
      </c>
      <c r="B62" s="53" t="s">
        <v>148</v>
      </c>
      <c r="C62" s="54">
        <v>3.0974485784030201</v>
      </c>
      <c r="D62" s="54">
        <v>-4.0527235109320996</v>
      </c>
    </row>
    <row r="63" spans="1:4" x14ac:dyDescent="0.2">
      <c r="A63" s="53" t="s">
        <v>54</v>
      </c>
      <c r="B63" s="53" t="s">
        <v>149</v>
      </c>
      <c r="C63" s="54">
        <v>3.1814506477664302</v>
      </c>
      <c r="D63" s="54">
        <v>-3.3141673224255301</v>
      </c>
    </row>
    <row r="64" spans="1:4" x14ac:dyDescent="0.2">
      <c r="A64" s="53" t="s">
        <v>54</v>
      </c>
      <c r="B64" s="53" t="s">
        <v>150</v>
      </c>
      <c r="C64" s="54">
        <v>0.75038301517684802</v>
      </c>
      <c r="D64" s="54">
        <v>-2.8005452619805302</v>
      </c>
    </row>
    <row r="65" spans="1:4" x14ac:dyDescent="0.2">
      <c r="A65" s="53" t="s">
        <v>54</v>
      </c>
      <c r="B65" s="53" t="s">
        <v>151</v>
      </c>
      <c r="C65" s="54">
        <v>1.4704377402544599</v>
      </c>
      <c r="D65" s="54">
        <v>-2.3790107347785598</v>
      </c>
    </row>
    <row r="66" spans="1:4" x14ac:dyDescent="0.2">
      <c r="A66" s="53" t="s">
        <v>78</v>
      </c>
      <c r="B66" s="53" t="s">
        <v>140</v>
      </c>
      <c r="C66" s="54">
        <v>3.9315007712129799</v>
      </c>
      <c r="D66" s="54">
        <v>-1.46467646160983</v>
      </c>
    </row>
    <row r="67" spans="1:4" x14ac:dyDescent="0.2">
      <c r="A67" s="53" t="s">
        <v>54</v>
      </c>
      <c r="B67" s="53" t="s">
        <v>141</v>
      </c>
      <c r="C67" s="54">
        <v>4.5616595633252404</v>
      </c>
      <c r="D67" s="54">
        <v>-0.14908786585016001</v>
      </c>
    </row>
    <row r="68" spans="1:4" x14ac:dyDescent="0.2">
      <c r="A68" s="53" t="s">
        <v>54</v>
      </c>
      <c r="B68" s="53" t="s">
        <v>142</v>
      </c>
      <c r="C68" s="54">
        <v>2.4775851510086202</v>
      </c>
      <c r="D68" s="54">
        <v>0.715610678341566</v>
      </c>
    </row>
    <row r="69" spans="1:4" x14ac:dyDescent="0.2">
      <c r="A69" s="53" t="s">
        <v>54</v>
      </c>
      <c r="B69" s="53" t="s">
        <v>143</v>
      </c>
      <c r="C69" s="54">
        <v>-0.30601164672307002</v>
      </c>
      <c r="D69" s="54">
        <v>1.24891038368195</v>
      </c>
    </row>
    <row r="70" spans="1:4" x14ac:dyDescent="0.2">
      <c r="A70" s="53" t="s">
        <v>54</v>
      </c>
      <c r="B70" s="53" t="s">
        <v>144</v>
      </c>
      <c r="C70" s="54">
        <v>-2.39110888204798</v>
      </c>
      <c r="D70" s="54">
        <v>1.3565861075321</v>
      </c>
    </row>
    <row r="71" spans="1:4" x14ac:dyDescent="0.2">
      <c r="A71" s="53" t="s">
        <v>54</v>
      </c>
      <c r="B71" s="53" t="s">
        <v>145</v>
      </c>
      <c r="C71" s="54">
        <v>-7.4898068656273997</v>
      </c>
      <c r="D71" s="54">
        <v>0.78451978141041201</v>
      </c>
    </row>
    <row r="72" spans="1:4" x14ac:dyDescent="0.2">
      <c r="A72" s="53" t="s">
        <v>54</v>
      </c>
      <c r="B72" s="53" t="s">
        <v>146</v>
      </c>
      <c r="C72" s="54">
        <v>-6.6295329195962696</v>
      </c>
      <c r="D72" s="54">
        <v>0.26511264541387403</v>
      </c>
    </row>
    <row r="73" spans="1:4" x14ac:dyDescent="0.2">
      <c r="A73" s="53" t="s">
        <v>54</v>
      </c>
      <c r="B73" s="53" t="s">
        <v>147</v>
      </c>
      <c r="C73" s="54">
        <v>-4.4338750307046597</v>
      </c>
      <c r="D73" s="54">
        <v>-0.148322489795982</v>
      </c>
    </row>
    <row r="74" spans="1:4" x14ac:dyDescent="0.2">
      <c r="A74" s="53" t="s">
        <v>54</v>
      </c>
      <c r="B74" s="53" t="s">
        <v>148</v>
      </c>
      <c r="C74" s="54">
        <v>-5.0473680215350303</v>
      </c>
      <c r="D74" s="54">
        <v>-0.82705720645748604</v>
      </c>
    </row>
    <row r="75" spans="1:4" x14ac:dyDescent="0.2">
      <c r="A75" s="53" t="s">
        <v>54</v>
      </c>
      <c r="B75" s="53" t="s">
        <v>149</v>
      </c>
      <c r="C75" s="54">
        <v>-5.05484570539247</v>
      </c>
      <c r="D75" s="54">
        <v>-1.51341523588739</v>
      </c>
    </row>
    <row r="76" spans="1:4" x14ac:dyDescent="0.2">
      <c r="A76" s="53" t="s">
        <v>54</v>
      </c>
      <c r="B76" s="53" t="s">
        <v>150</v>
      </c>
      <c r="C76" s="54">
        <v>-5.5912849645379801</v>
      </c>
      <c r="D76" s="54">
        <v>-2.0418875675303001</v>
      </c>
    </row>
    <row r="77" spans="1:4" x14ac:dyDescent="0.2">
      <c r="A77" s="53" t="s">
        <v>54</v>
      </c>
      <c r="B77" s="53" t="s">
        <v>151</v>
      </c>
      <c r="C77" s="54">
        <v>-6.9309906059189998</v>
      </c>
      <c r="D77" s="54">
        <v>-2.7420065963780802</v>
      </c>
    </row>
    <row r="78" spans="1:4" x14ac:dyDescent="0.2">
      <c r="A78" s="53" t="s">
        <v>79</v>
      </c>
      <c r="B78" s="53" t="s">
        <v>140</v>
      </c>
      <c r="C78" s="54">
        <v>-7.5818827805318803</v>
      </c>
      <c r="D78" s="54">
        <v>-3.7014552256901601</v>
      </c>
    </row>
    <row r="79" spans="1:4" x14ac:dyDescent="0.2">
      <c r="A79" s="53" t="s">
        <v>54</v>
      </c>
      <c r="B79" s="53" t="s">
        <v>141</v>
      </c>
      <c r="C79" s="54">
        <v>-6.7412823009397203</v>
      </c>
      <c r="D79" s="54">
        <v>-4.64336704771224</v>
      </c>
    </row>
    <row r="80" spans="1:4" x14ac:dyDescent="0.2">
      <c r="A80" s="53" t="s">
        <v>54</v>
      </c>
      <c r="B80" s="53" t="s">
        <v>142</v>
      </c>
      <c r="C80" s="54">
        <v>-5.9655666300102501</v>
      </c>
      <c r="D80" s="54">
        <v>-5.3469630294638097</v>
      </c>
    </row>
    <row r="81" spans="1:4" x14ac:dyDescent="0.2">
      <c r="A81" s="53" t="s">
        <v>54</v>
      </c>
      <c r="B81" s="53" t="s">
        <v>143</v>
      </c>
      <c r="C81" s="54">
        <v>-5.3374514357074903</v>
      </c>
      <c r="D81" s="54">
        <v>-5.7662496785458401</v>
      </c>
    </row>
    <row r="82" spans="1:4" x14ac:dyDescent="0.2">
      <c r="A82" s="53" t="s">
        <v>54</v>
      </c>
      <c r="B82" s="53" t="s">
        <v>144</v>
      </c>
      <c r="C82" s="54">
        <v>-7.6970411250625004</v>
      </c>
      <c r="D82" s="54">
        <v>-6.2084106987970502</v>
      </c>
    </row>
    <row r="83" spans="1:4" x14ac:dyDescent="0.2">
      <c r="A83" s="53" t="s">
        <v>54</v>
      </c>
      <c r="B83" s="53" t="s">
        <v>145</v>
      </c>
      <c r="C83" s="54">
        <v>-6.2588551582301797</v>
      </c>
      <c r="D83" s="54">
        <v>-6.1058313898472898</v>
      </c>
    </row>
    <row r="84" spans="1:4" x14ac:dyDescent="0.2">
      <c r="A84" s="53" t="s">
        <v>54</v>
      </c>
      <c r="B84" s="53" t="s">
        <v>146</v>
      </c>
      <c r="C84" s="54">
        <v>-9.5505742796980204</v>
      </c>
      <c r="D84" s="54">
        <v>-6.3492515031890999</v>
      </c>
    </row>
    <row r="85" spans="1:4" x14ac:dyDescent="0.2">
      <c r="A85" s="53" t="s">
        <v>54</v>
      </c>
      <c r="B85" s="53" t="s">
        <v>147</v>
      </c>
      <c r="C85" s="54">
        <v>-14.602900579427001</v>
      </c>
      <c r="D85" s="54">
        <v>-7.1966702989159597</v>
      </c>
    </row>
    <row r="86" spans="1:4" x14ac:dyDescent="0.2">
      <c r="A86" s="53" t="s">
        <v>54</v>
      </c>
      <c r="B86" s="53" t="s">
        <v>148</v>
      </c>
      <c r="C86" s="54">
        <v>-13.6282504346793</v>
      </c>
      <c r="D86" s="54">
        <v>-7.9117438333446497</v>
      </c>
    </row>
    <row r="87" spans="1:4" x14ac:dyDescent="0.2">
      <c r="A87" s="53" t="s">
        <v>54</v>
      </c>
      <c r="B87" s="53" t="s">
        <v>149</v>
      </c>
      <c r="C87" s="54">
        <v>-14.559945349186499</v>
      </c>
      <c r="D87" s="54">
        <v>-8.7038354703274798</v>
      </c>
    </row>
    <row r="88" spans="1:4" x14ac:dyDescent="0.2">
      <c r="A88" s="53" t="s">
        <v>54</v>
      </c>
      <c r="B88" s="53" t="s">
        <v>150</v>
      </c>
      <c r="C88" s="54">
        <v>-12.2849375303804</v>
      </c>
      <c r="D88" s="54">
        <v>-9.2616398508143494</v>
      </c>
    </row>
    <row r="89" spans="1:4" x14ac:dyDescent="0.2">
      <c r="A89" s="53" t="s">
        <v>54</v>
      </c>
      <c r="B89" s="53" t="s">
        <v>151</v>
      </c>
      <c r="C89" s="54">
        <v>-15.7489389167922</v>
      </c>
      <c r="D89" s="54">
        <v>-9.9964688767204493</v>
      </c>
    </row>
    <row r="90" spans="1:4" x14ac:dyDescent="0.2">
      <c r="A90" s="53" t="s">
        <v>80</v>
      </c>
      <c r="B90" s="53" t="s">
        <v>140</v>
      </c>
      <c r="C90" s="54">
        <v>-15.896072501122401</v>
      </c>
      <c r="D90" s="54">
        <v>-10.689318020103</v>
      </c>
    </row>
    <row r="91" spans="1:4" x14ac:dyDescent="0.2">
      <c r="A91" s="53" t="s">
        <v>54</v>
      </c>
      <c r="B91" s="53" t="s">
        <v>141</v>
      </c>
      <c r="C91" s="54">
        <v>-15.8767793273857</v>
      </c>
      <c r="D91" s="54">
        <v>-11.450609438973499</v>
      </c>
    </row>
    <row r="92" spans="1:4" x14ac:dyDescent="0.2">
      <c r="A92" s="53" t="s">
        <v>54</v>
      </c>
      <c r="B92" s="53" t="s">
        <v>142</v>
      </c>
      <c r="C92" s="54">
        <v>-17.513274892708498</v>
      </c>
      <c r="D92" s="54">
        <v>-12.412918460865001</v>
      </c>
    </row>
    <row r="93" spans="1:4" x14ac:dyDescent="0.2">
      <c r="A93" s="53" t="s">
        <v>54</v>
      </c>
      <c r="B93" s="53" t="s">
        <v>143</v>
      </c>
      <c r="C93" s="54">
        <v>-18.368121843874899</v>
      </c>
      <c r="D93" s="54">
        <v>-13.4988076615456</v>
      </c>
    </row>
    <row r="94" spans="1:4" x14ac:dyDescent="0.2">
      <c r="A94" s="53" t="s">
        <v>54</v>
      </c>
      <c r="B94" s="53" t="s">
        <v>144</v>
      </c>
      <c r="C94" s="54">
        <v>-18.2406528804574</v>
      </c>
      <c r="D94" s="54">
        <v>-14.3774419744952</v>
      </c>
    </row>
    <row r="95" spans="1:4" x14ac:dyDescent="0.2">
      <c r="A95" s="53" t="s">
        <v>54</v>
      </c>
      <c r="B95" s="53" t="s">
        <v>145</v>
      </c>
      <c r="C95" s="54">
        <v>-19.100351507931201</v>
      </c>
      <c r="D95" s="54">
        <v>-15.447566670303599</v>
      </c>
    </row>
    <row r="96" spans="1:4" x14ac:dyDescent="0.2">
      <c r="A96" s="53" t="s">
        <v>54</v>
      </c>
      <c r="B96" s="53" t="s">
        <v>146</v>
      </c>
      <c r="C96" s="54">
        <v>-18.916573063939602</v>
      </c>
      <c r="D96" s="54">
        <v>-16.2280665689904</v>
      </c>
    </row>
    <row r="97" spans="1:4" x14ac:dyDescent="0.2">
      <c r="A97" s="53" t="s">
        <v>54</v>
      </c>
      <c r="B97" s="53" t="s">
        <v>147</v>
      </c>
      <c r="C97" s="54">
        <v>-18.119584039985401</v>
      </c>
      <c r="D97" s="54">
        <v>-16.521123524036899</v>
      </c>
    </row>
    <row r="98" spans="1:4" x14ac:dyDescent="0.2">
      <c r="A98" s="53" t="s">
        <v>54</v>
      </c>
      <c r="B98" s="53" t="s">
        <v>148</v>
      </c>
      <c r="C98" s="54">
        <v>-19.901523143475998</v>
      </c>
      <c r="D98" s="54">
        <v>-17.04389624977</v>
      </c>
    </row>
    <row r="99" spans="1:4" x14ac:dyDescent="0.2">
      <c r="A99" s="53" t="s">
        <v>54</v>
      </c>
      <c r="B99" s="53" t="s">
        <v>149</v>
      </c>
      <c r="C99" s="54">
        <v>-21.3942594559466</v>
      </c>
      <c r="D99" s="54">
        <v>-17.613422425333301</v>
      </c>
    </row>
    <row r="100" spans="1:4" x14ac:dyDescent="0.2">
      <c r="A100" s="53" t="s">
        <v>54</v>
      </c>
      <c r="B100" s="53" t="s">
        <v>150</v>
      </c>
      <c r="C100" s="54">
        <v>-24.0463350699678</v>
      </c>
      <c r="D100" s="54">
        <v>-18.5935388869656</v>
      </c>
    </row>
    <row r="101" spans="1:4" x14ac:dyDescent="0.2">
      <c r="A101" s="53" t="s">
        <v>54</v>
      </c>
      <c r="B101" s="53" t="s">
        <v>151</v>
      </c>
      <c r="C101" s="54">
        <v>-23.480448173349899</v>
      </c>
      <c r="D101" s="54">
        <v>-19.237831325012099</v>
      </c>
    </row>
    <row r="102" spans="1:4" x14ac:dyDescent="0.2">
      <c r="A102" s="53" t="s">
        <v>508</v>
      </c>
      <c r="B102" s="53" t="s">
        <v>140</v>
      </c>
      <c r="C102" s="54">
        <v>-24.0182954647379</v>
      </c>
      <c r="D102" s="54">
        <v>-19.914683238646699</v>
      </c>
    </row>
    <row r="103" spans="1:4" x14ac:dyDescent="0.2">
      <c r="A103" s="53" t="s">
        <v>54</v>
      </c>
      <c r="B103" s="53" t="s">
        <v>141</v>
      </c>
      <c r="C103" s="54">
        <v>-25.542341013311901</v>
      </c>
      <c r="D103" s="54">
        <v>-20.720146712473898</v>
      </c>
    </row>
    <row r="104" spans="1:4" x14ac:dyDescent="0.2">
      <c r="A104" s="53" t="s">
        <v>54</v>
      </c>
      <c r="B104" s="53" t="s">
        <v>142</v>
      </c>
      <c r="C104" s="54">
        <v>-24.015724941973499</v>
      </c>
      <c r="D104" s="54">
        <v>-21.262017549912699</v>
      </c>
    </row>
    <row r="105" spans="1:4" x14ac:dyDescent="0.2">
      <c r="A105" s="53" t="s">
        <v>54</v>
      </c>
      <c r="B105" s="53" t="s">
        <v>143</v>
      </c>
      <c r="C105" s="54">
        <v>-21.7599619954688</v>
      </c>
      <c r="D105" s="54">
        <v>-21.544670895878799</v>
      </c>
    </row>
    <row r="106" spans="1:4" x14ac:dyDescent="0.2">
      <c r="A106" s="53" t="s">
        <v>54</v>
      </c>
      <c r="B106" s="53" t="s">
        <v>144</v>
      </c>
      <c r="C106" s="54">
        <v>-19.062053458331899</v>
      </c>
      <c r="D106" s="54">
        <v>-21.613120944035</v>
      </c>
    </row>
    <row r="107" spans="1:4" x14ac:dyDescent="0.2">
      <c r="A107" s="53" t="s">
        <v>54</v>
      </c>
      <c r="B107" s="53" t="s">
        <v>145</v>
      </c>
      <c r="C107" s="54">
        <v>-17.4347618055771</v>
      </c>
      <c r="D107" s="54">
        <v>-21.474321802172199</v>
      </c>
    </row>
    <row r="108" spans="1:4" x14ac:dyDescent="0.2">
      <c r="A108" s="53" t="s">
        <v>54</v>
      </c>
      <c r="B108" s="53" t="s">
        <v>146</v>
      </c>
      <c r="C108" s="54">
        <v>-14.5154112211077</v>
      </c>
      <c r="D108" s="54">
        <v>-21.1075583152696</v>
      </c>
    </row>
    <row r="109" spans="1:4" x14ac:dyDescent="0.2">
      <c r="A109" s="53" t="s">
        <v>54</v>
      </c>
      <c r="B109" s="53" t="s">
        <v>147</v>
      </c>
      <c r="C109" s="54">
        <v>-11.900809399354101</v>
      </c>
      <c r="D109" s="54">
        <v>-20.589327095216898</v>
      </c>
    </row>
    <row r="110" spans="1:4" x14ac:dyDescent="0.2">
      <c r="A110" s="53" t="s">
        <v>54</v>
      </c>
      <c r="B110" s="53" t="s">
        <v>148</v>
      </c>
      <c r="C110" s="54">
        <v>-9.6152852202872907</v>
      </c>
      <c r="D110" s="54">
        <v>-19.7321406016179</v>
      </c>
    </row>
    <row r="111" spans="1:4" x14ac:dyDescent="0.2">
      <c r="A111" s="53" t="s">
        <v>54</v>
      </c>
      <c r="B111" s="53" t="s">
        <v>149</v>
      </c>
      <c r="C111" s="54">
        <v>-5.1577257001494399</v>
      </c>
      <c r="D111" s="54">
        <v>-18.3790961219681</v>
      </c>
    </row>
    <row r="112" spans="1:4" x14ac:dyDescent="0.2">
      <c r="A112" s="53" t="s">
        <v>54</v>
      </c>
      <c r="B112" s="53" t="s">
        <v>150</v>
      </c>
      <c r="C112" s="54">
        <v>-2.2599242900748</v>
      </c>
      <c r="D112" s="54">
        <v>-16.5635618903104</v>
      </c>
    </row>
    <row r="113" spans="1:4" x14ac:dyDescent="0.2">
      <c r="A113" s="53" t="s">
        <v>54</v>
      </c>
      <c r="B113" s="53" t="s">
        <v>151</v>
      </c>
      <c r="C113" s="54">
        <v>3.5866358987238298</v>
      </c>
      <c r="D113" s="54">
        <v>-14.307971550970899</v>
      </c>
    </row>
    <row r="114" spans="1:4" x14ac:dyDescent="0.2">
      <c r="A114" s="53" t="s">
        <v>929</v>
      </c>
      <c r="B114" s="53" t="s">
        <v>140</v>
      </c>
      <c r="C114" s="54">
        <v>7.3712360108408399</v>
      </c>
      <c r="D114" s="54">
        <v>-11.6921772613393</v>
      </c>
    </row>
    <row r="115" spans="1:4" x14ac:dyDescent="0.2">
      <c r="A115" s="53" t="s">
        <v>54</v>
      </c>
      <c r="B115" s="53" t="s">
        <v>141</v>
      </c>
      <c r="C115" s="54">
        <v>12.823013063724501</v>
      </c>
      <c r="D115" s="54">
        <v>-8.4950644215862905</v>
      </c>
    </row>
  </sheetData>
  <mergeCells count="1">
    <mergeCell ref="H1:I1"/>
  </mergeCells>
  <hyperlinks>
    <hyperlink ref="H1:I1" location="Index!A1" display="Regresar al Índice" xr:uid="{6451F7D4-D029-4802-8203-D4FC9EB12479}"/>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D5CC1-F592-48E0-9549-FB7B773473B6}">
  <sheetPr codeName="Hoja143"/>
  <dimension ref="A1:I37"/>
  <sheetViews>
    <sheetView workbookViewId="0"/>
  </sheetViews>
  <sheetFormatPr baseColWidth="10" defaultRowHeight="12.75" x14ac:dyDescent="0.2"/>
  <cols>
    <col min="1" max="16384" width="11.42578125" style="53"/>
  </cols>
  <sheetData>
    <row r="1" spans="1:9" ht="15" x14ac:dyDescent="0.25">
      <c r="A1" s="17" t="s">
        <v>1792</v>
      </c>
      <c r="H1" s="408" t="s">
        <v>38</v>
      </c>
      <c r="I1" s="408"/>
    </row>
    <row r="2" spans="1:9" x14ac:dyDescent="0.2">
      <c r="A2" s="53" t="s">
        <v>724</v>
      </c>
    </row>
    <row r="5" spans="1:9" x14ac:dyDescent="0.2">
      <c r="A5" s="53" t="s">
        <v>2</v>
      </c>
      <c r="B5" s="53" t="s">
        <v>729</v>
      </c>
    </row>
    <row r="6" spans="1:9" x14ac:dyDescent="0.2">
      <c r="A6" s="53" t="s">
        <v>30</v>
      </c>
      <c r="B6" s="54">
        <v>0.14573687357038601</v>
      </c>
    </row>
    <row r="7" spans="1:9" x14ac:dyDescent="0.2">
      <c r="A7" s="53" t="s">
        <v>18</v>
      </c>
      <c r="B7" s="54">
        <v>0.49984301162713102</v>
      </c>
    </row>
    <row r="8" spans="1:9" x14ac:dyDescent="0.2">
      <c r="A8" s="53" t="s">
        <v>5</v>
      </c>
      <c r="B8" s="54">
        <v>0.57166437278103899</v>
      </c>
    </row>
    <row r="9" spans="1:9" x14ac:dyDescent="0.2">
      <c r="A9" s="53" t="s">
        <v>19</v>
      </c>
      <c r="B9" s="54">
        <v>0.58082172403033805</v>
      </c>
    </row>
    <row r="10" spans="1:9" x14ac:dyDescent="0.2">
      <c r="A10" s="53" t="s">
        <v>15</v>
      </c>
      <c r="B10" s="54">
        <v>0.65467643065145997</v>
      </c>
    </row>
    <row r="11" spans="1:9" x14ac:dyDescent="0.2">
      <c r="A11" s="53" t="s">
        <v>22</v>
      </c>
      <c r="B11" s="54">
        <v>0.67811341246216705</v>
      </c>
    </row>
    <row r="12" spans="1:9" x14ac:dyDescent="0.2">
      <c r="A12" s="53" t="s">
        <v>7</v>
      </c>
      <c r="B12" s="54">
        <v>0.86208253149251102</v>
      </c>
    </row>
    <row r="13" spans="1:9" x14ac:dyDescent="0.2">
      <c r="A13" s="53" t="s">
        <v>17</v>
      </c>
      <c r="B13" s="54">
        <v>0.91904295878205999</v>
      </c>
    </row>
    <row r="14" spans="1:9" x14ac:dyDescent="0.2">
      <c r="A14" s="53" t="s">
        <v>16</v>
      </c>
      <c r="B14" s="54">
        <v>1.0223909034205101</v>
      </c>
    </row>
    <row r="15" spans="1:9" x14ac:dyDescent="0.2">
      <c r="A15" s="53" t="s">
        <v>25</v>
      </c>
      <c r="B15" s="54">
        <v>1.2344839141838799</v>
      </c>
    </row>
    <row r="16" spans="1:9" x14ac:dyDescent="0.2">
      <c r="A16" s="53" t="s">
        <v>12</v>
      </c>
      <c r="B16" s="54">
        <v>1.2860010075799</v>
      </c>
    </row>
    <row r="17" spans="1:2" x14ac:dyDescent="0.2">
      <c r="A17" s="53" t="s">
        <v>3</v>
      </c>
      <c r="B17" s="54">
        <v>1.3146575579924999</v>
      </c>
    </row>
    <row r="18" spans="1:2" x14ac:dyDescent="0.2">
      <c r="A18" s="53" t="s">
        <v>11</v>
      </c>
      <c r="B18" s="54">
        <v>1.3947436414712899</v>
      </c>
    </row>
    <row r="19" spans="1:2" x14ac:dyDescent="0.2">
      <c r="A19" s="53" t="s">
        <v>33</v>
      </c>
      <c r="B19" s="54">
        <v>1.50233826214508</v>
      </c>
    </row>
    <row r="20" spans="1:2" x14ac:dyDescent="0.2">
      <c r="A20" s="53" t="s">
        <v>24</v>
      </c>
      <c r="B20" s="54">
        <v>1.784372519196</v>
      </c>
    </row>
    <row r="21" spans="1:2" x14ac:dyDescent="0.2">
      <c r="A21" s="53" t="s">
        <v>32</v>
      </c>
      <c r="B21" s="54">
        <v>1.9945246093148601</v>
      </c>
    </row>
    <row r="22" spans="1:2" x14ac:dyDescent="0.2">
      <c r="A22" s="53" t="s">
        <v>26</v>
      </c>
      <c r="B22" s="54">
        <v>2.0154928762513502</v>
      </c>
    </row>
    <row r="23" spans="1:2" x14ac:dyDescent="0.2">
      <c r="A23" s="53" t="s">
        <v>21</v>
      </c>
      <c r="B23" s="54">
        <v>2.0914149795575598</v>
      </c>
    </row>
    <row r="24" spans="1:2" x14ac:dyDescent="0.2">
      <c r="A24" s="53" t="s">
        <v>23</v>
      </c>
      <c r="B24" s="54">
        <v>2.09631106137891</v>
      </c>
    </row>
    <row r="25" spans="1:2" x14ac:dyDescent="0.2">
      <c r="A25" s="53" t="s">
        <v>31</v>
      </c>
      <c r="B25" s="54">
        <v>2.3049089556239699</v>
      </c>
    </row>
    <row r="26" spans="1:2" x14ac:dyDescent="0.2">
      <c r="A26" s="53" t="s">
        <v>29</v>
      </c>
      <c r="B26" s="54">
        <v>2.3195947688501799</v>
      </c>
    </row>
    <row r="27" spans="1:2" x14ac:dyDescent="0.2">
      <c r="A27" s="53" t="s">
        <v>6</v>
      </c>
      <c r="B27" s="54">
        <v>2.3320915738091998</v>
      </c>
    </row>
    <row r="28" spans="1:2" x14ac:dyDescent="0.2">
      <c r="A28" s="53" t="s">
        <v>10</v>
      </c>
      <c r="B28" s="54">
        <v>2.7666802490581999</v>
      </c>
    </row>
    <row r="29" spans="1:2" x14ac:dyDescent="0.2">
      <c r="A29" s="53" t="s">
        <v>8</v>
      </c>
      <c r="B29" s="54">
        <v>3.86542376072914</v>
      </c>
    </row>
    <row r="30" spans="1:2" x14ac:dyDescent="0.2">
      <c r="A30" s="53" t="s">
        <v>4</v>
      </c>
      <c r="B30" s="54">
        <v>4.3793080442635501</v>
      </c>
    </row>
    <row r="31" spans="1:2" x14ac:dyDescent="0.2">
      <c r="A31" s="53" t="s">
        <v>27</v>
      </c>
      <c r="B31" s="54">
        <v>4.54131654595699</v>
      </c>
    </row>
    <row r="32" spans="1:2" x14ac:dyDescent="0.2">
      <c r="A32" s="53" t="s">
        <v>14</v>
      </c>
      <c r="B32" s="54">
        <v>5.1372010790673199</v>
      </c>
    </row>
    <row r="33" spans="1:2" x14ac:dyDescent="0.2">
      <c r="A33" s="53" t="s">
        <v>9</v>
      </c>
      <c r="B33" s="54">
        <v>5.5584197782796503</v>
      </c>
    </row>
    <row r="34" spans="1:2" x14ac:dyDescent="0.2">
      <c r="A34" s="53" t="s">
        <v>0</v>
      </c>
      <c r="B34" s="54">
        <v>7.5618463545291199</v>
      </c>
    </row>
    <row r="35" spans="1:2" x14ac:dyDescent="0.2">
      <c r="A35" s="53" t="s">
        <v>20</v>
      </c>
      <c r="B35" s="54">
        <v>11.1120261706179</v>
      </c>
    </row>
    <row r="36" spans="1:2" x14ac:dyDescent="0.2">
      <c r="A36" s="53" t="s">
        <v>28</v>
      </c>
      <c r="B36" s="54">
        <v>11.6977950533265</v>
      </c>
    </row>
    <row r="37" spans="1:2" x14ac:dyDescent="0.2">
      <c r="A37" s="53" t="s">
        <v>13</v>
      </c>
      <c r="B37" s="54">
        <v>13.7746750179994</v>
      </c>
    </row>
  </sheetData>
  <mergeCells count="1">
    <mergeCell ref="H1:I1"/>
  </mergeCells>
  <hyperlinks>
    <hyperlink ref="H1:I1" location="Index!A1" display="Regresar al Índice" xr:uid="{5D9B2977-8761-4163-B8FC-D27DC519A64F}"/>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B0BA8-6A9A-4875-9799-BB2B07F66714}">
  <sheetPr codeName="Hoja144"/>
  <dimension ref="A1:I38"/>
  <sheetViews>
    <sheetView workbookViewId="0"/>
  </sheetViews>
  <sheetFormatPr baseColWidth="10" defaultRowHeight="12.75" x14ac:dyDescent="0.2"/>
  <cols>
    <col min="1" max="16384" width="11.42578125" style="53"/>
  </cols>
  <sheetData>
    <row r="1" spans="1:9" ht="15" x14ac:dyDescent="0.25">
      <c r="A1" s="17" t="s">
        <v>1793</v>
      </c>
      <c r="H1" s="408" t="s">
        <v>38</v>
      </c>
      <c r="I1" s="408"/>
    </row>
    <row r="2" spans="1:9" x14ac:dyDescent="0.2">
      <c r="A2" s="53" t="s">
        <v>724</v>
      </c>
    </row>
    <row r="3" spans="1:9" x14ac:dyDescent="0.2">
      <c r="A3" s="53" t="s">
        <v>730</v>
      </c>
    </row>
    <row r="5" spans="1:9" x14ac:dyDescent="0.2">
      <c r="A5" s="53" t="s">
        <v>2</v>
      </c>
      <c r="B5" s="53" t="s">
        <v>52</v>
      </c>
    </row>
    <row r="6" spans="1:9" x14ac:dyDescent="0.2">
      <c r="A6" s="53" t="s">
        <v>22</v>
      </c>
      <c r="B6" s="54">
        <v>-50.9798777649454</v>
      </c>
    </row>
    <row r="7" spans="1:9" x14ac:dyDescent="0.2">
      <c r="A7" s="53" t="s">
        <v>31</v>
      </c>
      <c r="B7" s="54">
        <v>-37.781339591999199</v>
      </c>
    </row>
    <row r="8" spans="1:9" x14ac:dyDescent="0.2">
      <c r="A8" s="53" t="s">
        <v>15</v>
      </c>
      <c r="B8" s="54">
        <v>-36.119102583165898</v>
      </c>
    </row>
    <row r="9" spans="1:9" x14ac:dyDescent="0.2">
      <c r="A9" s="53" t="s">
        <v>5</v>
      </c>
      <c r="B9" s="54">
        <v>-34.715554064403797</v>
      </c>
    </row>
    <row r="10" spans="1:9" x14ac:dyDescent="0.2">
      <c r="A10" s="53" t="s">
        <v>17</v>
      </c>
      <c r="B10" s="54">
        <v>-32.036424143051804</v>
      </c>
    </row>
    <row r="11" spans="1:9" x14ac:dyDescent="0.2">
      <c r="A11" s="53" t="s">
        <v>23</v>
      </c>
      <c r="B11" s="54">
        <v>-31.779677562872301</v>
      </c>
    </row>
    <row r="12" spans="1:9" x14ac:dyDescent="0.2">
      <c r="A12" s="53" t="s">
        <v>14</v>
      </c>
      <c r="B12" s="54">
        <v>-26.2438166411936</v>
      </c>
    </row>
    <row r="13" spans="1:9" x14ac:dyDescent="0.2">
      <c r="A13" s="53" t="s">
        <v>19</v>
      </c>
      <c r="B13" s="54">
        <v>-26.1212616492694</v>
      </c>
    </row>
    <row r="14" spans="1:9" x14ac:dyDescent="0.2">
      <c r="A14" s="53" t="s">
        <v>10</v>
      </c>
      <c r="B14" s="54">
        <v>-26.0992362647367</v>
      </c>
    </row>
    <row r="15" spans="1:9" x14ac:dyDescent="0.2">
      <c r="A15" s="53" t="s">
        <v>3</v>
      </c>
      <c r="B15" s="54">
        <v>-25.703106608628701</v>
      </c>
    </row>
    <row r="16" spans="1:9" x14ac:dyDescent="0.2">
      <c r="A16" s="53" t="s">
        <v>29</v>
      </c>
      <c r="B16" s="54">
        <v>-23.966156648915302</v>
      </c>
    </row>
    <row r="17" spans="1:2" x14ac:dyDescent="0.2">
      <c r="A17" s="53" t="s">
        <v>26</v>
      </c>
      <c r="B17" s="54">
        <v>-21.8417112883728</v>
      </c>
    </row>
    <row r="18" spans="1:2" x14ac:dyDescent="0.2">
      <c r="A18" s="53" t="s">
        <v>25</v>
      </c>
      <c r="B18" s="54">
        <v>-17.0692906621071</v>
      </c>
    </row>
    <row r="19" spans="1:2" x14ac:dyDescent="0.2">
      <c r="A19" s="53" t="s">
        <v>6</v>
      </c>
      <c r="B19" s="54">
        <v>-9.1993753430285192</v>
      </c>
    </row>
    <row r="20" spans="1:2" x14ac:dyDescent="0.2">
      <c r="A20" s="53" t="s">
        <v>9</v>
      </c>
      <c r="B20" s="54">
        <v>-6.5994545082488001</v>
      </c>
    </row>
    <row r="21" spans="1:2" x14ac:dyDescent="0.2">
      <c r="A21" s="53" t="s">
        <v>7</v>
      </c>
      <c r="B21" s="54">
        <v>-6.5636282834637196</v>
      </c>
    </row>
    <row r="22" spans="1:2" x14ac:dyDescent="0.2">
      <c r="A22" s="53" t="s">
        <v>20</v>
      </c>
      <c r="B22" s="54">
        <v>-1.9962922141938699</v>
      </c>
    </row>
    <row r="23" spans="1:2" x14ac:dyDescent="0.2">
      <c r="A23" s="53" t="s">
        <v>27</v>
      </c>
      <c r="B23" s="54">
        <v>-1.2571238347237601</v>
      </c>
    </row>
    <row r="24" spans="1:2" x14ac:dyDescent="0.2">
      <c r="A24" s="53" t="s">
        <v>32</v>
      </c>
      <c r="B24" s="54">
        <v>-0.71684596847596505</v>
      </c>
    </row>
    <row r="25" spans="1:2" x14ac:dyDescent="0.2">
      <c r="A25" s="53" t="s">
        <v>1</v>
      </c>
      <c r="B25" s="54">
        <v>4.6376399169608904</v>
      </c>
    </row>
    <row r="26" spans="1:2" x14ac:dyDescent="0.2">
      <c r="A26" s="53" t="s">
        <v>16</v>
      </c>
      <c r="B26" s="54">
        <v>7.2121597467822198</v>
      </c>
    </row>
    <row r="27" spans="1:2" x14ac:dyDescent="0.2">
      <c r="A27" s="53" t="s">
        <v>12</v>
      </c>
      <c r="B27" s="54">
        <v>7.7817561717670598</v>
      </c>
    </row>
    <row r="28" spans="1:2" x14ac:dyDescent="0.2">
      <c r="A28" s="53" t="s">
        <v>24</v>
      </c>
      <c r="B28" s="54">
        <v>10.1087409572912</v>
      </c>
    </row>
    <row r="29" spans="1:2" x14ac:dyDescent="0.2">
      <c r="A29" s="53" t="s">
        <v>4</v>
      </c>
      <c r="B29" s="54">
        <v>20.867987988461699</v>
      </c>
    </row>
    <row r="30" spans="1:2" x14ac:dyDescent="0.2">
      <c r="A30" s="53" t="s">
        <v>18</v>
      </c>
      <c r="B30" s="54">
        <v>36.454964196884099</v>
      </c>
    </row>
    <row r="31" spans="1:2" x14ac:dyDescent="0.2">
      <c r="A31" s="53" t="s">
        <v>0</v>
      </c>
      <c r="B31" s="54">
        <v>36.724320127695002</v>
      </c>
    </row>
    <row r="32" spans="1:2" x14ac:dyDescent="0.2">
      <c r="A32" s="53" t="s">
        <v>13</v>
      </c>
      <c r="B32" s="54">
        <v>41.109818385405802</v>
      </c>
    </row>
    <row r="33" spans="1:2" x14ac:dyDescent="0.2">
      <c r="A33" s="53" t="s">
        <v>28</v>
      </c>
      <c r="B33" s="54">
        <v>43.496978469900903</v>
      </c>
    </row>
    <row r="34" spans="1:2" x14ac:dyDescent="0.2">
      <c r="A34" s="53" t="s">
        <v>11</v>
      </c>
      <c r="B34" s="54">
        <v>53.681191943966702</v>
      </c>
    </row>
    <row r="35" spans="1:2" x14ac:dyDescent="0.2">
      <c r="A35" s="53" t="s">
        <v>8</v>
      </c>
      <c r="B35" s="54">
        <v>56.688789385335497</v>
      </c>
    </row>
    <row r="36" spans="1:2" x14ac:dyDescent="0.2">
      <c r="A36" s="53" t="s">
        <v>21</v>
      </c>
      <c r="B36" s="54">
        <v>73.941135396883695</v>
      </c>
    </row>
    <row r="37" spans="1:2" x14ac:dyDescent="0.2">
      <c r="A37" s="53" t="s">
        <v>30</v>
      </c>
      <c r="B37" s="54">
        <v>114.35168775052399</v>
      </c>
    </row>
    <row r="38" spans="1:2" x14ac:dyDescent="0.2">
      <c r="A38" s="53" t="s">
        <v>33</v>
      </c>
      <c r="B38" s="54">
        <v>179.657730565403</v>
      </c>
    </row>
  </sheetData>
  <mergeCells count="1">
    <mergeCell ref="H1:I1"/>
  </mergeCells>
  <hyperlinks>
    <hyperlink ref="H1:I1" location="Index!A1" display="Regresar al Índice" xr:uid="{69606C01-1B17-44E1-B001-93A3A9230573}"/>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FFAD-6536-47C6-8E69-6A9822E192B5}">
  <sheetPr codeName="Hoja145"/>
  <dimension ref="A1:I38"/>
  <sheetViews>
    <sheetView workbookViewId="0"/>
  </sheetViews>
  <sheetFormatPr baseColWidth="10" defaultRowHeight="12.75" x14ac:dyDescent="0.2"/>
  <cols>
    <col min="1" max="16384" width="11.42578125" style="53"/>
  </cols>
  <sheetData>
    <row r="1" spans="1:9" ht="15" x14ac:dyDescent="0.25">
      <c r="A1" s="17" t="s">
        <v>1794</v>
      </c>
      <c r="H1" s="408" t="s">
        <v>38</v>
      </c>
      <c r="I1" s="408"/>
    </row>
    <row r="2" spans="1:9" x14ac:dyDescent="0.2">
      <c r="A2" s="53" t="s">
        <v>724</v>
      </c>
    </row>
    <row r="3" spans="1:9" x14ac:dyDescent="0.2">
      <c r="A3" s="53" t="s">
        <v>731</v>
      </c>
    </row>
    <row r="5" spans="1:9" x14ac:dyDescent="0.2">
      <c r="A5" s="53" t="s">
        <v>2</v>
      </c>
      <c r="B5" s="53" t="s">
        <v>52</v>
      </c>
    </row>
    <row r="6" spans="1:9" x14ac:dyDescent="0.2">
      <c r="A6" s="53" t="s">
        <v>19</v>
      </c>
      <c r="B6" s="54">
        <v>-38.196250042373499</v>
      </c>
    </row>
    <row r="7" spans="1:9" x14ac:dyDescent="0.2">
      <c r="A7" s="53" t="s">
        <v>16</v>
      </c>
      <c r="B7" s="54">
        <v>-36.436765750859102</v>
      </c>
    </row>
    <row r="8" spans="1:9" x14ac:dyDescent="0.2">
      <c r="A8" s="53" t="s">
        <v>30</v>
      </c>
      <c r="B8" s="54">
        <v>-24.189889838674699</v>
      </c>
    </row>
    <row r="9" spans="1:9" x14ac:dyDescent="0.2">
      <c r="A9" s="53" t="s">
        <v>32</v>
      </c>
      <c r="B9" s="54">
        <v>-23.427672469371</v>
      </c>
    </row>
    <row r="10" spans="1:9" x14ac:dyDescent="0.2">
      <c r="A10" s="53" t="s">
        <v>13</v>
      </c>
      <c r="B10" s="54">
        <v>-19.065647365475101</v>
      </c>
    </row>
    <row r="11" spans="1:9" x14ac:dyDescent="0.2">
      <c r="A11" s="53" t="s">
        <v>26</v>
      </c>
      <c r="B11" s="54">
        <v>-17.066142672414301</v>
      </c>
    </row>
    <row r="12" spans="1:9" x14ac:dyDescent="0.2">
      <c r="A12" s="53" t="s">
        <v>27</v>
      </c>
      <c r="B12" s="54">
        <v>-16.215512155572601</v>
      </c>
    </row>
    <row r="13" spans="1:9" x14ac:dyDescent="0.2">
      <c r="A13" s="53" t="s">
        <v>22</v>
      </c>
      <c r="B13" s="54">
        <v>-12.2497206978571</v>
      </c>
    </row>
    <row r="14" spans="1:9" x14ac:dyDescent="0.2">
      <c r="A14" s="53" t="s">
        <v>23</v>
      </c>
      <c r="B14" s="54">
        <v>-11.002315817345201</v>
      </c>
    </row>
    <row r="15" spans="1:9" x14ac:dyDescent="0.2">
      <c r="A15" s="53" t="s">
        <v>33</v>
      </c>
      <c r="B15" s="54">
        <v>-10.719721507077701</v>
      </c>
    </row>
    <row r="16" spans="1:9" x14ac:dyDescent="0.2">
      <c r="A16" s="53" t="s">
        <v>11</v>
      </c>
      <c r="B16" s="54">
        <v>-8.4728255022141195</v>
      </c>
    </row>
    <row r="17" spans="1:2" x14ac:dyDescent="0.2">
      <c r="A17" s="53" t="s">
        <v>25</v>
      </c>
      <c r="B17" s="54">
        <v>-7.5510508432489498</v>
      </c>
    </row>
    <row r="18" spans="1:2" x14ac:dyDescent="0.2">
      <c r="A18" s="53" t="s">
        <v>9</v>
      </c>
      <c r="B18" s="54">
        <v>-6.9517904498012699</v>
      </c>
    </row>
    <row r="19" spans="1:2" x14ac:dyDescent="0.2">
      <c r="A19" s="53" t="s">
        <v>18</v>
      </c>
      <c r="B19" s="54">
        <v>-4.4183891693072397</v>
      </c>
    </row>
    <row r="20" spans="1:2" x14ac:dyDescent="0.2">
      <c r="A20" s="53" t="s">
        <v>15</v>
      </c>
      <c r="B20" s="54">
        <v>-3.3590225711805699</v>
      </c>
    </row>
    <row r="21" spans="1:2" x14ac:dyDescent="0.2">
      <c r="A21" s="53" t="s">
        <v>1</v>
      </c>
      <c r="B21" s="54">
        <v>-0.62659862925225096</v>
      </c>
    </row>
    <row r="22" spans="1:2" x14ac:dyDescent="0.2">
      <c r="A22" s="53" t="s">
        <v>20</v>
      </c>
      <c r="B22" s="54">
        <v>1.46998668226623</v>
      </c>
    </row>
    <row r="23" spans="1:2" x14ac:dyDescent="0.2">
      <c r="A23" s="53" t="s">
        <v>6</v>
      </c>
      <c r="B23" s="54">
        <v>2.2244848213919002</v>
      </c>
    </row>
    <row r="24" spans="1:2" x14ac:dyDescent="0.2">
      <c r="A24" s="53" t="s">
        <v>5</v>
      </c>
      <c r="B24" s="54">
        <v>4.0243471131965496</v>
      </c>
    </row>
    <row r="25" spans="1:2" x14ac:dyDescent="0.2">
      <c r="A25" s="53" t="s">
        <v>0</v>
      </c>
      <c r="B25" s="54">
        <v>4.3251760831283699</v>
      </c>
    </row>
    <row r="26" spans="1:2" x14ac:dyDescent="0.2">
      <c r="A26" s="53" t="s">
        <v>3</v>
      </c>
      <c r="B26" s="54">
        <v>4.3955257920871302</v>
      </c>
    </row>
    <row r="27" spans="1:2" x14ac:dyDescent="0.2">
      <c r="A27" s="53" t="s">
        <v>4</v>
      </c>
      <c r="B27" s="54">
        <v>8.6165843923885905</v>
      </c>
    </row>
    <row r="28" spans="1:2" x14ac:dyDescent="0.2">
      <c r="A28" s="53" t="s">
        <v>7</v>
      </c>
      <c r="B28" s="54">
        <v>8.8021042933855504</v>
      </c>
    </row>
    <row r="29" spans="1:2" x14ac:dyDescent="0.2">
      <c r="A29" s="53" t="s">
        <v>28</v>
      </c>
      <c r="B29" s="54">
        <v>12.198477311729601</v>
      </c>
    </row>
    <row r="30" spans="1:2" x14ac:dyDescent="0.2">
      <c r="A30" s="53" t="s">
        <v>8</v>
      </c>
      <c r="B30" s="54">
        <v>13.040399231929801</v>
      </c>
    </row>
    <row r="31" spans="1:2" x14ac:dyDescent="0.2">
      <c r="A31" s="53" t="s">
        <v>12</v>
      </c>
      <c r="B31" s="54">
        <v>16.838903268584399</v>
      </c>
    </row>
    <row r="32" spans="1:2" x14ac:dyDescent="0.2">
      <c r="A32" s="53" t="s">
        <v>29</v>
      </c>
      <c r="B32" s="54">
        <v>17.213395912639299</v>
      </c>
    </row>
    <row r="33" spans="1:2" x14ac:dyDescent="0.2">
      <c r="A33" s="53" t="s">
        <v>14</v>
      </c>
      <c r="B33" s="54">
        <v>21.881237366418802</v>
      </c>
    </row>
    <row r="34" spans="1:2" x14ac:dyDescent="0.2">
      <c r="A34" s="53" t="s">
        <v>24</v>
      </c>
      <c r="B34" s="54">
        <v>28.542970579360599</v>
      </c>
    </row>
    <row r="35" spans="1:2" x14ac:dyDescent="0.2">
      <c r="A35" s="53" t="s">
        <v>10</v>
      </c>
      <c r="B35" s="54">
        <v>30.8310569883269</v>
      </c>
    </row>
    <row r="36" spans="1:2" x14ac:dyDescent="0.2">
      <c r="A36" s="53" t="s">
        <v>31</v>
      </c>
      <c r="B36" s="54">
        <v>33.7432493359209</v>
      </c>
    </row>
    <row r="37" spans="1:2" x14ac:dyDescent="0.2">
      <c r="A37" s="53" t="s">
        <v>21</v>
      </c>
      <c r="B37" s="54">
        <v>38.616455597687597</v>
      </c>
    </row>
    <row r="38" spans="1:2" x14ac:dyDescent="0.2">
      <c r="A38" s="53" t="s">
        <v>17</v>
      </c>
      <c r="B38" s="54">
        <v>57.860345135783298</v>
      </c>
    </row>
  </sheetData>
  <mergeCells count="1">
    <mergeCell ref="H1:I1"/>
  </mergeCells>
  <hyperlinks>
    <hyperlink ref="H1:I1" location="Index!A1" display="Regresar al Índice" xr:uid="{0BD561E5-73EA-4B89-829C-6CE99DB290A3}"/>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F0887-CC51-45F5-9412-B69FDF240D11}">
  <sheetPr codeName="Hoja146"/>
  <dimension ref="A1:I38"/>
  <sheetViews>
    <sheetView workbookViewId="0"/>
  </sheetViews>
  <sheetFormatPr baseColWidth="10" defaultRowHeight="12.75" x14ac:dyDescent="0.2"/>
  <cols>
    <col min="1" max="16384" width="11.42578125" style="53"/>
  </cols>
  <sheetData>
    <row r="1" spans="1:9" ht="15" x14ac:dyDescent="0.25">
      <c r="A1" s="17" t="s">
        <v>1795</v>
      </c>
      <c r="H1" s="408" t="s">
        <v>38</v>
      </c>
      <c r="I1" s="408"/>
    </row>
    <row r="2" spans="1:9" x14ac:dyDescent="0.2">
      <c r="A2" s="53" t="s">
        <v>724</v>
      </c>
    </row>
    <row r="3" spans="1:9" x14ac:dyDescent="0.2">
      <c r="A3" s="53" t="s">
        <v>732</v>
      </c>
    </row>
    <row r="5" spans="1:9" x14ac:dyDescent="0.2">
      <c r="A5" s="53" t="s">
        <v>2</v>
      </c>
      <c r="B5" s="53" t="s">
        <v>52</v>
      </c>
    </row>
    <row r="6" spans="1:9" x14ac:dyDescent="0.2">
      <c r="A6" s="53" t="s">
        <v>7</v>
      </c>
      <c r="B6" s="54">
        <v>-7.5331125827814498</v>
      </c>
    </row>
    <row r="7" spans="1:9" x14ac:dyDescent="0.2">
      <c r="A7" s="53" t="s">
        <v>15</v>
      </c>
      <c r="B7" s="54">
        <v>-4.1446208112874796</v>
      </c>
    </row>
    <row r="8" spans="1:9" x14ac:dyDescent="0.2">
      <c r="A8" s="53" t="s">
        <v>18</v>
      </c>
      <c r="B8" s="54">
        <v>-3.0906545327266302</v>
      </c>
    </row>
    <row r="9" spans="1:9" x14ac:dyDescent="0.2">
      <c r="A9" s="53" t="s">
        <v>28</v>
      </c>
      <c r="B9" s="54">
        <v>-2.1034297963558402</v>
      </c>
    </row>
    <row r="10" spans="1:9" x14ac:dyDescent="0.2">
      <c r="A10" s="53" t="s">
        <v>27</v>
      </c>
      <c r="B10" s="54">
        <v>-0.23537430061340001</v>
      </c>
    </row>
    <row r="11" spans="1:9" x14ac:dyDescent="0.2">
      <c r="A11" s="53" t="s">
        <v>30</v>
      </c>
      <c r="B11" s="54">
        <v>-0.214604082980241</v>
      </c>
    </row>
    <row r="12" spans="1:9" x14ac:dyDescent="0.2">
      <c r="A12" s="53" t="s">
        <v>9</v>
      </c>
      <c r="B12" s="54">
        <v>-0.184475208136159</v>
      </c>
    </row>
    <row r="13" spans="1:9" x14ac:dyDescent="0.2">
      <c r="A13" s="53" t="s">
        <v>21</v>
      </c>
      <c r="B13" s="54">
        <v>-7.9853981291355694E-2</v>
      </c>
    </row>
    <row r="14" spans="1:9" x14ac:dyDescent="0.2">
      <c r="A14" s="53" t="s">
        <v>33</v>
      </c>
      <c r="B14" s="54">
        <v>-2.23513634331707E-2</v>
      </c>
    </row>
    <row r="15" spans="1:9" x14ac:dyDescent="0.2">
      <c r="A15" s="53" t="s">
        <v>26</v>
      </c>
      <c r="B15" s="54">
        <v>0.439460524321866</v>
      </c>
    </row>
    <row r="16" spans="1:9" x14ac:dyDescent="0.2">
      <c r="A16" s="53" t="s">
        <v>13</v>
      </c>
      <c r="B16" s="54">
        <v>0.81750512593046198</v>
      </c>
    </row>
    <row r="17" spans="1:2" x14ac:dyDescent="0.2">
      <c r="A17" s="53" t="s">
        <v>4</v>
      </c>
      <c r="B17" s="54">
        <v>1.12683541870444</v>
      </c>
    </row>
    <row r="18" spans="1:2" x14ac:dyDescent="0.2">
      <c r="A18" s="53" t="s">
        <v>25</v>
      </c>
      <c r="B18" s="54">
        <v>1.4045602605863301</v>
      </c>
    </row>
    <row r="19" spans="1:2" x14ac:dyDescent="0.2">
      <c r="A19" s="53" t="s">
        <v>23</v>
      </c>
      <c r="B19" s="54">
        <v>1.50184962306086</v>
      </c>
    </row>
    <row r="20" spans="1:2" x14ac:dyDescent="0.2">
      <c r="A20" s="53" t="s">
        <v>22</v>
      </c>
      <c r="B20" s="54">
        <v>1.74908626535735</v>
      </c>
    </row>
    <row r="21" spans="1:2" x14ac:dyDescent="0.2">
      <c r="A21" s="53" t="s">
        <v>11</v>
      </c>
      <c r="B21" s="54">
        <v>1.92156245077966</v>
      </c>
    </row>
    <row r="22" spans="1:2" x14ac:dyDescent="0.2">
      <c r="A22" s="53" t="s">
        <v>0</v>
      </c>
      <c r="B22" s="54">
        <v>2.0027281503687702</v>
      </c>
    </row>
    <row r="23" spans="1:2" x14ac:dyDescent="0.2">
      <c r="A23" s="53" t="s">
        <v>17</v>
      </c>
      <c r="B23" s="54">
        <v>2.2865172127482798</v>
      </c>
    </row>
    <row r="24" spans="1:2" x14ac:dyDescent="0.2">
      <c r="A24" s="53" t="s">
        <v>24</v>
      </c>
      <c r="B24" s="54">
        <v>2.6001705029837998</v>
      </c>
    </row>
    <row r="25" spans="1:2" x14ac:dyDescent="0.2">
      <c r="A25" s="53" t="s">
        <v>5</v>
      </c>
      <c r="B25" s="54">
        <v>2.6731470230862802</v>
      </c>
    </row>
    <row r="26" spans="1:2" x14ac:dyDescent="0.2">
      <c r="A26" s="53" t="s">
        <v>1</v>
      </c>
      <c r="B26" s="54">
        <v>2.7228595004060101</v>
      </c>
    </row>
    <row r="27" spans="1:2" x14ac:dyDescent="0.2">
      <c r="A27" s="53" t="s">
        <v>8</v>
      </c>
      <c r="B27" s="54">
        <v>2.7791151706423798</v>
      </c>
    </row>
    <row r="28" spans="1:2" x14ac:dyDescent="0.2">
      <c r="A28" s="53" t="s">
        <v>10</v>
      </c>
      <c r="B28" s="54">
        <v>3.0912788611077802</v>
      </c>
    </row>
    <row r="29" spans="1:2" x14ac:dyDescent="0.2">
      <c r="A29" s="53" t="s">
        <v>31</v>
      </c>
      <c r="B29" s="54">
        <v>3.1163654482040202</v>
      </c>
    </row>
    <row r="30" spans="1:2" x14ac:dyDescent="0.2">
      <c r="A30" s="53" t="s">
        <v>3</v>
      </c>
      <c r="B30" s="54">
        <v>3.1972330015184798</v>
      </c>
    </row>
    <row r="31" spans="1:2" x14ac:dyDescent="0.2">
      <c r="A31" s="53" t="s">
        <v>14</v>
      </c>
      <c r="B31" s="54">
        <v>3.25535005745756</v>
      </c>
    </row>
    <row r="32" spans="1:2" x14ac:dyDescent="0.2">
      <c r="A32" s="53" t="s">
        <v>32</v>
      </c>
      <c r="B32" s="54">
        <v>5.3790482577472201</v>
      </c>
    </row>
    <row r="33" spans="1:2" x14ac:dyDescent="0.2">
      <c r="A33" s="53" t="s">
        <v>29</v>
      </c>
      <c r="B33" s="54">
        <v>5.7074865618989001</v>
      </c>
    </row>
    <row r="34" spans="1:2" x14ac:dyDescent="0.2">
      <c r="A34" s="53" t="s">
        <v>20</v>
      </c>
      <c r="B34" s="54">
        <v>6.0216701859657302</v>
      </c>
    </row>
    <row r="35" spans="1:2" x14ac:dyDescent="0.2">
      <c r="A35" s="53" t="s">
        <v>19</v>
      </c>
      <c r="B35" s="54">
        <v>6.3325082508250796</v>
      </c>
    </row>
    <row r="36" spans="1:2" x14ac:dyDescent="0.2">
      <c r="A36" s="53" t="s">
        <v>12</v>
      </c>
      <c r="B36" s="54">
        <v>6.9834413246940201</v>
      </c>
    </row>
    <row r="37" spans="1:2" x14ac:dyDescent="0.2">
      <c r="A37" s="53" t="s">
        <v>16</v>
      </c>
      <c r="B37" s="54">
        <v>12.5082012317721</v>
      </c>
    </row>
    <row r="38" spans="1:2" x14ac:dyDescent="0.2">
      <c r="A38" s="53" t="s">
        <v>6</v>
      </c>
      <c r="B38" s="54">
        <v>18.226829645675402</v>
      </c>
    </row>
  </sheetData>
  <mergeCells count="1">
    <mergeCell ref="H1:I1"/>
  </mergeCells>
  <hyperlinks>
    <hyperlink ref="H1:I1" location="Index!A1" display="Regresar al Índice" xr:uid="{00729EBF-4B6B-49BE-A648-645AC3A351C0}"/>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98AEA-7E25-4AE8-8A67-8499EB19E92E}">
  <sheetPr codeName="Hoja147"/>
  <dimension ref="A1:I38"/>
  <sheetViews>
    <sheetView workbookViewId="0"/>
  </sheetViews>
  <sheetFormatPr baseColWidth="10" defaultRowHeight="12.75" x14ac:dyDescent="0.2"/>
  <cols>
    <col min="1" max="16384" width="11.42578125" style="53"/>
  </cols>
  <sheetData>
    <row r="1" spans="1:9" ht="15" x14ac:dyDescent="0.25">
      <c r="A1" s="17" t="s">
        <v>1796</v>
      </c>
      <c r="H1" s="408" t="s">
        <v>38</v>
      </c>
      <c r="I1" s="408"/>
    </row>
    <row r="2" spans="1:9" x14ac:dyDescent="0.2">
      <c r="A2" s="53" t="s">
        <v>724</v>
      </c>
    </row>
    <row r="3" spans="1:9" x14ac:dyDescent="0.2">
      <c r="A3" s="53" t="s">
        <v>859</v>
      </c>
    </row>
    <row r="5" spans="1:9" x14ac:dyDescent="0.2">
      <c r="A5" s="53" t="s">
        <v>2</v>
      </c>
      <c r="B5" s="53" t="s">
        <v>52</v>
      </c>
    </row>
    <row r="6" spans="1:9" x14ac:dyDescent="0.2">
      <c r="A6" s="53" t="s">
        <v>28</v>
      </c>
      <c r="B6" s="54">
        <v>-2.1826541418768199</v>
      </c>
    </row>
    <row r="7" spans="1:9" x14ac:dyDescent="0.2">
      <c r="A7" s="53" t="s">
        <v>11</v>
      </c>
      <c r="B7" s="54">
        <v>-2.0130172256972001</v>
      </c>
    </row>
    <row r="8" spans="1:9" x14ac:dyDescent="0.2">
      <c r="A8" s="53" t="s">
        <v>18</v>
      </c>
      <c r="B8" s="54">
        <v>-1.93531500174033</v>
      </c>
    </row>
    <row r="9" spans="1:9" x14ac:dyDescent="0.2">
      <c r="A9" s="53" t="s">
        <v>7</v>
      </c>
      <c r="B9" s="54">
        <v>-1.45419160365774</v>
      </c>
    </row>
    <row r="10" spans="1:9" x14ac:dyDescent="0.2">
      <c r="A10" s="53" t="s">
        <v>21</v>
      </c>
      <c r="B10" s="54">
        <v>-1.0640658734660799</v>
      </c>
    </row>
    <row r="11" spans="1:9" x14ac:dyDescent="0.2">
      <c r="A11" s="53" t="s">
        <v>30</v>
      </c>
      <c r="B11" s="54">
        <v>0.26479292920342801</v>
      </c>
    </row>
    <row r="12" spans="1:9" x14ac:dyDescent="0.2">
      <c r="A12" s="53" t="s">
        <v>4</v>
      </c>
      <c r="B12" s="54">
        <v>0.47878014441933298</v>
      </c>
    </row>
    <row r="13" spans="1:9" x14ac:dyDescent="0.2">
      <c r="A13" s="53" t="s">
        <v>26</v>
      </c>
      <c r="B13" s="54">
        <v>0.98335669542579696</v>
      </c>
    </row>
    <row r="14" spans="1:9" x14ac:dyDescent="0.2">
      <c r="A14" s="53" t="s">
        <v>15</v>
      </c>
      <c r="B14" s="54">
        <v>1.0094631364864901</v>
      </c>
    </row>
    <row r="15" spans="1:9" x14ac:dyDescent="0.2">
      <c r="A15" s="53" t="s">
        <v>33</v>
      </c>
      <c r="B15" s="54">
        <v>1.1731176340240801</v>
      </c>
    </row>
    <row r="16" spans="1:9" x14ac:dyDescent="0.2">
      <c r="A16" s="53" t="s">
        <v>27</v>
      </c>
      <c r="B16" s="54">
        <v>1.1847957403129199</v>
      </c>
    </row>
    <row r="17" spans="1:2" x14ac:dyDescent="0.2">
      <c r="A17" s="53" t="s">
        <v>8</v>
      </c>
      <c r="B17" s="54">
        <v>1.34802391577502</v>
      </c>
    </row>
    <row r="18" spans="1:2" x14ac:dyDescent="0.2">
      <c r="A18" s="53" t="s">
        <v>22</v>
      </c>
      <c r="B18" s="54">
        <v>1.4482302219004799</v>
      </c>
    </row>
    <row r="19" spans="1:2" x14ac:dyDescent="0.2">
      <c r="A19" s="53" t="s">
        <v>0</v>
      </c>
      <c r="B19" s="54">
        <v>1.5620337480520801</v>
      </c>
    </row>
    <row r="20" spans="1:2" x14ac:dyDescent="0.2">
      <c r="A20" s="53" t="s">
        <v>17</v>
      </c>
      <c r="B20" s="54">
        <v>1.91454693581969</v>
      </c>
    </row>
    <row r="21" spans="1:2" x14ac:dyDescent="0.2">
      <c r="A21" s="53" t="s">
        <v>9</v>
      </c>
      <c r="B21" s="54">
        <v>1.9954748347203799</v>
      </c>
    </row>
    <row r="22" spans="1:2" x14ac:dyDescent="0.2">
      <c r="A22" s="53" t="s">
        <v>25</v>
      </c>
      <c r="B22" s="54">
        <v>2.37025768442343</v>
      </c>
    </row>
    <row r="23" spans="1:2" x14ac:dyDescent="0.2">
      <c r="A23" s="53" t="s">
        <v>24</v>
      </c>
      <c r="B23" s="54">
        <v>2.66584831627019</v>
      </c>
    </row>
    <row r="24" spans="1:2" x14ac:dyDescent="0.2">
      <c r="A24" s="53" t="s">
        <v>3</v>
      </c>
      <c r="B24" s="54">
        <v>2.8146293795936699</v>
      </c>
    </row>
    <row r="25" spans="1:2" x14ac:dyDescent="0.2">
      <c r="A25" s="53" t="s">
        <v>1</v>
      </c>
      <c r="B25" s="54">
        <v>3.6073891752555798</v>
      </c>
    </row>
    <row r="26" spans="1:2" x14ac:dyDescent="0.2">
      <c r="A26" s="53" t="s">
        <v>13</v>
      </c>
      <c r="B26" s="54">
        <v>4.0600826844044997</v>
      </c>
    </row>
    <row r="27" spans="1:2" x14ac:dyDescent="0.2">
      <c r="A27" s="53" t="s">
        <v>23</v>
      </c>
      <c r="B27" s="54">
        <v>4.0655581887110799</v>
      </c>
    </row>
    <row r="28" spans="1:2" x14ac:dyDescent="0.2">
      <c r="A28" s="53" t="s">
        <v>31</v>
      </c>
      <c r="B28" s="54">
        <v>4.3140223161297202</v>
      </c>
    </row>
    <row r="29" spans="1:2" x14ac:dyDescent="0.2">
      <c r="A29" s="53" t="s">
        <v>14</v>
      </c>
      <c r="B29" s="54">
        <v>4.7466007854583196</v>
      </c>
    </row>
    <row r="30" spans="1:2" x14ac:dyDescent="0.2">
      <c r="A30" s="53" t="s">
        <v>19</v>
      </c>
      <c r="B30" s="54">
        <v>4.99428515666769</v>
      </c>
    </row>
    <row r="31" spans="1:2" x14ac:dyDescent="0.2">
      <c r="A31" s="53" t="s">
        <v>5</v>
      </c>
      <c r="B31" s="54">
        <v>5.0917382410529299</v>
      </c>
    </row>
    <row r="32" spans="1:2" x14ac:dyDescent="0.2">
      <c r="A32" s="53" t="s">
        <v>10</v>
      </c>
      <c r="B32" s="54">
        <v>5.5562887397771803</v>
      </c>
    </row>
    <row r="33" spans="1:2" x14ac:dyDescent="0.2">
      <c r="A33" s="53" t="s">
        <v>32</v>
      </c>
      <c r="B33" s="54">
        <v>6.0739576146344101</v>
      </c>
    </row>
    <row r="34" spans="1:2" x14ac:dyDescent="0.2">
      <c r="A34" s="53" t="s">
        <v>20</v>
      </c>
      <c r="B34" s="54">
        <v>7.0555769444849501</v>
      </c>
    </row>
    <row r="35" spans="1:2" x14ac:dyDescent="0.2">
      <c r="A35" s="53" t="s">
        <v>29</v>
      </c>
      <c r="B35" s="54">
        <v>7.0901319377171301</v>
      </c>
    </row>
    <row r="36" spans="1:2" x14ac:dyDescent="0.2">
      <c r="A36" s="53" t="s">
        <v>12</v>
      </c>
      <c r="B36" s="54">
        <v>8.6979347069096509</v>
      </c>
    </row>
    <row r="37" spans="1:2" x14ac:dyDescent="0.2">
      <c r="A37" s="53" t="s">
        <v>16</v>
      </c>
      <c r="B37" s="54">
        <v>12.523311823922599</v>
      </c>
    </row>
    <row r="38" spans="1:2" x14ac:dyDescent="0.2">
      <c r="A38" s="53" t="s">
        <v>6</v>
      </c>
      <c r="B38" s="54">
        <v>20.145044319097501</v>
      </c>
    </row>
  </sheetData>
  <mergeCells count="1">
    <mergeCell ref="H1:I1"/>
  </mergeCells>
  <hyperlinks>
    <hyperlink ref="H1:I1" location="Index!A1" display="Regresar al Índice" xr:uid="{0DC7B921-DB1B-43D3-8D3E-D566DA4A1CEF}"/>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901FE-769B-4CB0-8C34-FF75AE0B4901}">
  <sheetPr codeName="Hoja148"/>
  <dimension ref="A1:L115"/>
  <sheetViews>
    <sheetView workbookViewId="0"/>
  </sheetViews>
  <sheetFormatPr baseColWidth="10" defaultRowHeight="12.75" x14ac:dyDescent="0.2"/>
  <cols>
    <col min="1" max="16384" width="11.42578125" style="53"/>
  </cols>
  <sheetData>
    <row r="1" spans="1:12" ht="15" x14ac:dyDescent="0.25">
      <c r="A1" s="17" t="s">
        <v>1797</v>
      </c>
      <c r="H1" s="408" t="s">
        <v>38</v>
      </c>
      <c r="I1" s="408"/>
    </row>
    <row r="2" spans="1:12" x14ac:dyDescent="0.2">
      <c r="A2" s="53" t="s">
        <v>724</v>
      </c>
    </row>
    <row r="5" spans="1:12" x14ac:dyDescent="0.2">
      <c r="A5" s="53" t="s">
        <v>308</v>
      </c>
      <c r="B5" s="53" t="s">
        <v>362</v>
      </c>
      <c r="C5" s="53" t="s">
        <v>737</v>
      </c>
      <c r="D5" s="53" t="s">
        <v>727</v>
      </c>
      <c r="G5" s="53" t="s">
        <v>1222</v>
      </c>
      <c r="H5" s="53" t="s">
        <v>649</v>
      </c>
      <c r="I5" s="53" t="s">
        <v>1532</v>
      </c>
      <c r="J5" s="53" t="s">
        <v>1258</v>
      </c>
      <c r="K5" s="53" t="s">
        <v>1533</v>
      </c>
      <c r="L5" s="53" t="s">
        <v>1259</v>
      </c>
    </row>
    <row r="6" spans="1:12" x14ac:dyDescent="0.2">
      <c r="A6" s="53" t="s">
        <v>61</v>
      </c>
      <c r="B6" s="53" t="s">
        <v>140</v>
      </c>
      <c r="C6" s="55">
        <v>6343</v>
      </c>
      <c r="D6" s="55">
        <v>6644</v>
      </c>
      <c r="G6" s="55">
        <v>15137</v>
      </c>
      <c r="H6" s="55">
        <v>12826</v>
      </c>
      <c r="I6" s="54">
        <v>18</v>
      </c>
      <c r="J6" s="54">
        <v>18.8</v>
      </c>
      <c r="K6" s="55">
        <v>14221</v>
      </c>
      <c r="L6" s="55">
        <v>14029</v>
      </c>
    </row>
    <row r="7" spans="1:12" x14ac:dyDescent="0.2">
      <c r="A7" s="53" t="s">
        <v>54</v>
      </c>
      <c r="B7" s="53" t="s">
        <v>141</v>
      </c>
      <c r="C7" s="55">
        <v>6318</v>
      </c>
      <c r="D7" s="55">
        <v>6655</v>
      </c>
    </row>
    <row r="8" spans="1:12" x14ac:dyDescent="0.2">
      <c r="A8" s="53" t="s">
        <v>54</v>
      </c>
      <c r="B8" s="53" t="s">
        <v>142</v>
      </c>
      <c r="C8" s="55">
        <v>6647</v>
      </c>
      <c r="D8" s="55">
        <v>6608</v>
      </c>
    </row>
    <row r="9" spans="1:12" x14ac:dyDescent="0.2">
      <c r="A9" s="53" t="s">
        <v>54</v>
      </c>
      <c r="B9" s="53" t="s">
        <v>143</v>
      </c>
      <c r="C9" s="55">
        <v>6479</v>
      </c>
      <c r="D9" s="55">
        <v>6598</v>
      </c>
    </row>
    <row r="10" spans="1:12" x14ac:dyDescent="0.2">
      <c r="A10" s="53" t="s">
        <v>54</v>
      </c>
      <c r="B10" s="53" t="s">
        <v>144</v>
      </c>
      <c r="C10" s="55">
        <v>6949</v>
      </c>
      <c r="D10" s="55">
        <v>6624</v>
      </c>
    </row>
    <row r="11" spans="1:12" x14ac:dyDescent="0.2">
      <c r="A11" s="53" t="s">
        <v>54</v>
      </c>
      <c r="B11" s="53" t="s">
        <v>145</v>
      </c>
      <c r="C11" s="55">
        <v>6766</v>
      </c>
      <c r="D11" s="55">
        <v>6629</v>
      </c>
    </row>
    <row r="12" spans="1:12" x14ac:dyDescent="0.2">
      <c r="A12" s="53" t="s">
        <v>54</v>
      </c>
      <c r="B12" s="53" t="s">
        <v>146</v>
      </c>
      <c r="C12" s="55">
        <v>6997</v>
      </c>
      <c r="D12" s="55">
        <v>6655</v>
      </c>
    </row>
    <row r="13" spans="1:12" x14ac:dyDescent="0.2">
      <c r="A13" s="53" t="s">
        <v>54</v>
      </c>
      <c r="B13" s="53" t="s">
        <v>147</v>
      </c>
      <c r="C13" s="55">
        <v>7960</v>
      </c>
      <c r="D13" s="55">
        <v>6751</v>
      </c>
    </row>
    <row r="14" spans="1:12" x14ac:dyDescent="0.2">
      <c r="A14" s="53" t="s">
        <v>54</v>
      </c>
      <c r="B14" s="53" t="s">
        <v>148</v>
      </c>
      <c r="C14" s="55">
        <v>7340</v>
      </c>
      <c r="D14" s="55">
        <v>6821</v>
      </c>
    </row>
    <row r="15" spans="1:12" x14ac:dyDescent="0.2">
      <c r="A15" s="53" t="s">
        <v>54</v>
      </c>
      <c r="B15" s="53" t="s">
        <v>149</v>
      </c>
      <c r="C15" s="55">
        <v>7398</v>
      </c>
      <c r="D15" s="55">
        <v>6820</v>
      </c>
    </row>
    <row r="16" spans="1:12" x14ac:dyDescent="0.2">
      <c r="A16" s="53" t="s">
        <v>54</v>
      </c>
      <c r="B16" s="53" t="s">
        <v>150</v>
      </c>
      <c r="C16" s="55">
        <v>7281</v>
      </c>
      <c r="D16" s="55">
        <v>6820</v>
      </c>
    </row>
    <row r="17" spans="1:4" x14ac:dyDescent="0.2">
      <c r="A17" s="53" t="s">
        <v>54</v>
      </c>
      <c r="B17" s="53" t="s">
        <v>151</v>
      </c>
      <c r="C17" s="55">
        <v>5672</v>
      </c>
      <c r="D17" s="55">
        <v>6846</v>
      </c>
    </row>
    <row r="18" spans="1:4" x14ac:dyDescent="0.2">
      <c r="A18" s="53" t="s">
        <v>74</v>
      </c>
      <c r="B18" s="53" t="s">
        <v>140</v>
      </c>
      <c r="C18" s="55">
        <v>6130</v>
      </c>
      <c r="D18" s="55">
        <v>6828</v>
      </c>
    </row>
    <row r="19" spans="1:4" x14ac:dyDescent="0.2">
      <c r="A19" s="53" t="s">
        <v>54</v>
      </c>
      <c r="B19" s="53" t="s">
        <v>141</v>
      </c>
      <c r="C19" s="55">
        <v>6660</v>
      </c>
      <c r="D19" s="55">
        <v>6857</v>
      </c>
    </row>
    <row r="20" spans="1:4" x14ac:dyDescent="0.2">
      <c r="A20" s="53" t="s">
        <v>54</v>
      </c>
      <c r="B20" s="53" t="s">
        <v>142</v>
      </c>
      <c r="C20" s="55">
        <v>7617</v>
      </c>
      <c r="D20" s="55">
        <v>6938</v>
      </c>
    </row>
    <row r="21" spans="1:4" x14ac:dyDescent="0.2">
      <c r="A21" s="53" t="s">
        <v>54</v>
      </c>
      <c r="B21" s="53" t="s">
        <v>143</v>
      </c>
      <c r="C21" s="55">
        <v>8011</v>
      </c>
      <c r="D21" s="55">
        <v>7065</v>
      </c>
    </row>
    <row r="22" spans="1:4" x14ac:dyDescent="0.2">
      <c r="A22" s="53" t="s">
        <v>54</v>
      </c>
      <c r="B22" s="53" t="s">
        <v>144</v>
      </c>
      <c r="C22" s="55">
        <v>7966</v>
      </c>
      <c r="D22" s="55">
        <v>7150</v>
      </c>
    </row>
    <row r="23" spans="1:4" x14ac:dyDescent="0.2">
      <c r="A23" s="53" t="s">
        <v>54</v>
      </c>
      <c r="B23" s="53" t="s">
        <v>145</v>
      </c>
      <c r="C23" s="55">
        <v>7292</v>
      </c>
      <c r="D23" s="55">
        <v>7194</v>
      </c>
    </row>
    <row r="24" spans="1:4" x14ac:dyDescent="0.2">
      <c r="A24" s="53" t="s">
        <v>54</v>
      </c>
      <c r="B24" s="53" t="s">
        <v>146</v>
      </c>
      <c r="C24" s="55">
        <v>7404</v>
      </c>
      <c r="D24" s="55">
        <v>7228</v>
      </c>
    </row>
    <row r="25" spans="1:4" x14ac:dyDescent="0.2">
      <c r="A25" s="53" t="s">
        <v>54</v>
      </c>
      <c r="B25" s="53" t="s">
        <v>147</v>
      </c>
      <c r="C25" s="55">
        <v>7866</v>
      </c>
      <c r="D25" s="55">
        <v>7220</v>
      </c>
    </row>
    <row r="26" spans="1:4" x14ac:dyDescent="0.2">
      <c r="A26" s="53" t="s">
        <v>54</v>
      </c>
      <c r="B26" s="53" t="s">
        <v>148</v>
      </c>
      <c r="C26" s="55">
        <v>7767</v>
      </c>
      <c r="D26" s="55">
        <v>7255</v>
      </c>
    </row>
    <row r="27" spans="1:4" x14ac:dyDescent="0.2">
      <c r="A27" s="53" t="s">
        <v>54</v>
      </c>
      <c r="B27" s="53" t="s">
        <v>149</v>
      </c>
      <c r="C27" s="55">
        <v>8436</v>
      </c>
      <c r="D27" s="55">
        <v>7342</v>
      </c>
    </row>
    <row r="28" spans="1:4" x14ac:dyDescent="0.2">
      <c r="A28" s="53" t="s">
        <v>54</v>
      </c>
      <c r="B28" s="53" t="s">
        <v>150</v>
      </c>
      <c r="C28" s="55">
        <v>7381</v>
      </c>
      <c r="D28" s="55">
        <v>7350</v>
      </c>
    </row>
    <row r="29" spans="1:4" x14ac:dyDescent="0.2">
      <c r="A29" s="53" t="s">
        <v>54</v>
      </c>
      <c r="B29" s="53" t="s">
        <v>151</v>
      </c>
      <c r="C29" s="55">
        <v>7176</v>
      </c>
      <c r="D29" s="55">
        <v>7476</v>
      </c>
    </row>
    <row r="30" spans="1:4" x14ac:dyDescent="0.2">
      <c r="A30" s="53" t="s">
        <v>75</v>
      </c>
      <c r="B30" s="53" t="s">
        <v>140</v>
      </c>
      <c r="C30" s="55">
        <v>7170</v>
      </c>
      <c r="D30" s="55">
        <v>7562</v>
      </c>
    </row>
    <row r="31" spans="1:4" x14ac:dyDescent="0.2">
      <c r="A31" s="53" t="s">
        <v>54</v>
      </c>
      <c r="B31" s="53" t="s">
        <v>141</v>
      </c>
      <c r="C31" s="55">
        <v>7843</v>
      </c>
      <c r="D31" s="55">
        <v>7661</v>
      </c>
    </row>
    <row r="32" spans="1:4" x14ac:dyDescent="0.2">
      <c r="A32" s="53" t="s">
        <v>54</v>
      </c>
      <c r="B32" s="53" t="s">
        <v>142</v>
      </c>
      <c r="C32" s="55">
        <v>8899</v>
      </c>
      <c r="D32" s="55">
        <v>7767</v>
      </c>
    </row>
    <row r="33" spans="1:4" x14ac:dyDescent="0.2">
      <c r="A33" s="53" t="s">
        <v>54</v>
      </c>
      <c r="B33" s="53" t="s">
        <v>143</v>
      </c>
      <c r="C33" s="55">
        <v>8889</v>
      </c>
      <c r="D33" s="55">
        <v>7841</v>
      </c>
    </row>
    <row r="34" spans="1:4" x14ac:dyDescent="0.2">
      <c r="A34" s="53" t="s">
        <v>54</v>
      </c>
      <c r="B34" s="53" t="s">
        <v>144</v>
      </c>
      <c r="C34" s="55">
        <v>8822</v>
      </c>
      <c r="D34" s="55">
        <v>7912</v>
      </c>
    </row>
    <row r="35" spans="1:4" x14ac:dyDescent="0.2">
      <c r="A35" s="53" t="s">
        <v>54</v>
      </c>
      <c r="B35" s="53" t="s">
        <v>145</v>
      </c>
      <c r="C35" s="55">
        <v>8691</v>
      </c>
      <c r="D35" s="55">
        <v>8029</v>
      </c>
    </row>
    <row r="36" spans="1:4" x14ac:dyDescent="0.2">
      <c r="A36" s="53" t="s">
        <v>54</v>
      </c>
      <c r="B36" s="53" t="s">
        <v>146</v>
      </c>
      <c r="C36" s="55">
        <v>9526</v>
      </c>
      <c r="D36" s="55">
        <v>8205</v>
      </c>
    </row>
    <row r="37" spans="1:4" x14ac:dyDescent="0.2">
      <c r="A37" s="53" t="s">
        <v>54</v>
      </c>
      <c r="B37" s="53" t="s">
        <v>147</v>
      </c>
      <c r="C37" s="55">
        <v>9440</v>
      </c>
      <c r="D37" s="55">
        <v>8337</v>
      </c>
    </row>
    <row r="38" spans="1:4" x14ac:dyDescent="0.2">
      <c r="A38" s="53" t="s">
        <v>54</v>
      </c>
      <c r="B38" s="53" t="s">
        <v>148</v>
      </c>
      <c r="C38" s="55">
        <v>9790</v>
      </c>
      <c r="D38" s="55">
        <v>8505</v>
      </c>
    </row>
    <row r="39" spans="1:4" x14ac:dyDescent="0.2">
      <c r="A39" s="53" t="s">
        <v>54</v>
      </c>
      <c r="B39" s="53" t="s">
        <v>149</v>
      </c>
      <c r="C39" s="55">
        <v>9425</v>
      </c>
      <c r="D39" s="55">
        <v>8588</v>
      </c>
    </row>
    <row r="40" spans="1:4" x14ac:dyDescent="0.2">
      <c r="A40" s="53" t="s">
        <v>54</v>
      </c>
      <c r="B40" s="53" t="s">
        <v>150</v>
      </c>
      <c r="C40" s="55">
        <v>9000</v>
      </c>
      <c r="D40" s="55">
        <v>8723</v>
      </c>
    </row>
    <row r="41" spans="1:4" x14ac:dyDescent="0.2">
      <c r="A41" s="53" t="s">
        <v>54</v>
      </c>
      <c r="B41" s="53" t="s">
        <v>151</v>
      </c>
      <c r="C41" s="55">
        <v>8816</v>
      </c>
      <c r="D41" s="55">
        <v>8859</v>
      </c>
    </row>
    <row r="42" spans="1:4" x14ac:dyDescent="0.2">
      <c r="A42" s="53" t="s">
        <v>76</v>
      </c>
      <c r="B42" s="53" t="s">
        <v>140</v>
      </c>
      <c r="C42" s="55">
        <v>8680</v>
      </c>
      <c r="D42" s="55">
        <v>8985</v>
      </c>
    </row>
    <row r="43" spans="1:4" x14ac:dyDescent="0.2">
      <c r="A43" s="53" t="s">
        <v>54</v>
      </c>
      <c r="B43" s="53" t="s">
        <v>141</v>
      </c>
      <c r="C43" s="55">
        <v>9921</v>
      </c>
      <c r="D43" s="55">
        <v>9158</v>
      </c>
    </row>
    <row r="44" spans="1:4" x14ac:dyDescent="0.2">
      <c r="A44" s="53" t="s">
        <v>54</v>
      </c>
      <c r="B44" s="53" t="s">
        <v>142</v>
      </c>
      <c r="C44" s="55">
        <v>9962</v>
      </c>
      <c r="D44" s="55">
        <v>9247</v>
      </c>
    </row>
    <row r="45" spans="1:4" x14ac:dyDescent="0.2">
      <c r="A45" s="53" t="s">
        <v>54</v>
      </c>
      <c r="B45" s="53" t="s">
        <v>143</v>
      </c>
      <c r="C45" s="55">
        <v>10438</v>
      </c>
      <c r="D45" s="55">
        <v>9376</v>
      </c>
    </row>
    <row r="46" spans="1:4" x14ac:dyDescent="0.2">
      <c r="A46" s="53" t="s">
        <v>54</v>
      </c>
      <c r="B46" s="53" t="s">
        <v>144</v>
      </c>
      <c r="C46" s="55">
        <v>10693</v>
      </c>
      <c r="D46" s="55">
        <v>9532</v>
      </c>
    </row>
    <row r="47" spans="1:4" x14ac:dyDescent="0.2">
      <c r="A47" s="53" t="s">
        <v>54</v>
      </c>
      <c r="B47" s="53" t="s">
        <v>145</v>
      </c>
      <c r="C47" s="55">
        <v>10732</v>
      </c>
      <c r="D47" s="55">
        <v>9702</v>
      </c>
    </row>
    <row r="48" spans="1:4" x14ac:dyDescent="0.2">
      <c r="A48" s="53" t="s">
        <v>54</v>
      </c>
      <c r="B48" s="53" t="s">
        <v>146</v>
      </c>
      <c r="C48" s="55">
        <v>10104</v>
      </c>
      <c r="D48" s="55">
        <v>9750</v>
      </c>
    </row>
    <row r="49" spans="1:4" x14ac:dyDescent="0.2">
      <c r="A49" s="53" t="s">
        <v>54</v>
      </c>
      <c r="B49" s="53" t="s">
        <v>147</v>
      </c>
      <c r="C49" s="55">
        <v>10575</v>
      </c>
      <c r="D49" s="55">
        <v>9845</v>
      </c>
    </row>
    <row r="50" spans="1:4" x14ac:dyDescent="0.2">
      <c r="A50" s="53" t="s">
        <v>54</v>
      </c>
      <c r="B50" s="53" t="s">
        <v>148</v>
      </c>
      <c r="C50" s="55">
        <v>10702</v>
      </c>
      <c r="D50" s="55">
        <v>9921</v>
      </c>
    </row>
    <row r="51" spans="1:4" x14ac:dyDescent="0.2">
      <c r="A51" s="53" t="s">
        <v>54</v>
      </c>
      <c r="B51" s="53" t="s">
        <v>149</v>
      </c>
      <c r="C51" s="55">
        <v>11189</v>
      </c>
      <c r="D51" s="55">
        <v>10068</v>
      </c>
    </row>
    <row r="52" spans="1:4" x14ac:dyDescent="0.2">
      <c r="A52" s="53" t="s">
        <v>54</v>
      </c>
      <c r="B52" s="53" t="s">
        <v>150</v>
      </c>
      <c r="C52" s="55">
        <v>10990</v>
      </c>
      <c r="D52" s="55">
        <v>10234</v>
      </c>
    </row>
    <row r="53" spans="1:4" x14ac:dyDescent="0.2">
      <c r="A53" s="53" t="s">
        <v>54</v>
      </c>
      <c r="B53" s="53" t="s">
        <v>151</v>
      </c>
      <c r="C53" s="55">
        <v>9641</v>
      </c>
      <c r="D53" s="55">
        <v>10302</v>
      </c>
    </row>
    <row r="54" spans="1:4" x14ac:dyDescent="0.2">
      <c r="A54" s="53" t="s">
        <v>77</v>
      </c>
      <c r="B54" s="53" t="s">
        <v>140</v>
      </c>
      <c r="C54" s="55">
        <v>9282</v>
      </c>
      <c r="D54" s="55">
        <v>10353</v>
      </c>
    </row>
    <row r="55" spans="1:4" x14ac:dyDescent="0.2">
      <c r="A55" s="53" t="s">
        <v>54</v>
      </c>
      <c r="B55" s="53" t="s">
        <v>141</v>
      </c>
      <c r="C55" s="55">
        <v>10916</v>
      </c>
      <c r="D55" s="55">
        <v>10435</v>
      </c>
    </row>
    <row r="56" spans="1:4" x14ac:dyDescent="0.2">
      <c r="A56" s="53" t="s">
        <v>54</v>
      </c>
      <c r="B56" s="53" t="s">
        <v>142</v>
      </c>
      <c r="C56" s="55">
        <v>12170</v>
      </c>
      <c r="D56" s="55">
        <v>10619</v>
      </c>
    </row>
    <row r="57" spans="1:4" x14ac:dyDescent="0.2">
      <c r="A57" s="53" t="s">
        <v>54</v>
      </c>
      <c r="B57" s="53" t="s">
        <v>143</v>
      </c>
      <c r="C57" s="55">
        <v>9958</v>
      </c>
      <c r="D57" s="55">
        <v>10579</v>
      </c>
    </row>
    <row r="58" spans="1:4" x14ac:dyDescent="0.2">
      <c r="A58" s="53" t="s">
        <v>54</v>
      </c>
      <c r="B58" s="53" t="s">
        <v>144</v>
      </c>
      <c r="C58" s="55">
        <v>11443</v>
      </c>
      <c r="D58" s="55">
        <v>10642</v>
      </c>
    </row>
    <row r="59" spans="1:4" x14ac:dyDescent="0.2">
      <c r="A59" s="53" t="s">
        <v>54</v>
      </c>
      <c r="B59" s="53" t="s">
        <v>145</v>
      </c>
      <c r="C59" s="55">
        <v>11190</v>
      </c>
      <c r="D59" s="55">
        <v>10680</v>
      </c>
    </row>
    <row r="60" spans="1:4" x14ac:dyDescent="0.2">
      <c r="A60" s="53" t="s">
        <v>54</v>
      </c>
      <c r="B60" s="53" t="s">
        <v>146</v>
      </c>
      <c r="C60" s="55">
        <v>10250</v>
      </c>
      <c r="D60" s="55">
        <v>10692</v>
      </c>
    </row>
    <row r="61" spans="1:4" x14ac:dyDescent="0.2">
      <c r="A61" s="53" t="s">
        <v>54</v>
      </c>
      <c r="B61" s="53" t="s">
        <v>147</v>
      </c>
      <c r="C61" s="55">
        <v>10998</v>
      </c>
      <c r="D61" s="55">
        <v>10727</v>
      </c>
    </row>
    <row r="62" spans="1:4" x14ac:dyDescent="0.2">
      <c r="A62" s="53" t="s">
        <v>54</v>
      </c>
      <c r="B62" s="53" t="s">
        <v>148</v>
      </c>
      <c r="C62" s="55">
        <v>10862</v>
      </c>
      <c r="D62" s="55">
        <v>10741</v>
      </c>
    </row>
    <row r="63" spans="1:4" x14ac:dyDescent="0.2">
      <c r="A63" s="53" t="s">
        <v>54</v>
      </c>
      <c r="B63" s="53" t="s">
        <v>149</v>
      </c>
      <c r="C63" s="55">
        <v>11198</v>
      </c>
      <c r="D63" s="55">
        <v>10741</v>
      </c>
    </row>
    <row r="64" spans="1:4" x14ac:dyDescent="0.2">
      <c r="A64" s="53" t="s">
        <v>54</v>
      </c>
      <c r="B64" s="53" t="s">
        <v>150</v>
      </c>
      <c r="C64" s="55">
        <v>11291</v>
      </c>
      <c r="D64" s="55">
        <v>10767</v>
      </c>
    </row>
    <row r="65" spans="1:4" x14ac:dyDescent="0.2">
      <c r="A65" s="53" t="s">
        <v>54</v>
      </c>
      <c r="B65" s="53" t="s">
        <v>151</v>
      </c>
      <c r="C65" s="55">
        <v>10062</v>
      </c>
      <c r="D65" s="55">
        <v>10802</v>
      </c>
    </row>
    <row r="66" spans="1:4" x14ac:dyDescent="0.2">
      <c r="A66" s="53" t="s">
        <v>78</v>
      </c>
      <c r="B66" s="53" t="s">
        <v>140</v>
      </c>
      <c r="C66" s="55">
        <v>11384</v>
      </c>
      <c r="D66" s="55">
        <v>10977</v>
      </c>
    </row>
    <row r="67" spans="1:4" x14ac:dyDescent="0.2">
      <c r="A67" s="53" t="s">
        <v>54</v>
      </c>
      <c r="B67" s="53" t="s">
        <v>141</v>
      </c>
      <c r="C67" s="55">
        <v>10934</v>
      </c>
      <c r="D67" s="55">
        <v>10978</v>
      </c>
    </row>
    <row r="68" spans="1:4" x14ac:dyDescent="0.2">
      <c r="A68" s="53" t="s">
        <v>54</v>
      </c>
      <c r="B68" s="53" t="s">
        <v>142</v>
      </c>
      <c r="C68" s="55">
        <v>12720</v>
      </c>
      <c r="D68" s="55">
        <v>11024</v>
      </c>
    </row>
    <row r="69" spans="1:4" x14ac:dyDescent="0.2">
      <c r="A69" s="53" t="s">
        <v>54</v>
      </c>
      <c r="B69" s="53" t="s">
        <v>143</v>
      </c>
      <c r="C69" s="55">
        <v>12177</v>
      </c>
      <c r="D69" s="55">
        <v>11209</v>
      </c>
    </row>
    <row r="70" spans="1:4" x14ac:dyDescent="0.2">
      <c r="A70" s="53" t="s">
        <v>54</v>
      </c>
      <c r="B70" s="53" t="s">
        <v>144</v>
      </c>
      <c r="C70" s="55">
        <v>13045</v>
      </c>
      <c r="D70" s="55">
        <v>11343</v>
      </c>
    </row>
    <row r="71" spans="1:4" x14ac:dyDescent="0.2">
      <c r="A71" s="53" t="s">
        <v>54</v>
      </c>
      <c r="B71" s="53" t="s">
        <v>145</v>
      </c>
      <c r="C71" s="55">
        <v>12731</v>
      </c>
      <c r="D71" s="55">
        <v>11471</v>
      </c>
    </row>
    <row r="72" spans="1:4" x14ac:dyDescent="0.2">
      <c r="A72" s="53" t="s">
        <v>54</v>
      </c>
      <c r="B72" s="53" t="s">
        <v>146</v>
      </c>
      <c r="C72" s="55">
        <v>12055</v>
      </c>
      <c r="D72" s="55">
        <v>11622</v>
      </c>
    </row>
    <row r="73" spans="1:4" x14ac:dyDescent="0.2">
      <c r="A73" s="53" t="s">
        <v>54</v>
      </c>
      <c r="B73" s="53" t="s">
        <v>147</v>
      </c>
      <c r="C73" s="55">
        <v>12738</v>
      </c>
      <c r="D73" s="55">
        <v>11767</v>
      </c>
    </row>
    <row r="74" spans="1:4" x14ac:dyDescent="0.2">
      <c r="A74" s="53" t="s">
        <v>54</v>
      </c>
      <c r="B74" s="53" t="s">
        <v>148</v>
      </c>
      <c r="C74" s="55">
        <v>12214</v>
      </c>
      <c r="D74" s="55">
        <v>11879</v>
      </c>
    </row>
    <row r="75" spans="1:4" x14ac:dyDescent="0.2">
      <c r="A75" s="53" t="s">
        <v>54</v>
      </c>
      <c r="B75" s="53" t="s">
        <v>149</v>
      </c>
      <c r="C75" s="55">
        <v>12324</v>
      </c>
      <c r="D75" s="55">
        <v>11973</v>
      </c>
    </row>
    <row r="76" spans="1:4" x14ac:dyDescent="0.2">
      <c r="A76" s="53" t="s">
        <v>54</v>
      </c>
      <c r="B76" s="53" t="s">
        <v>150</v>
      </c>
      <c r="C76" s="55">
        <v>12282</v>
      </c>
      <c r="D76" s="55">
        <v>12056</v>
      </c>
    </row>
    <row r="77" spans="1:4" x14ac:dyDescent="0.2">
      <c r="A77" s="53" t="s">
        <v>54</v>
      </c>
      <c r="B77" s="53" t="s">
        <v>151</v>
      </c>
      <c r="C77" s="55">
        <v>11489</v>
      </c>
      <c r="D77" s="55">
        <v>12174</v>
      </c>
    </row>
    <row r="78" spans="1:4" x14ac:dyDescent="0.2">
      <c r="A78" s="53" t="s">
        <v>79</v>
      </c>
      <c r="B78" s="53" t="s">
        <v>140</v>
      </c>
      <c r="C78" s="55">
        <v>12328</v>
      </c>
      <c r="D78" s="55">
        <v>12253</v>
      </c>
    </row>
    <row r="79" spans="1:4" x14ac:dyDescent="0.2">
      <c r="A79" s="53" t="s">
        <v>54</v>
      </c>
      <c r="B79" s="53" t="s">
        <v>141</v>
      </c>
      <c r="C79" s="55">
        <v>12668</v>
      </c>
      <c r="D79" s="55">
        <v>12398</v>
      </c>
    </row>
    <row r="80" spans="1:4" x14ac:dyDescent="0.2">
      <c r="A80" s="53" t="s">
        <v>54</v>
      </c>
      <c r="B80" s="53" t="s">
        <v>142</v>
      </c>
      <c r="C80" s="55">
        <v>14391</v>
      </c>
      <c r="D80" s="55">
        <v>12537</v>
      </c>
    </row>
    <row r="81" spans="1:4" x14ac:dyDescent="0.2">
      <c r="A81" s="53" t="s">
        <v>54</v>
      </c>
      <c r="B81" s="53" t="s">
        <v>143</v>
      </c>
      <c r="C81" s="55">
        <v>13205</v>
      </c>
      <c r="D81" s="55">
        <v>12623</v>
      </c>
    </row>
    <row r="82" spans="1:4" x14ac:dyDescent="0.2">
      <c r="A82" s="53" t="s">
        <v>54</v>
      </c>
      <c r="B82" s="53" t="s">
        <v>144</v>
      </c>
      <c r="C82" s="55">
        <v>14267</v>
      </c>
      <c r="D82" s="55">
        <v>12724</v>
      </c>
    </row>
    <row r="83" spans="1:4" x14ac:dyDescent="0.2">
      <c r="A83" s="53" t="s">
        <v>54</v>
      </c>
      <c r="B83" s="53" t="s">
        <v>145</v>
      </c>
      <c r="C83" s="55">
        <v>13745</v>
      </c>
      <c r="D83" s="55">
        <v>12809</v>
      </c>
    </row>
    <row r="84" spans="1:4" x14ac:dyDescent="0.2">
      <c r="A84" s="53" t="s">
        <v>54</v>
      </c>
      <c r="B84" s="53" t="s">
        <v>146</v>
      </c>
      <c r="C84" s="55">
        <v>13646</v>
      </c>
      <c r="D84" s="55">
        <v>12941</v>
      </c>
    </row>
    <row r="85" spans="1:4" x14ac:dyDescent="0.2">
      <c r="A85" s="53" t="s">
        <v>54</v>
      </c>
      <c r="B85" s="53" t="s">
        <v>147</v>
      </c>
      <c r="C85" s="55">
        <v>13964</v>
      </c>
      <c r="D85" s="55">
        <v>13044</v>
      </c>
    </row>
    <row r="86" spans="1:4" x14ac:dyDescent="0.2">
      <c r="A86" s="53" t="s">
        <v>54</v>
      </c>
      <c r="B86" s="53" t="s">
        <v>148</v>
      </c>
      <c r="C86" s="55">
        <v>13752</v>
      </c>
      <c r="D86" s="55">
        <v>13172</v>
      </c>
    </row>
    <row r="87" spans="1:4" x14ac:dyDescent="0.2">
      <c r="A87" s="53" t="s">
        <v>54</v>
      </c>
      <c r="B87" s="53" t="s">
        <v>149</v>
      </c>
      <c r="C87" s="55">
        <v>13847</v>
      </c>
      <c r="D87" s="55">
        <v>13299</v>
      </c>
    </row>
    <row r="88" spans="1:4" x14ac:dyDescent="0.2">
      <c r="A88" s="53" t="s">
        <v>54</v>
      </c>
      <c r="B88" s="53" t="s">
        <v>150</v>
      </c>
      <c r="C88" s="55">
        <v>13327</v>
      </c>
      <c r="D88" s="55">
        <v>13386</v>
      </c>
    </row>
    <row r="89" spans="1:4" x14ac:dyDescent="0.2">
      <c r="A89" s="53" t="s">
        <v>54</v>
      </c>
      <c r="B89" s="53" t="s">
        <v>151</v>
      </c>
      <c r="C89" s="55">
        <v>11471</v>
      </c>
      <c r="D89" s="55">
        <v>13384</v>
      </c>
    </row>
    <row r="90" spans="1:4" x14ac:dyDescent="0.2">
      <c r="A90" s="53" t="s">
        <v>80</v>
      </c>
      <c r="B90" s="53" t="s">
        <v>140</v>
      </c>
      <c r="C90" s="55">
        <v>11126</v>
      </c>
      <c r="D90" s="55">
        <v>13284</v>
      </c>
    </row>
    <row r="91" spans="1:4" x14ac:dyDescent="0.2">
      <c r="A91" s="53" t="s">
        <v>54</v>
      </c>
      <c r="B91" s="53" t="s">
        <v>141</v>
      </c>
      <c r="C91" s="55">
        <v>11308</v>
      </c>
      <c r="D91" s="55">
        <v>13171</v>
      </c>
    </row>
    <row r="92" spans="1:4" x14ac:dyDescent="0.2">
      <c r="A92" s="53" t="s">
        <v>54</v>
      </c>
      <c r="B92" s="53" t="s">
        <v>142</v>
      </c>
      <c r="C92" s="55">
        <v>13109</v>
      </c>
      <c r="D92" s="55">
        <v>13064</v>
      </c>
    </row>
    <row r="93" spans="1:4" x14ac:dyDescent="0.2">
      <c r="A93" s="53" t="s">
        <v>54</v>
      </c>
      <c r="B93" s="53" t="s">
        <v>143</v>
      </c>
      <c r="C93" s="55">
        <v>9902</v>
      </c>
      <c r="D93" s="55">
        <v>12789</v>
      </c>
    </row>
    <row r="94" spans="1:4" x14ac:dyDescent="0.2">
      <c r="A94" s="53" t="s">
        <v>54</v>
      </c>
      <c r="B94" s="53" t="s">
        <v>144</v>
      </c>
      <c r="C94" s="55">
        <v>8924</v>
      </c>
      <c r="D94" s="55">
        <v>12344</v>
      </c>
    </row>
    <row r="95" spans="1:4" x14ac:dyDescent="0.2">
      <c r="A95" s="53" t="s">
        <v>54</v>
      </c>
      <c r="B95" s="53" t="s">
        <v>145</v>
      </c>
      <c r="C95" s="55">
        <v>11498</v>
      </c>
      <c r="D95" s="55">
        <v>12156</v>
      </c>
    </row>
    <row r="96" spans="1:4" x14ac:dyDescent="0.2">
      <c r="A96" s="53" t="s">
        <v>54</v>
      </c>
      <c r="B96" s="53" t="s">
        <v>146</v>
      </c>
      <c r="C96" s="55">
        <v>13446</v>
      </c>
      <c r="D96" s="55">
        <v>12140</v>
      </c>
    </row>
    <row r="97" spans="1:4" x14ac:dyDescent="0.2">
      <c r="A97" s="53" t="s">
        <v>54</v>
      </c>
      <c r="B97" s="53" t="s">
        <v>147</v>
      </c>
      <c r="C97" s="55">
        <v>12841</v>
      </c>
      <c r="D97" s="55">
        <v>12046</v>
      </c>
    </row>
    <row r="98" spans="1:4" x14ac:dyDescent="0.2">
      <c r="A98" s="53" t="s">
        <v>54</v>
      </c>
      <c r="B98" s="53" t="s">
        <v>148</v>
      </c>
      <c r="C98" s="55">
        <v>13362</v>
      </c>
      <c r="D98" s="55">
        <v>12014</v>
      </c>
    </row>
    <row r="99" spans="1:4" x14ac:dyDescent="0.2">
      <c r="A99" s="53" t="s">
        <v>54</v>
      </c>
      <c r="B99" s="53" t="s">
        <v>149</v>
      </c>
      <c r="C99" s="55">
        <v>13386</v>
      </c>
      <c r="D99" s="55">
        <v>11975</v>
      </c>
    </row>
    <row r="100" spans="1:4" x14ac:dyDescent="0.2">
      <c r="A100" s="53" t="s">
        <v>54</v>
      </c>
      <c r="B100" s="53" t="s">
        <v>150</v>
      </c>
      <c r="C100" s="55">
        <v>12857</v>
      </c>
      <c r="D100" s="55">
        <v>11936</v>
      </c>
    </row>
    <row r="101" spans="1:4" x14ac:dyDescent="0.2">
      <c r="A101" s="53" t="s">
        <v>54</v>
      </c>
      <c r="B101" s="53" t="s">
        <v>151</v>
      </c>
      <c r="C101" s="55">
        <v>12287</v>
      </c>
      <c r="D101" s="55">
        <v>12004</v>
      </c>
    </row>
    <row r="102" spans="1:4" x14ac:dyDescent="0.2">
      <c r="A102" s="53" t="s">
        <v>508</v>
      </c>
      <c r="B102" s="53" t="s">
        <v>140</v>
      </c>
      <c r="C102" s="55">
        <v>11979</v>
      </c>
      <c r="D102" s="55">
        <v>12075</v>
      </c>
    </row>
    <row r="103" spans="1:4" x14ac:dyDescent="0.2">
      <c r="A103" s="53" t="s">
        <v>54</v>
      </c>
      <c r="B103" s="53" t="s">
        <v>141</v>
      </c>
      <c r="C103" s="55">
        <v>12826</v>
      </c>
      <c r="D103" s="55">
        <v>12202</v>
      </c>
    </row>
    <row r="104" spans="1:4" x14ac:dyDescent="0.2">
      <c r="A104" s="53" t="s">
        <v>54</v>
      </c>
      <c r="B104" s="53" t="s">
        <v>142</v>
      </c>
      <c r="C104" s="55">
        <v>14660</v>
      </c>
      <c r="D104" s="55">
        <v>12331</v>
      </c>
    </row>
    <row r="105" spans="1:4" x14ac:dyDescent="0.2">
      <c r="A105" s="53" t="s">
        <v>54</v>
      </c>
      <c r="B105" s="53" t="s">
        <v>143</v>
      </c>
      <c r="C105" s="55">
        <v>13895</v>
      </c>
      <c r="D105" s="55">
        <v>12663</v>
      </c>
    </row>
    <row r="106" spans="1:4" x14ac:dyDescent="0.2">
      <c r="A106" s="53" t="s">
        <v>54</v>
      </c>
      <c r="B106" s="53" t="s">
        <v>144</v>
      </c>
      <c r="C106" s="55">
        <v>13135</v>
      </c>
      <c r="D106" s="55">
        <v>13014</v>
      </c>
    </row>
    <row r="107" spans="1:4" x14ac:dyDescent="0.2">
      <c r="A107" s="53" t="s">
        <v>54</v>
      </c>
      <c r="B107" s="53" t="s">
        <v>145</v>
      </c>
      <c r="C107" s="55">
        <v>13886</v>
      </c>
      <c r="D107" s="55">
        <v>13213</v>
      </c>
    </row>
    <row r="108" spans="1:4" x14ac:dyDescent="0.2">
      <c r="A108" s="53" t="s">
        <v>54</v>
      </c>
      <c r="B108" s="53" t="s">
        <v>146</v>
      </c>
      <c r="C108" s="55">
        <v>14796</v>
      </c>
      <c r="D108" s="55">
        <v>13326</v>
      </c>
    </row>
    <row r="109" spans="1:4" x14ac:dyDescent="0.2">
      <c r="A109" s="53" t="s">
        <v>54</v>
      </c>
      <c r="B109" s="53" t="s">
        <v>147</v>
      </c>
      <c r="C109" s="55">
        <v>13870</v>
      </c>
      <c r="D109" s="55">
        <v>13411</v>
      </c>
    </row>
    <row r="110" spans="1:4" x14ac:dyDescent="0.2">
      <c r="A110" s="53" t="s">
        <v>54</v>
      </c>
      <c r="B110" s="53" t="s">
        <v>148</v>
      </c>
      <c r="C110" s="55">
        <v>13236</v>
      </c>
      <c r="D110" s="55">
        <v>13401</v>
      </c>
    </row>
    <row r="111" spans="1:4" x14ac:dyDescent="0.2">
      <c r="A111" s="53" t="s">
        <v>54</v>
      </c>
      <c r="B111" s="53" t="s">
        <v>149</v>
      </c>
      <c r="C111" s="55">
        <v>14610</v>
      </c>
      <c r="D111" s="55">
        <v>13503</v>
      </c>
    </row>
    <row r="112" spans="1:4" x14ac:dyDescent="0.2">
      <c r="A112" s="53" t="s">
        <v>54</v>
      </c>
      <c r="B112" s="53" t="s">
        <v>150</v>
      </c>
      <c r="C112" s="55">
        <v>14774</v>
      </c>
      <c r="D112" s="55">
        <v>13663</v>
      </c>
    </row>
    <row r="113" spans="1:4" x14ac:dyDescent="0.2">
      <c r="A113" s="53" t="s">
        <v>54</v>
      </c>
      <c r="B113" s="53" t="s">
        <v>151</v>
      </c>
      <c r="C113" s="55">
        <v>14421</v>
      </c>
      <c r="D113" s="55">
        <v>13841</v>
      </c>
    </row>
    <row r="114" spans="1:4" x14ac:dyDescent="0.2">
      <c r="A114" s="53" t="s">
        <v>929</v>
      </c>
      <c r="B114" s="53" t="s">
        <v>140</v>
      </c>
      <c r="C114" s="55">
        <v>14235</v>
      </c>
      <c r="D114" s="55">
        <v>14029</v>
      </c>
    </row>
    <row r="115" spans="1:4" x14ac:dyDescent="0.2">
      <c r="A115" s="53" t="s">
        <v>54</v>
      </c>
      <c r="B115" s="53" t="s">
        <v>141</v>
      </c>
      <c r="C115" s="55">
        <v>15137</v>
      </c>
      <c r="D115" s="55">
        <v>14221</v>
      </c>
    </row>
  </sheetData>
  <mergeCells count="1">
    <mergeCell ref="H1:I1"/>
  </mergeCells>
  <hyperlinks>
    <hyperlink ref="H1:I1" location="Index!A1" display="Regresar al Índice" xr:uid="{657BA92E-987D-45AD-9AD2-F556293A30B1}"/>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CD40E-9D9C-4660-8521-2A8EB9CE935C}">
  <sheetPr codeName="Hoja149"/>
  <dimension ref="A1:L115"/>
  <sheetViews>
    <sheetView workbookViewId="0"/>
  </sheetViews>
  <sheetFormatPr baseColWidth="10" defaultRowHeight="12.75" x14ac:dyDescent="0.2"/>
  <cols>
    <col min="1" max="16384" width="11.42578125" style="53"/>
  </cols>
  <sheetData>
    <row r="1" spans="1:12" ht="15" x14ac:dyDescent="0.25">
      <c r="A1" s="17" t="s">
        <v>1798</v>
      </c>
      <c r="H1" s="408" t="s">
        <v>38</v>
      </c>
      <c r="I1" s="408"/>
    </row>
    <row r="2" spans="1:12" x14ac:dyDescent="0.2">
      <c r="A2" s="53" t="s">
        <v>724</v>
      </c>
    </row>
    <row r="5" spans="1:12" x14ac:dyDescent="0.2">
      <c r="A5" s="53" t="s">
        <v>308</v>
      </c>
      <c r="B5" s="53" t="s">
        <v>362</v>
      </c>
      <c r="C5" s="53" t="s">
        <v>737</v>
      </c>
      <c r="D5" s="53" t="s">
        <v>727</v>
      </c>
      <c r="G5" s="53" t="s">
        <v>1222</v>
      </c>
      <c r="H5" s="53" t="s">
        <v>649</v>
      </c>
      <c r="I5" s="53" t="s">
        <v>1532</v>
      </c>
      <c r="J5" s="53" t="s">
        <v>1258</v>
      </c>
      <c r="K5" s="53" t="s">
        <v>1533</v>
      </c>
      <c r="L5" s="53" t="s">
        <v>1259</v>
      </c>
    </row>
    <row r="6" spans="1:12" x14ac:dyDescent="0.2">
      <c r="A6" s="53" t="s">
        <v>61</v>
      </c>
      <c r="B6" s="53" t="s">
        <v>140</v>
      </c>
      <c r="C6" s="55">
        <v>652</v>
      </c>
      <c r="D6" s="55">
        <v>513</v>
      </c>
      <c r="G6" s="55">
        <v>1682</v>
      </c>
      <c r="H6" s="55">
        <v>1483</v>
      </c>
      <c r="I6" s="54">
        <v>13.5</v>
      </c>
      <c r="J6" s="54">
        <v>14.8</v>
      </c>
      <c r="K6" s="55">
        <v>1579</v>
      </c>
      <c r="L6" s="55">
        <v>1562</v>
      </c>
    </row>
    <row r="7" spans="1:12" x14ac:dyDescent="0.2">
      <c r="A7" s="53" t="s">
        <v>54</v>
      </c>
      <c r="B7" s="53" t="s">
        <v>141</v>
      </c>
      <c r="C7" s="55">
        <v>636</v>
      </c>
      <c r="D7" s="55">
        <v>526</v>
      </c>
    </row>
    <row r="8" spans="1:12" x14ac:dyDescent="0.2">
      <c r="A8" s="53" t="s">
        <v>54</v>
      </c>
      <c r="B8" s="53" t="s">
        <v>142</v>
      </c>
      <c r="C8" s="55">
        <v>1033</v>
      </c>
      <c r="D8" s="55">
        <v>551</v>
      </c>
    </row>
    <row r="9" spans="1:12" x14ac:dyDescent="0.2">
      <c r="A9" s="53" t="s">
        <v>54</v>
      </c>
      <c r="B9" s="53" t="s">
        <v>143</v>
      </c>
      <c r="C9" s="55">
        <v>753</v>
      </c>
      <c r="D9" s="55">
        <v>556</v>
      </c>
    </row>
    <row r="10" spans="1:12" x14ac:dyDescent="0.2">
      <c r="A10" s="53" t="s">
        <v>54</v>
      </c>
      <c r="B10" s="53" t="s">
        <v>144</v>
      </c>
      <c r="C10" s="55">
        <v>809</v>
      </c>
      <c r="D10" s="55">
        <v>569</v>
      </c>
    </row>
    <row r="11" spans="1:12" x14ac:dyDescent="0.2">
      <c r="A11" s="53" t="s">
        <v>54</v>
      </c>
      <c r="B11" s="53" t="s">
        <v>145</v>
      </c>
      <c r="C11" s="55">
        <v>548</v>
      </c>
      <c r="D11" s="55">
        <v>579</v>
      </c>
    </row>
    <row r="12" spans="1:12" x14ac:dyDescent="0.2">
      <c r="A12" s="53" t="s">
        <v>54</v>
      </c>
      <c r="B12" s="53" t="s">
        <v>146</v>
      </c>
      <c r="C12" s="55">
        <v>358</v>
      </c>
      <c r="D12" s="55">
        <v>586</v>
      </c>
    </row>
    <row r="13" spans="1:12" x14ac:dyDescent="0.2">
      <c r="A13" s="53" t="s">
        <v>54</v>
      </c>
      <c r="B13" s="53" t="s">
        <v>147</v>
      </c>
      <c r="C13" s="55">
        <v>393</v>
      </c>
      <c r="D13" s="55">
        <v>601</v>
      </c>
    </row>
    <row r="14" spans="1:12" x14ac:dyDescent="0.2">
      <c r="A14" s="53" t="s">
        <v>54</v>
      </c>
      <c r="B14" s="53" t="s">
        <v>148</v>
      </c>
      <c r="C14" s="55">
        <v>438</v>
      </c>
      <c r="D14" s="55">
        <v>613</v>
      </c>
    </row>
    <row r="15" spans="1:12" x14ac:dyDescent="0.2">
      <c r="A15" s="53" t="s">
        <v>54</v>
      </c>
      <c r="B15" s="53" t="s">
        <v>149</v>
      </c>
      <c r="C15" s="55">
        <v>484</v>
      </c>
      <c r="D15" s="55">
        <v>620</v>
      </c>
    </row>
    <row r="16" spans="1:12" x14ac:dyDescent="0.2">
      <c r="A16" s="53" t="s">
        <v>54</v>
      </c>
      <c r="B16" s="53" t="s">
        <v>150</v>
      </c>
      <c r="C16" s="55">
        <v>474</v>
      </c>
      <c r="D16" s="55">
        <v>608</v>
      </c>
    </row>
    <row r="17" spans="1:4" x14ac:dyDescent="0.2">
      <c r="A17" s="53" t="s">
        <v>54</v>
      </c>
      <c r="B17" s="53" t="s">
        <v>151</v>
      </c>
      <c r="C17" s="55">
        <v>624</v>
      </c>
      <c r="D17" s="55">
        <v>600</v>
      </c>
    </row>
    <row r="18" spans="1:4" x14ac:dyDescent="0.2">
      <c r="A18" s="53" t="s">
        <v>74</v>
      </c>
      <c r="B18" s="53" t="s">
        <v>140</v>
      </c>
      <c r="C18" s="55">
        <v>699</v>
      </c>
      <c r="D18" s="55">
        <v>604</v>
      </c>
    </row>
    <row r="19" spans="1:4" x14ac:dyDescent="0.2">
      <c r="A19" s="53" t="s">
        <v>54</v>
      </c>
      <c r="B19" s="53" t="s">
        <v>141</v>
      </c>
      <c r="C19" s="55">
        <v>840</v>
      </c>
      <c r="D19" s="55">
        <v>621</v>
      </c>
    </row>
    <row r="20" spans="1:4" x14ac:dyDescent="0.2">
      <c r="A20" s="53" t="s">
        <v>54</v>
      </c>
      <c r="B20" s="53" t="s">
        <v>142</v>
      </c>
      <c r="C20" s="55">
        <v>939</v>
      </c>
      <c r="D20" s="55">
        <v>613</v>
      </c>
    </row>
    <row r="21" spans="1:4" x14ac:dyDescent="0.2">
      <c r="A21" s="53" t="s">
        <v>54</v>
      </c>
      <c r="B21" s="53" t="s">
        <v>143</v>
      </c>
      <c r="C21" s="55">
        <v>1027</v>
      </c>
      <c r="D21" s="55">
        <v>636</v>
      </c>
    </row>
    <row r="22" spans="1:4" x14ac:dyDescent="0.2">
      <c r="A22" s="53" t="s">
        <v>54</v>
      </c>
      <c r="B22" s="53" t="s">
        <v>144</v>
      </c>
      <c r="C22" s="55">
        <v>828</v>
      </c>
      <c r="D22" s="55">
        <v>638</v>
      </c>
    </row>
    <row r="23" spans="1:4" x14ac:dyDescent="0.2">
      <c r="A23" s="53" t="s">
        <v>54</v>
      </c>
      <c r="B23" s="53" t="s">
        <v>145</v>
      </c>
      <c r="C23" s="55">
        <v>736</v>
      </c>
      <c r="D23" s="55">
        <v>653</v>
      </c>
    </row>
    <row r="24" spans="1:4" x14ac:dyDescent="0.2">
      <c r="A24" s="53" t="s">
        <v>54</v>
      </c>
      <c r="B24" s="53" t="s">
        <v>146</v>
      </c>
      <c r="C24" s="55">
        <v>595</v>
      </c>
      <c r="D24" s="55">
        <v>673</v>
      </c>
    </row>
    <row r="25" spans="1:4" x14ac:dyDescent="0.2">
      <c r="A25" s="53" t="s">
        <v>54</v>
      </c>
      <c r="B25" s="53" t="s">
        <v>147</v>
      </c>
      <c r="C25" s="55">
        <v>559</v>
      </c>
      <c r="D25" s="55">
        <v>687</v>
      </c>
    </row>
    <row r="26" spans="1:4" x14ac:dyDescent="0.2">
      <c r="A26" s="53" t="s">
        <v>54</v>
      </c>
      <c r="B26" s="53" t="s">
        <v>148</v>
      </c>
      <c r="C26" s="55">
        <v>520</v>
      </c>
      <c r="D26" s="55">
        <v>694</v>
      </c>
    </row>
    <row r="27" spans="1:4" x14ac:dyDescent="0.2">
      <c r="A27" s="53" t="s">
        <v>54</v>
      </c>
      <c r="B27" s="53" t="s">
        <v>149</v>
      </c>
      <c r="C27" s="55">
        <v>611</v>
      </c>
      <c r="D27" s="55">
        <v>704</v>
      </c>
    </row>
    <row r="28" spans="1:4" x14ac:dyDescent="0.2">
      <c r="A28" s="53" t="s">
        <v>54</v>
      </c>
      <c r="B28" s="53" t="s">
        <v>150</v>
      </c>
      <c r="C28" s="55">
        <v>644</v>
      </c>
      <c r="D28" s="55">
        <v>718</v>
      </c>
    </row>
    <row r="29" spans="1:4" x14ac:dyDescent="0.2">
      <c r="A29" s="53" t="s">
        <v>54</v>
      </c>
      <c r="B29" s="53" t="s">
        <v>151</v>
      </c>
      <c r="C29" s="55">
        <v>783</v>
      </c>
      <c r="D29" s="55">
        <v>732</v>
      </c>
    </row>
    <row r="30" spans="1:4" x14ac:dyDescent="0.2">
      <c r="A30" s="53" t="s">
        <v>75</v>
      </c>
      <c r="B30" s="53" t="s">
        <v>140</v>
      </c>
      <c r="C30" s="55">
        <v>691</v>
      </c>
      <c r="D30" s="55">
        <v>731</v>
      </c>
    </row>
    <row r="31" spans="1:4" x14ac:dyDescent="0.2">
      <c r="A31" s="53" t="s">
        <v>54</v>
      </c>
      <c r="B31" s="53" t="s">
        <v>141</v>
      </c>
      <c r="C31" s="55">
        <v>721</v>
      </c>
      <c r="D31" s="55">
        <v>721</v>
      </c>
    </row>
    <row r="32" spans="1:4" x14ac:dyDescent="0.2">
      <c r="A32" s="53" t="s">
        <v>54</v>
      </c>
      <c r="B32" s="53" t="s">
        <v>142</v>
      </c>
      <c r="C32" s="55">
        <v>755</v>
      </c>
      <c r="D32" s="55">
        <v>706</v>
      </c>
    </row>
    <row r="33" spans="1:4" x14ac:dyDescent="0.2">
      <c r="A33" s="53" t="s">
        <v>54</v>
      </c>
      <c r="B33" s="53" t="s">
        <v>143</v>
      </c>
      <c r="C33" s="55">
        <v>828</v>
      </c>
      <c r="D33" s="55">
        <v>689</v>
      </c>
    </row>
    <row r="34" spans="1:4" x14ac:dyDescent="0.2">
      <c r="A34" s="53" t="s">
        <v>54</v>
      </c>
      <c r="B34" s="53" t="s">
        <v>144</v>
      </c>
      <c r="C34" s="55">
        <v>882</v>
      </c>
      <c r="D34" s="55">
        <v>694</v>
      </c>
    </row>
    <row r="35" spans="1:4" x14ac:dyDescent="0.2">
      <c r="A35" s="53" t="s">
        <v>54</v>
      </c>
      <c r="B35" s="53" t="s">
        <v>145</v>
      </c>
      <c r="C35" s="55">
        <v>824</v>
      </c>
      <c r="D35" s="55">
        <v>701</v>
      </c>
    </row>
    <row r="36" spans="1:4" x14ac:dyDescent="0.2">
      <c r="A36" s="53" t="s">
        <v>54</v>
      </c>
      <c r="B36" s="53" t="s">
        <v>146</v>
      </c>
      <c r="C36" s="55">
        <v>649</v>
      </c>
      <c r="D36" s="55">
        <v>706</v>
      </c>
    </row>
    <row r="37" spans="1:4" x14ac:dyDescent="0.2">
      <c r="A37" s="53" t="s">
        <v>54</v>
      </c>
      <c r="B37" s="53" t="s">
        <v>147</v>
      </c>
      <c r="C37" s="55">
        <v>594</v>
      </c>
      <c r="D37" s="55">
        <v>709</v>
      </c>
    </row>
    <row r="38" spans="1:4" x14ac:dyDescent="0.2">
      <c r="A38" s="53" t="s">
        <v>54</v>
      </c>
      <c r="B38" s="53" t="s">
        <v>148</v>
      </c>
      <c r="C38" s="55">
        <v>663</v>
      </c>
      <c r="D38" s="55">
        <v>720</v>
      </c>
    </row>
    <row r="39" spans="1:4" x14ac:dyDescent="0.2">
      <c r="A39" s="53" t="s">
        <v>54</v>
      </c>
      <c r="B39" s="53" t="s">
        <v>149</v>
      </c>
      <c r="C39" s="55">
        <v>617</v>
      </c>
      <c r="D39" s="55">
        <v>721</v>
      </c>
    </row>
    <row r="40" spans="1:4" x14ac:dyDescent="0.2">
      <c r="A40" s="53" t="s">
        <v>54</v>
      </c>
      <c r="B40" s="53" t="s">
        <v>150</v>
      </c>
      <c r="C40" s="55">
        <v>715</v>
      </c>
      <c r="D40" s="55">
        <v>727</v>
      </c>
    </row>
    <row r="41" spans="1:4" x14ac:dyDescent="0.2">
      <c r="A41" s="53" t="s">
        <v>54</v>
      </c>
      <c r="B41" s="53" t="s">
        <v>151</v>
      </c>
      <c r="C41" s="55">
        <v>744</v>
      </c>
      <c r="D41" s="55">
        <v>724</v>
      </c>
    </row>
    <row r="42" spans="1:4" x14ac:dyDescent="0.2">
      <c r="A42" s="53" t="s">
        <v>76</v>
      </c>
      <c r="B42" s="53" t="s">
        <v>140</v>
      </c>
      <c r="C42" s="55">
        <v>711</v>
      </c>
      <c r="D42" s="55">
        <v>725</v>
      </c>
    </row>
    <row r="43" spans="1:4" x14ac:dyDescent="0.2">
      <c r="A43" s="53" t="s">
        <v>54</v>
      </c>
      <c r="B43" s="53" t="s">
        <v>141</v>
      </c>
      <c r="C43" s="55">
        <v>745</v>
      </c>
      <c r="D43" s="55">
        <v>727</v>
      </c>
    </row>
    <row r="44" spans="1:4" x14ac:dyDescent="0.2">
      <c r="A44" s="53" t="s">
        <v>54</v>
      </c>
      <c r="B44" s="53" t="s">
        <v>142</v>
      </c>
      <c r="C44" s="55">
        <v>843</v>
      </c>
      <c r="D44" s="55">
        <v>735</v>
      </c>
    </row>
    <row r="45" spans="1:4" x14ac:dyDescent="0.2">
      <c r="A45" s="53" t="s">
        <v>54</v>
      </c>
      <c r="B45" s="53" t="s">
        <v>143</v>
      </c>
      <c r="C45" s="55">
        <v>874</v>
      </c>
      <c r="D45" s="55">
        <v>739</v>
      </c>
    </row>
    <row r="46" spans="1:4" x14ac:dyDescent="0.2">
      <c r="A46" s="53" t="s">
        <v>54</v>
      </c>
      <c r="B46" s="53" t="s">
        <v>144</v>
      </c>
      <c r="C46" s="55">
        <v>894</v>
      </c>
      <c r="D46" s="55">
        <v>739</v>
      </c>
    </row>
    <row r="47" spans="1:4" x14ac:dyDescent="0.2">
      <c r="A47" s="53" t="s">
        <v>54</v>
      </c>
      <c r="B47" s="53" t="s">
        <v>145</v>
      </c>
      <c r="C47" s="55">
        <v>802</v>
      </c>
      <c r="D47" s="55">
        <v>738</v>
      </c>
    </row>
    <row r="48" spans="1:4" x14ac:dyDescent="0.2">
      <c r="A48" s="53" t="s">
        <v>54</v>
      </c>
      <c r="B48" s="53" t="s">
        <v>146</v>
      </c>
      <c r="C48" s="55">
        <v>570</v>
      </c>
      <c r="D48" s="55">
        <v>731</v>
      </c>
    </row>
    <row r="49" spans="1:4" x14ac:dyDescent="0.2">
      <c r="A49" s="53" t="s">
        <v>54</v>
      </c>
      <c r="B49" s="53" t="s">
        <v>147</v>
      </c>
      <c r="C49" s="55">
        <v>561</v>
      </c>
      <c r="D49" s="55">
        <v>728</v>
      </c>
    </row>
    <row r="50" spans="1:4" x14ac:dyDescent="0.2">
      <c r="A50" s="53" t="s">
        <v>54</v>
      </c>
      <c r="B50" s="53" t="s">
        <v>148</v>
      </c>
      <c r="C50" s="55">
        <v>623</v>
      </c>
      <c r="D50" s="55">
        <v>725</v>
      </c>
    </row>
    <row r="51" spans="1:4" x14ac:dyDescent="0.2">
      <c r="A51" s="53" t="s">
        <v>54</v>
      </c>
      <c r="B51" s="53" t="s">
        <v>149</v>
      </c>
      <c r="C51" s="55">
        <v>635</v>
      </c>
      <c r="D51" s="55">
        <v>726</v>
      </c>
    </row>
    <row r="52" spans="1:4" x14ac:dyDescent="0.2">
      <c r="A52" s="53" t="s">
        <v>54</v>
      </c>
      <c r="B52" s="53" t="s">
        <v>150</v>
      </c>
      <c r="C52" s="55">
        <v>590</v>
      </c>
      <c r="D52" s="55">
        <v>716</v>
      </c>
    </row>
    <row r="53" spans="1:4" x14ac:dyDescent="0.2">
      <c r="A53" s="53" t="s">
        <v>54</v>
      </c>
      <c r="B53" s="53" t="s">
        <v>151</v>
      </c>
      <c r="C53" s="55">
        <v>675</v>
      </c>
      <c r="D53" s="55">
        <v>710</v>
      </c>
    </row>
    <row r="54" spans="1:4" x14ac:dyDescent="0.2">
      <c r="A54" s="53" t="s">
        <v>77</v>
      </c>
      <c r="B54" s="53" t="s">
        <v>140</v>
      </c>
      <c r="C54" s="55">
        <v>645</v>
      </c>
      <c r="D54" s="55">
        <v>705</v>
      </c>
    </row>
    <row r="55" spans="1:4" x14ac:dyDescent="0.2">
      <c r="A55" s="53" t="s">
        <v>54</v>
      </c>
      <c r="B55" s="53" t="s">
        <v>141</v>
      </c>
      <c r="C55" s="55">
        <v>871</v>
      </c>
      <c r="D55" s="55">
        <v>715</v>
      </c>
    </row>
    <row r="56" spans="1:4" x14ac:dyDescent="0.2">
      <c r="A56" s="53" t="s">
        <v>54</v>
      </c>
      <c r="B56" s="53" t="s">
        <v>142</v>
      </c>
      <c r="C56" s="55">
        <v>1039</v>
      </c>
      <c r="D56" s="55">
        <v>732</v>
      </c>
    </row>
    <row r="57" spans="1:4" x14ac:dyDescent="0.2">
      <c r="A57" s="53" t="s">
        <v>54</v>
      </c>
      <c r="B57" s="53" t="s">
        <v>143</v>
      </c>
      <c r="C57" s="55">
        <v>992</v>
      </c>
      <c r="D57" s="55">
        <v>741</v>
      </c>
    </row>
    <row r="58" spans="1:4" x14ac:dyDescent="0.2">
      <c r="A58" s="53" t="s">
        <v>54</v>
      </c>
      <c r="B58" s="53" t="s">
        <v>144</v>
      </c>
      <c r="C58" s="55">
        <v>1045</v>
      </c>
      <c r="D58" s="55">
        <v>754</v>
      </c>
    </row>
    <row r="59" spans="1:4" x14ac:dyDescent="0.2">
      <c r="A59" s="53" t="s">
        <v>54</v>
      </c>
      <c r="B59" s="53" t="s">
        <v>145</v>
      </c>
      <c r="C59" s="55">
        <v>949</v>
      </c>
      <c r="D59" s="55">
        <v>766</v>
      </c>
    </row>
    <row r="60" spans="1:4" x14ac:dyDescent="0.2">
      <c r="A60" s="53" t="s">
        <v>54</v>
      </c>
      <c r="B60" s="53" t="s">
        <v>146</v>
      </c>
      <c r="C60" s="55">
        <v>754</v>
      </c>
      <c r="D60" s="55">
        <v>782</v>
      </c>
    </row>
    <row r="61" spans="1:4" x14ac:dyDescent="0.2">
      <c r="A61" s="53" t="s">
        <v>54</v>
      </c>
      <c r="B61" s="53" t="s">
        <v>147</v>
      </c>
      <c r="C61" s="55">
        <v>691</v>
      </c>
      <c r="D61" s="55">
        <v>792</v>
      </c>
    </row>
    <row r="62" spans="1:4" x14ac:dyDescent="0.2">
      <c r="A62" s="53" t="s">
        <v>54</v>
      </c>
      <c r="B62" s="53" t="s">
        <v>148</v>
      </c>
      <c r="C62" s="55">
        <v>759</v>
      </c>
      <c r="D62" s="55">
        <v>804</v>
      </c>
    </row>
    <row r="63" spans="1:4" x14ac:dyDescent="0.2">
      <c r="A63" s="53" t="s">
        <v>54</v>
      </c>
      <c r="B63" s="53" t="s">
        <v>149</v>
      </c>
      <c r="C63" s="55">
        <v>885</v>
      </c>
      <c r="D63" s="55">
        <v>825</v>
      </c>
    </row>
    <row r="64" spans="1:4" x14ac:dyDescent="0.2">
      <c r="A64" s="53" t="s">
        <v>54</v>
      </c>
      <c r="B64" s="53" t="s">
        <v>150</v>
      </c>
      <c r="C64" s="55">
        <v>959</v>
      </c>
      <c r="D64" s="55">
        <v>855</v>
      </c>
    </row>
    <row r="65" spans="1:4" x14ac:dyDescent="0.2">
      <c r="A65" s="53" t="s">
        <v>54</v>
      </c>
      <c r="B65" s="53" t="s">
        <v>151</v>
      </c>
      <c r="C65" s="55">
        <v>1129</v>
      </c>
      <c r="D65" s="55">
        <v>893</v>
      </c>
    </row>
    <row r="66" spans="1:4" x14ac:dyDescent="0.2">
      <c r="A66" s="53" t="s">
        <v>78</v>
      </c>
      <c r="B66" s="53" t="s">
        <v>140</v>
      </c>
      <c r="C66" s="55">
        <v>980</v>
      </c>
      <c r="D66" s="55">
        <v>921</v>
      </c>
    </row>
    <row r="67" spans="1:4" x14ac:dyDescent="0.2">
      <c r="A67" s="53" t="s">
        <v>54</v>
      </c>
      <c r="B67" s="53" t="s">
        <v>141</v>
      </c>
      <c r="C67" s="55">
        <v>983</v>
      </c>
      <c r="D67" s="55">
        <v>931</v>
      </c>
    </row>
    <row r="68" spans="1:4" x14ac:dyDescent="0.2">
      <c r="A68" s="53" t="s">
        <v>54</v>
      </c>
      <c r="B68" s="53" t="s">
        <v>142</v>
      </c>
      <c r="C68" s="55">
        <v>986</v>
      </c>
      <c r="D68" s="55">
        <v>926</v>
      </c>
    </row>
    <row r="69" spans="1:4" x14ac:dyDescent="0.2">
      <c r="A69" s="53" t="s">
        <v>54</v>
      </c>
      <c r="B69" s="53" t="s">
        <v>143</v>
      </c>
      <c r="C69" s="55">
        <v>997</v>
      </c>
      <c r="D69" s="55">
        <v>926</v>
      </c>
    </row>
    <row r="70" spans="1:4" x14ac:dyDescent="0.2">
      <c r="A70" s="53" t="s">
        <v>54</v>
      </c>
      <c r="B70" s="53" t="s">
        <v>144</v>
      </c>
      <c r="C70" s="55">
        <v>990</v>
      </c>
      <c r="D70" s="55">
        <v>922</v>
      </c>
    </row>
    <row r="71" spans="1:4" x14ac:dyDescent="0.2">
      <c r="A71" s="53" t="s">
        <v>54</v>
      </c>
      <c r="B71" s="53" t="s">
        <v>145</v>
      </c>
      <c r="C71" s="55">
        <v>1008</v>
      </c>
      <c r="D71" s="55">
        <v>927</v>
      </c>
    </row>
    <row r="72" spans="1:4" x14ac:dyDescent="0.2">
      <c r="A72" s="53" t="s">
        <v>54</v>
      </c>
      <c r="B72" s="53" t="s">
        <v>146</v>
      </c>
      <c r="C72" s="55">
        <v>759</v>
      </c>
      <c r="D72" s="55">
        <v>927</v>
      </c>
    </row>
    <row r="73" spans="1:4" x14ac:dyDescent="0.2">
      <c r="A73" s="53" t="s">
        <v>54</v>
      </c>
      <c r="B73" s="53" t="s">
        <v>147</v>
      </c>
      <c r="C73" s="55">
        <v>718</v>
      </c>
      <c r="D73" s="55">
        <v>930</v>
      </c>
    </row>
    <row r="74" spans="1:4" x14ac:dyDescent="0.2">
      <c r="A74" s="53" t="s">
        <v>54</v>
      </c>
      <c r="B74" s="53" t="s">
        <v>148</v>
      </c>
      <c r="C74" s="55">
        <v>753</v>
      </c>
      <c r="D74" s="55">
        <v>929</v>
      </c>
    </row>
    <row r="75" spans="1:4" x14ac:dyDescent="0.2">
      <c r="A75" s="53" t="s">
        <v>54</v>
      </c>
      <c r="B75" s="53" t="s">
        <v>149</v>
      </c>
      <c r="C75" s="55">
        <v>777</v>
      </c>
      <c r="D75" s="55">
        <v>920</v>
      </c>
    </row>
    <row r="76" spans="1:4" x14ac:dyDescent="0.2">
      <c r="A76" s="53" t="s">
        <v>54</v>
      </c>
      <c r="B76" s="53" t="s">
        <v>150</v>
      </c>
      <c r="C76" s="55">
        <v>817</v>
      </c>
      <c r="D76" s="55">
        <v>908</v>
      </c>
    </row>
    <row r="77" spans="1:4" x14ac:dyDescent="0.2">
      <c r="A77" s="53" t="s">
        <v>54</v>
      </c>
      <c r="B77" s="53" t="s">
        <v>151</v>
      </c>
      <c r="C77" s="55">
        <v>797</v>
      </c>
      <c r="D77" s="55">
        <v>880</v>
      </c>
    </row>
    <row r="78" spans="1:4" x14ac:dyDescent="0.2">
      <c r="A78" s="53" t="s">
        <v>79</v>
      </c>
      <c r="B78" s="53" t="s">
        <v>140</v>
      </c>
      <c r="C78" s="55">
        <v>859</v>
      </c>
      <c r="D78" s="55">
        <v>870</v>
      </c>
    </row>
    <row r="79" spans="1:4" x14ac:dyDescent="0.2">
      <c r="A79" s="53" t="s">
        <v>54</v>
      </c>
      <c r="B79" s="53" t="s">
        <v>141</v>
      </c>
      <c r="C79" s="55">
        <v>1083</v>
      </c>
      <c r="D79" s="55">
        <v>879</v>
      </c>
    </row>
    <row r="80" spans="1:4" x14ac:dyDescent="0.2">
      <c r="A80" s="53" t="s">
        <v>54</v>
      </c>
      <c r="B80" s="53" t="s">
        <v>142</v>
      </c>
      <c r="C80" s="55">
        <v>1114</v>
      </c>
      <c r="D80" s="55">
        <v>889</v>
      </c>
    </row>
    <row r="81" spans="1:4" x14ac:dyDescent="0.2">
      <c r="A81" s="53" t="s">
        <v>54</v>
      </c>
      <c r="B81" s="53" t="s">
        <v>143</v>
      </c>
      <c r="C81" s="55">
        <v>1143</v>
      </c>
      <c r="D81" s="55">
        <v>902</v>
      </c>
    </row>
    <row r="82" spans="1:4" x14ac:dyDescent="0.2">
      <c r="A82" s="53" t="s">
        <v>54</v>
      </c>
      <c r="B82" s="53" t="s">
        <v>144</v>
      </c>
      <c r="C82" s="55">
        <v>1164</v>
      </c>
      <c r="D82" s="55">
        <v>916</v>
      </c>
    </row>
    <row r="83" spans="1:4" x14ac:dyDescent="0.2">
      <c r="A83" s="53" t="s">
        <v>54</v>
      </c>
      <c r="B83" s="53" t="s">
        <v>145</v>
      </c>
      <c r="C83" s="55">
        <v>1145</v>
      </c>
      <c r="D83" s="55">
        <v>927</v>
      </c>
    </row>
    <row r="84" spans="1:4" x14ac:dyDescent="0.2">
      <c r="A84" s="53" t="s">
        <v>54</v>
      </c>
      <c r="B84" s="53" t="s">
        <v>146</v>
      </c>
      <c r="C84" s="55">
        <v>1080</v>
      </c>
      <c r="D84" s="55">
        <v>954</v>
      </c>
    </row>
    <row r="85" spans="1:4" x14ac:dyDescent="0.2">
      <c r="A85" s="53" t="s">
        <v>54</v>
      </c>
      <c r="B85" s="53" t="s">
        <v>147</v>
      </c>
      <c r="C85" s="55">
        <v>946</v>
      </c>
      <c r="D85" s="55">
        <v>973</v>
      </c>
    </row>
    <row r="86" spans="1:4" x14ac:dyDescent="0.2">
      <c r="A86" s="53" t="s">
        <v>54</v>
      </c>
      <c r="B86" s="53" t="s">
        <v>148</v>
      </c>
      <c r="C86" s="55">
        <v>1021</v>
      </c>
      <c r="D86" s="55">
        <v>996</v>
      </c>
    </row>
    <row r="87" spans="1:4" x14ac:dyDescent="0.2">
      <c r="A87" s="53" t="s">
        <v>54</v>
      </c>
      <c r="B87" s="53" t="s">
        <v>149</v>
      </c>
      <c r="C87" s="55">
        <v>1080</v>
      </c>
      <c r="D87" s="55">
        <v>1021</v>
      </c>
    </row>
    <row r="88" spans="1:4" x14ac:dyDescent="0.2">
      <c r="A88" s="53" t="s">
        <v>54</v>
      </c>
      <c r="B88" s="53" t="s">
        <v>150</v>
      </c>
      <c r="C88" s="55">
        <v>1103</v>
      </c>
      <c r="D88" s="55">
        <v>1045</v>
      </c>
    </row>
    <row r="89" spans="1:4" x14ac:dyDescent="0.2">
      <c r="A89" s="53" t="s">
        <v>54</v>
      </c>
      <c r="B89" s="53" t="s">
        <v>151</v>
      </c>
      <c r="C89" s="55">
        <v>1157</v>
      </c>
      <c r="D89" s="55">
        <v>1075</v>
      </c>
    </row>
    <row r="90" spans="1:4" x14ac:dyDescent="0.2">
      <c r="A90" s="53" t="s">
        <v>80</v>
      </c>
      <c r="B90" s="53" t="s">
        <v>140</v>
      </c>
      <c r="C90" s="55">
        <v>1173</v>
      </c>
      <c r="D90" s="55">
        <v>1101</v>
      </c>
    </row>
    <row r="91" spans="1:4" x14ac:dyDescent="0.2">
      <c r="A91" s="53" t="s">
        <v>54</v>
      </c>
      <c r="B91" s="53" t="s">
        <v>141</v>
      </c>
      <c r="C91" s="55">
        <v>1171</v>
      </c>
      <c r="D91" s="55">
        <v>1108</v>
      </c>
    </row>
    <row r="92" spans="1:4" x14ac:dyDescent="0.2">
      <c r="A92" s="53" t="s">
        <v>54</v>
      </c>
      <c r="B92" s="53" t="s">
        <v>142</v>
      </c>
      <c r="C92" s="55">
        <v>1195</v>
      </c>
      <c r="D92" s="55">
        <v>1115</v>
      </c>
    </row>
    <row r="93" spans="1:4" x14ac:dyDescent="0.2">
      <c r="A93" s="53" t="s">
        <v>54</v>
      </c>
      <c r="B93" s="53" t="s">
        <v>143</v>
      </c>
      <c r="C93" s="55">
        <v>1129</v>
      </c>
      <c r="D93" s="55">
        <v>1114</v>
      </c>
    </row>
    <row r="94" spans="1:4" x14ac:dyDescent="0.2">
      <c r="A94" s="53" t="s">
        <v>54</v>
      </c>
      <c r="B94" s="53" t="s">
        <v>144</v>
      </c>
      <c r="C94" s="55">
        <v>1189</v>
      </c>
      <c r="D94" s="55">
        <v>1116</v>
      </c>
    </row>
    <row r="95" spans="1:4" x14ac:dyDescent="0.2">
      <c r="A95" s="53" t="s">
        <v>54</v>
      </c>
      <c r="B95" s="53" t="s">
        <v>145</v>
      </c>
      <c r="C95" s="55">
        <v>1204</v>
      </c>
      <c r="D95" s="55">
        <v>1121</v>
      </c>
    </row>
    <row r="96" spans="1:4" x14ac:dyDescent="0.2">
      <c r="A96" s="53" t="s">
        <v>54</v>
      </c>
      <c r="B96" s="53" t="s">
        <v>146</v>
      </c>
      <c r="C96" s="55">
        <v>1172</v>
      </c>
      <c r="D96" s="55">
        <v>1128</v>
      </c>
    </row>
    <row r="97" spans="1:4" x14ac:dyDescent="0.2">
      <c r="A97" s="53" t="s">
        <v>54</v>
      </c>
      <c r="B97" s="53" t="s">
        <v>147</v>
      </c>
      <c r="C97" s="55">
        <v>1145</v>
      </c>
      <c r="D97" s="55">
        <v>1145</v>
      </c>
    </row>
    <row r="98" spans="1:4" x14ac:dyDescent="0.2">
      <c r="A98" s="53" t="s">
        <v>54</v>
      </c>
      <c r="B98" s="53" t="s">
        <v>148</v>
      </c>
      <c r="C98" s="55">
        <v>1189</v>
      </c>
      <c r="D98" s="55">
        <v>1159</v>
      </c>
    </row>
    <row r="99" spans="1:4" x14ac:dyDescent="0.2">
      <c r="A99" s="53" t="s">
        <v>54</v>
      </c>
      <c r="B99" s="53" t="s">
        <v>149</v>
      </c>
      <c r="C99" s="55">
        <v>1267</v>
      </c>
      <c r="D99" s="55">
        <v>1175</v>
      </c>
    </row>
    <row r="100" spans="1:4" x14ac:dyDescent="0.2">
      <c r="A100" s="53" t="s">
        <v>54</v>
      </c>
      <c r="B100" s="53" t="s">
        <v>150</v>
      </c>
      <c r="C100" s="55">
        <v>1309</v>
      </c>
      <c r="D100" s="55">
        <v>1192</v>
      </c>
    </row>
    <row r="101" spans="1:4" x14ac:dyDescent="0.2">
      <c r="A101" s="53" t="s">
        <v>54</v>
      </c>
      <c r="B101" s="53" t="s">
        <v>151</v>
      </c>
      <c r="C101" s="55">
        <v>1370</v>
      </c>
      <c r="D101" s="55">
        <v>1209</v>
      </c>
    </row>
    <row r="102" spans="1:4" x14ac:dyDescent="0.2">
      <c r="A102" s="53" t="s">
        <v>508</v>
      </c>
      <c r="B102" s="53" t="s">
        <v>140</v>
      </c>
      <c r="C102" s="55">
        <v>1433</v>
      </c>
      <c r="D102" s="55">
        <v>1231</v>
      </c>
    </row>
    <row r="103" spans="1:4" x14ac:dyDescent="0.2">
      <c r="A103" s="53" t="s">
        <v>54</v>
      </c>
      <c r="B103" s="53" t="s">
        <v>141</v>
      </c>
      <c r="C103" s="55">
        <v>1483</v>
      </c>
      <c r="D103" s="55">
        <v>1257</v>
      </c>
    </row>
    <row r="104" spans="1:4" x14ac:dyDescent="0.2">
      <c r="A104" s="53" t="s">
        <v>54</v>
      </c>
      <c r="B104" s="53" t="s">
        <v>142</v>
      </c>
      <c r="C104" s="55">
        <v>1545</v>
      </c>
      <c r="D104" s="55">
        <v>1286</v>
      </c>
    </row>
    <row r="105" spans="1:4" x14ac:dyDescent="0.2">
      <c r="A105" s="53" t="s">
        <v>54</v>
      </c>
      <c r="B105" s="53" t="s">
        <v>143</v>
      </c>
      <c r="C105" s="55">
        <v>1535</v>
      </c>
      <c r="D105" s="55">
        <v>1320</v>
      </c>
    </row>
    <row r="106" spans="1:4" x14ac:dyDescent="0.2">
      <c r="A106" s="53" t="s">
        <v>54</v>
      </c>
      <c r="B106" s="53" t="s">
        <v>144</v>
      </c>
      <c r="C106" s="55">
        <v>1580</v>
      </c>
      <c r="D106" s="55">
        <v>1353</v>
      </c>
    </row>
    <row r="107" spans="1:4" x14ac:dyDescent="0.2">
      <c r="A107" s="53" t="s">
        <v>54</v>
      </c>
      <c r="B107" s="53" t="s">
        <v>145</v>
      </c>
      <c r="C107" s="55">
        <v>1553</v>
      </c>
      <c r="D107" s="55">
        <v>1382</v>
      </c>
    </row>
    <row r="108" spans="1:4" x14ac:dyDescent="0.2">
      <c r="A108" s="53" t="s">
        <v>54</v>
      </c>
      <c r="B108" s="53" t="s">
        <v>146</v>
      </c>
      <c r="C108" s="55">
        <v>1550</v>
      </c>
      <c r="D108" s="55">
        <v>1413</v>
      </c>
    </row>
    <row r="109" spans="1:4" x14ac:dyDescent="0.2">
      <c r="A109" s="53" t="s">
        <v>54</v>
      </c>
      <c r="B109" s="53" t="s">
        <v>147</v>
      </c>
      <c r="C109" s="55">
        <v>1534</v>
      </c>
      <c r="D109" s="55">
        <v>1446</v>
      </c>
    </row>
    <row r="110" spans="1:4" x14ac:dyDescent="0.2">
      <c r="A110" s="53" t="s">
        <v>54</v>
      </c>
      <c r="B110" s="53" t="s">
        <v>148</v>
      </c>
      <c r="C110" s="55">
        <v>1527</v>
      </c>
      <c r="D110" s="55">
        <v>1474</v>
      </c>
    </row>
    <row r="111" spans="1:4" x14ac:dyDescent="0.2">
      <c r="A111" s="53" t="s">
        <v>54</v>
      </c>
      <c r="B111" s="53" t="s">
        <v>149</v>
      </c>
      <c r="C111" s="55">
        <v>1569</v>
      </c>
      <c r="D111" s="55">
        <v>1499</v>
      </c>
    </row>
    <row r="112" spans="1:4" x14ac:dyDescent="0.2">
      <c r="A112" s="53" t="s">
        <v>54</v>
      </c>
      <c r="B112" s="53" t="s">
        <v>150</v>
      </c>
      <c r="C112" s="55">
        <v>1588</v>
      </c>
      <c r="D112" s="55">
        <v>1522</v>
      </c>
    </row>
    <row r="113" spans="1:4" x14ac:dyDescent="0.2">
      <c r="A113" s="53" t="s">
        <v>54</v>
      </c>
      <c r="B113" s="53" t="s">
        <v>151</v>
      </c>
      <c r="C113" s="55">
        <v>1637</v>
      </c>
      <c r="D113" s="55">
        <v>1545</v>
      </c>
    </row>
    <row r="114" spans="1:4" x14ac:dyDescent="0.2">
      <c r="A114" s="53" t="s">
        <v>929</v>
      </c>
      <c r="B114" s="53" t="s">
        <v>140</v>
      </c>
      <c r="C114" s="55">
        <v>1645</v>
      </c>
      <c r="D114" s="55">
        <v>1562</v>
      </c>
    </row>
    <row r="115" spans="1:4" x14ac:dyDescent="0.2">
      <c r="A115" s="53" t="s">
        <v>54</v>
      </c>
      <c r="B115" s="53" t="s">
        <v>141</v>
      </c>
      <c r="C115" s="55">
        <v>1682</v>
      </c>
      <c r="D115" s="55">
        <v>1579</v>
      </c>
    </row>
  </sheetData>
  <mergeCells count="1">
    <mergeCell ref="H1:I1"/>
  </mergeCells>
  <hyperlinks>
    <hyperlink ref="H1:I1" location="Index!A1" display="Regresar al Índice" xr:uid="{523D8FD1-76F7-4DD9-86A3-398093E06A06}"/>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T159"/>
  <sheetViews>
    <sheetView zoomScale="106" zoomScaleNormal="106" workbookViewId="0"/>
  </sheetViews>
  <sheetFormatPr baseColWidth="10" defaultColWidth="11.42578125" defaultRowHeight="12.75" x14ac:dyDescent="0.2"/>
  <cols>
    <col min="1" max="1" width="27.85546875" style="238" customWidth="1"/>
    <col min="2" max="2" width="16.7109375" style="238" customWidth="1"/>
    <col min="3" max="3" width="14.140625" style="238" customWidth="1"/>
    <col min="4" max="4" width="11.85546875" style="238" customWidth="1"/>
    <col min="5" max="5" width="10.85546875" style="238" customWidth="1"/>
    <col min="6" max="16384" width="11.42578125" style="238"/>
  </cols>
  <sheetData>
    <row r="1" spans="1:20" ht="15" x14ac:dyDescent="0.25">
      <c r="A1" s="49" t="s">
        <v>1690</v>
      </c>
      <c r="G1" s="49"/>
      <c r="H1" s="408" t="s">
        <v>38</v>
      </c>
      <c r="I1" s="408"/>
      <c r="J1" s="49"/>
      <c r="K1" s="49"/>
      <c r="L1" s="49"/>
      <c r="M1" s="49"/>
      <c r="N1" s="49"/>
      <c r="O1" s="49"/>
      <c r="P1" s="49"/>
      <c r="Q1" s="49"/>
      <c r="R1" s="49"/>
      <c r="S1" s="49"/>
      <c r="T1" s="49"/>
    </row>
    <row r="2" spans="1:20" x14ac:dyDescent="0.2">
      <c r="A2" s="238" t="s">
        <v>278</v>
      </c>
    </row>
    <row r="3" spans="1:20" x14ac:dyDescent="0.2">
      <c r="A3" s="277"/>
      <c r="B3" s="277"/>
      <c r="C3" s="277"/>
      <c r="D3" s="277"/>
      <c r="E3" s="277"/>
    </row>
    <row r="4" spans="1:20" ht="45.75" customHeight="1" thickBot="1" x14ac:dyDescent="0.25">
      <c r="A4" s="154" t="s">
        <v>279</v>
      </c>
      <c r="B4" s="150" t="s">
        <v>892</v>
      </c>
      <c r="C4" s="150" t="s">
        <v>1290</v>
      </c>
      <c r="D4" s="184" t="s">
        <v>34</v>
      </c>
      <c r="E4" s="184" t="s">
        <v>280</v>
      </c>
    </row>
    <row r="5" spans="1:20" ht="26.25" thickBot="1" x14ac:dyDescent="0.25">
      <c r="A5" s="342" t="s">
        <v>281</v>
      </c>
      <c r="B5" s="280">
        <v>116251</v>
      </c>
      <c r="C5" s="280">
        <v>124917</v>
      </c>
      <c r="D5" s="280">
        <f t="shared" ref="D5:D13" si="0">C5-B5</f>
        <v>8666</v>
      </c>
      <c r="E5" s="284">
        <f>C5/B5-1</f>
        <v>7.4545595306707124E-2</v>
      </c>
    </row>
    <row r="6" spans="1:20" ht="13.5" thickBot="1" x14ac:dyDescent="0.25">
      <c r="A6" s="343" t="s">
        <v>282</v>
      </c>
      <c r="B6" s="282">
        <v>388949</v>
      </c>
      <c r="C6" s="282">
        <v>389036</v>
      </c>
      <c r="D6" s="280">
        <f t="shared" si="0"/>
        <v>87</v>
      </c>
      <c r="E6" s="284">
        <f t="shared" ref="E6:E12" si="1">C6/B6-1</f>
        <v>2.2367971122183583E-4</v>
      </c>
    </row>
    <row r="7" spans="1:20" ht="13.5" thickBot="1" x14ac:dyDescent="0.25">
      <c r="A7" s="343" t="s">
        <v>283</v>
      </c>
      <c r="B7" s="345">
        <v>134547</v>
      </c>
      <c r="C7" s="345">
        <v>137344</v>
      </c>
      <c r="D7" s="280">
        <f t="shared" si="0"/>
        <v>2797</v>
      </c>
      <c r="E7" s="284">
        <f>C7/B7-1</f>
        <v>2.078827472927669E-2</v>
      </c>
    </row>
    <row r="8" spans="1:20" ht="26.25" thickBot="1" x14ac:dyDescent="0.25">
      <c r="A8" s="346" t="s">
        <v>284</v>
      </c>
      <c r="B8" s="282">
        <v>9393</v>
      </c>
      <c r="C8" s="282">
        <v>9619</v>
      </c>
      <c r="D8" s="280">
        <f t="shared" si="0"/>
        <v>226</v>
      </c>
      <c r="E8" s="284">
        <f>C8/B8-1</f>
        <v>2.4060470563185277E-2</v>
      </c>
    </row>
    <row r="9" spans="1:20" ht="13.5" thickBot="1" x14ac:dyDescent="0.25">
      <c r="A9" s="343" t="s">
        <v>285</v>
      </c>
      <c r="B9" s="282">
        <v>480660</v>
      </c>
      <c r="C9" s="282">
        <v>493413</v>
      </c>
      <c r="D9" s="280">
        <f t="shared" si="0"/>
        <v>12753</v>
      </c>
      <c r="E9" s="284">
        <f t="shared" si="1"/>
        <v>2.653226813131937E-2</v>
      </c>
    </row>
    <row r="10" spans="1:20" ht="13.5" thickBot="1" x14ac:dyDescent="0.25">
      <c r="A10" s="343" t="s">
        <v>286</v>
      </c>
      <c r="B10" s="282">
        <v>2624</v>
      </c>
      <c r="C10" s="282">
        <v>2577</v>
      </c>
      <c r="D10" s="280">
        <f t="shared" si="0"/>
        <v>-47</v>
      </c>
      <c r="E10" s="284">
        <f t="shared" si="1"/>
        <v>-1.7911585365853688E-2</v>
      </c>
    </row>
    <row r="11" spans="1:20" ht="13.5" thickBot="1" x14ac:dyDescent="0.25">
      <c r="A11" s="343" t="s">
        <v>287</v>
      </c>
      <c r="B11" s="282">
        <v>620320</v>
      </c>
      <c r="C11" s="282">
        <v>630046</v>
      </c>
      <c r="D11" s="280">
        <f t="shared" si="0"/>
        <v>9726</v>
      </c>
      <c r="E11" s="284">
        <f t="shared" si="1"/>
        <v>1.5679004384833606E-2</v>
      </c>
    </row>
    <row r="12" spans="1:20" ht="13.5" thickBot="1" x14ac:dyDescent="0.25">
      <c r="A12" s="343" t="s">
        <v>288</v>
      </c>
      <c r="B12" s="282">
        <v>97255</v>
      </c>
      <c r="C12" s="282">
        <v>99824</v>
      </c>
      <c r="D12" s="280">
        <f t="shared" si="0"/>
        <v>2569</v>
      </c>
      <c r="E12" s="284">
        <f t="shared" si="1"/>
        <v>2.6415094339622636E-2</v>
      </c>
    </row>
    <row r="13" spans="1:20" ht="13.5" thickBot="1" x14ac:dyDescent="0.25">
      <c r="A13" s="151" t="s">
        <v>53</v>
      </c>
      <c r="B13" s="152">
        <f>SUM(B5:B12)</f>
        <v>1849999</v>
      </c>
      <c r="C13" s="152">
        <f>SUM(C5:C12)</f>
        <v>1886776</v>
      </c>
      <c r="D13" s="153">
        <f t="shared" si="0"/>
        <v>36777</v>
      </c>
      <c r="E13" s="161">
        <f>C13/B13-1</f>
        <v>1.9879470205119043E-2</v>
      </c>
    </row>
    <row r="159" spans="2:2" x14ac:dyDescent="0.2">
      <c r="B159" s="60"/>
    </row>
  </sheetData>
  <mergeCells count="1">
    <mergeCell ref="H1:I1"/>
  </mergeCells>
  <hyperlinks>
    <hyperlink ref="H1:I1" location="Index!A1" display="Regresar al Índice" xr:uid="{00000000-0004-0000-1100-000000000000}"/>
  </hyperlinks>
  <pageMargins left="0.7" right="0.7" top="0.75" bottom="0.75" header="0.3" footer="0.3"/>
  <pageSetup orientation="portrait" horizontalDpi="4294967295" verticalDpi="4294967295"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F2BB0-F44D-4347-9CBB-92E4479DE257}">
  <sheetPr codeName="Hoja150"/>
  <dimension ref="A1:L115"/>
  <sheetViews>
    <sheetView workbookViewId="0"/>
  </sheetViews>
  <sheetFormatPr baseColWidth="10" defaultRowHeight="12.75" x14ac:dyDescent="0.2"/>
  <cols>
    <col min="1" max="16384" width="11.42578125" style="53"/>
  </cols>
  <sheetData>
    <row r="1" spans="1:12" ht="15" x14ac:dyDescent="0.25">
      <c r="A1" s="17" t="s">
        <v>1799</v>
      </c>
      <c r="H1" s="408" t="s">
        <v>38</v>
      </c>
      <c r="I1" s="408"/>
    </row>
    <row r="2" spans="1:12" x14ac:dyDescent="0.2">
      <c r="A2" s="53" t="s">
        <v>724</v>
      </c>
    </row>
    <row r="3" spans="1:12" x14ac:dyDescent="0.2">
      <c r="A3" s="53" t="s">
        <v>738</v>
      </c>
    </row>
    <row r="5" spans="1:12" x14ac:dyDescent="0.2">
      <c r="A5" s="53" t="s">
        <v>308</v>
      </c>
      <c r="B5" s="53" t="s">
        <v>362</v>
      </c>
      <c r="C5" s="53" t="s">
        <v>737</v>
      </c>
      <c r="D5" s="53" t="s">
        <v>52</v>
      </c>
      <c r="E5" s="53" t="s">
        <v>363</v>
      </c>
      <c r="H5" s="53" t="s">
        <v>1534</v>
      </c>
      <c r="I5" s="53" t="s">
        <v>1260</v>
      </c>
      <c r="J5" s="53" t="s">
        <v>1532</v>
      </c>
      <c r="K5" s="53" t="s">
        <v>1258</v>
      </c>
      <c r="L5" s="53" t="s">
        <v>739</v>
      </c>
    </row>
    <row r="6" spans="1:12" x14ac:dyDescent="0.2">
      <c r="A6" s="53" t="s">
        <v>61</v>
      </c>
      <c r="B6" s="53" t="s">
        <v>140</v>
      </c>
      <c r="C6" s="55">
        <v>85880</v>
      </c>
      <c r="D6" s="54">
        <v>7.1</v>
      </c>
      <c r="E6" s="54">
        <v>11.4</v>
      </c>
      <c r="H6" s="55">
        <v>189599</v>
      </c>
      <c r="I6" s="55">
        <v>187088</v>
      </c>
      <c r="J6" s="54">
        <v>17.399999999999999</v>
      </c>
      <c r="K6" s="54">
        <v>17.2</v>
      </c>
      <c r="L6" s="54">
        <v>10.9</v>
      </c>
    </row>
    <row r="7" spans="1:12" x14ac:dyDescent="0.2">
      <c r="A7" s="53" t="s">
        <v>54</v>
      </c>
      <c r="B7" s="53" t="s">
        <v>141</v>
      </c>
      <c r="C7" s="55">
        <v>86176</v>
      </c>
      <c r="D7" s="54">
        <v>6.3</v>
      </c>
      <c r="E7" s="54">
        <v>11.1</v>
      </c>
    </row>
    <row r="8" spans="1:12" x14ac:dyDescent="0.2">
      <c r="A8" s="53" t="s">
        <v>54</v>
      </c>
      <c r="B8" s="53" t="s">
        <v>142</v>
      </c>
      <c r="C8" s="55">
        <v>85911</v>
      </c>
      <c r="D8" s="54">
        <v>4.9000000000000004</v>
      </c>
      <c r="E8" s="54">
        <v>10.6</v>
      </c>
    </row>
    <row r="9" spans="1:12" x14ac:dyDescent="0.2">
      <c r="A9" s="53" t="s">
        <v>54</v>
      </c>
      <c r="B9" s="53" t="s">
        <v>143</v>
      </c>
      <c r="C9" s="55">
        <v>85846</v>
      </c>
      <c r="D9" s="54">
        <v>3.7</v>
      </c>
      <c r="E9" s="54">
        <v>10.1</v>
      </c>
    </row>
    <row r="10" spans="1:12" x14ac:dyDescent="0.2">
      <c r="A10" s="53" t="s">
        <v>54</v>
      </c>
      <c r="B10" s="53" t="s">
        <v>144</v>
      </c>
      <c r="C10" s="55">
        <v>86325</v>
      </c>
      <c r="D10" s="54">
        <v>2.8</v>
      </c>
      <c r="E10" s="54">
        <v>9.4</v>
      </c>
    </row>
    <row r="11" spans="1:12" x14ac:dyDescent="0.2">
      <c r="A11" s="53" t="s">
        <v>54</v>
      </c>
      <c r="B11" s="53" t="s">
        <v>145</v>
      </c>
      <c r="C11" s="55">
        <v>86504</v>
      </c>
      <c r="D11" s="54">
        <v>1.6</v>
      </c>
      <c r="E11" s="54">
        <v>8.3000000000000007</v>
      </c>
    </row>
    <row r="12" spans="1:12" x14ac:dyDescent="0.2">
      <c r="A12" s="53" t="s">
        <v>54</v>
      </c>
      <c r="B12" s="53" t="s">
        <v>146</v>
      </c>
      <c r="C12" s="55">
        <v>86893</v>
      </c>
      <c r="D12" s="54">
        <v>0.4</v>
      </c>
      <c r="E12" s="54">
        <v>7</v>
      </c>
    </row>
    <row r="13" spans="1:12" x14ac:dyDescent="0.2">
      <c r="A13" s="53" t="s">
        <v>54</v>
      </c>
      <c r="B13" s="53" t="s">
        <v>147</v>
      </c>
      <c r="C13" s="55">
        <v>88222</v>
      </c>
      <c r="D13" s="54">
        <v>1.7</v>
      </c>
      <c r="E13" s="54">
        <v>5.9</v>
      </c>
    </row>
    <row r="14" spans="1:12" x14ac:dyDescent="0.2">
      <c r="A14" s="53" t="s">
        <v>54</v>
      </c>
      <c r="B14" s="53" t="s">
        <v>148</v>
      </c>
      <c r="C14" s="55">
        <v>89213</v>
      </c>
      <c r="D14" s="54">
        <v>3.4</v>
      </c>
      <c r="E14" s="54">
        <v>5.0999999999999996</v>
      </c>
    </row>
    <row r="15" spans="1:12" x14ac:dyDescent="0.2">
      <c r="A15" s="53" t="s">
        <v>54</v>
      </c>
      <c r="B15" s="53" t="s">
        <v>149</v>
      </c>
      <c r="C15" s="55">
        <v>89283</v>
      </c>
      <c r="D15" s="54">
        <v>3.1</v>
      </c>
      <c r="E15" s="54">
        <v>4.3</v>
      </c>
    </row>
    <row r="16" spans="1:12" x14ac:dyDescent="0.2">
      <c r="A16" s="53" t="s">
        <v>54</v>
      </c>
      <c r="B16" s="53" t="s">
        <v>150</v>
      </c>
      <c r="C16" s="55">
        <v>89142</v>
      </c>
      <c r="D16" s="54">
        <v>3.3</v>
      </c>
      <c r="E16" s="54">
        <v>3.8</v>
      </c>
    </row>
    <row r="17" spans="1:5" x14ac:dyDescent="0.2">
      <c r="A17" s="53" t="s">
        <v>54</v>
      </c>
      <c r="B17" s="53" t="s">
        <v>151</v>
      </c>
      <c r="C17" s="55">
        <v>89353</v>
      </c>
      <c r="D17" s="54">
        <v>4.5999999999999996</v>
      </c>
      <c r="E17" s="54">
        <v>3.6</v>
      </c>
    </row>
    <row r="18" spans="1:5" x14ac:dyDescent="0.2">
      <c r="A18" s="53" t="s">
        <v>74</v>
      </c>
      <c r="B18" s="53" t="s">
        <v>140</v>
      </c>
      <c r="C18" s="55">
        <v>89186</v>
      </c>
      <c r="D18" s="54">
        <v>3.8</v>
      </c>
      <c r="E18" s="54">
        <v>3.3</v>
      </c>
    </row>
    <row r="19" spans="1:5" x14ac:dyDescent="0.2">
      <c r="A19" s="53" t="s">
        <v>54</v>
      </c>
      <c r="B19" s="53" t="s">
        <v>141</v>
      </c>
      <c r="C19" s="55">
        <v>89732</v>
      </c>
      <c r="D19" s="54">
        <v>4.0999999999999996</v>
      </c>
      <c r="E19" s="54">
        <v>3.1</v>
      </c>
    </row>
    <row r="20" spans="1:5" x14ac:dyDescent="0.2">
      <c r="A20" s="53" t="s">
        <v>54</v>
      </c>
      <c r="B20" s="53" t="s">
        <v>142</v>
      </c>
      <c r="C20" s="55">
        <v>90608</v>
      </c>
      <c r="D20" s="54">
        <v>5.5</v>
      </c>
      <c r="E20" s="54">
        <v>3.2</v>
      </c>
    </row>
    <row r="21" spans="1:5" x14ac:dyDescent="0.2">
      <c r="A21" s="53" t="s">
        <v>54</v>
      </c>
      <c r="B21" s="53" t="s">
        <v>143</v>
      </c>
      <c r="C21" s="55">
        <v>92414</v>
      </c>
      <c r="D21" s="54">
        <v>7.7</v>
      </c>
      <c r="E21" s="54">
        <v>3.5</v>
      </c>
    </row>
    <row r="22" spans="1:5" x14ac:dyDescent="0.2">
      <c r="A22" s="53" t="s">
        <v>54</v>
      </c>
      <c r="B22" s="53" t="s">
        <v>144</v>
      </c>
      <c r="C22" s="55">
        <v>93450</v>
      </c>
      <c r="D22" s="54">
        <v>8.3000000000000007</v>
      </c>
      <c r="E22" s="54">
        <v>3.9</v>
      </c>
    </row>
    <row r="23" spans="1:5" x14ac:dyDescent="0.2">
      <c r="A23" s="53" t="s">
        <v>54</v>
      </c>
      <c r="B23" s="53" t="s">
        <v>145</v>
      </c>
      <c r="C23" s="55">
        <v>94163</v>
      </c>
      <c r="D23" s="54">
        <v>8.9</v>
      </c>
      <c r="E23" s="54">
        <v>4.5999999999999996</v>
      </c>
    </row>
    <row r="24" spans="1:5" x14ac:dyDescent="0.2">
      <c r="A24" s="53" t="s">
        <v>54</v>
      </c>
      <c r="B24" s="53" t="s">
        <v>146</v>
      </c>
      <c r="C24" s="55">
        <v>94807</v>
      </c>
      <c r="D24" s="54">
        <v>9.1</v>
      </c>
      <c r="E24" s="54">
        <v>5.3</v>
      </c>
    </row>
    <row r="25" spans="1:5" x14ac:dyDescent="0.2">
      <c r="A25" s="53" t="s">
        <v>54</v>
      </c>
      <c r="B25" s="53" t="s">
        <v>147</v>
      </c>
      <c r="C25" s="55">
        <v>94879</v>
      </c>
      <c r="D25" s="54">
        <v>7.5</v>
      </c>
      <c r="E25" s="54">
        <v>5.8</v>
      </c>
    </row>
    <row r="26" spans="1:5" x14ac:dyDescent="0.2">
      <c r="A26" s="53" t="s">
        <v>54</v>
      </c>
      <c r="B26" s="53" t="s">
        <v>148</v>
      </c>
      <c r="C26" s="55">
        <v>95388</v>
      </c>
      <c r="D26" s="54">
        <v>6.9</v>
      </c>
      <c r="E26" s="54">
        <v>6.1</v>
      </c>
    </row>
    <row r="27" spans="1:5" x14ac:dyDescent="0.2">
      <c r="A27" s="53" t="s">
        <v>54</v>
      </c>
      <c r="B27" s="53" t="s">
        <v>149</v>
      </c>
      <c r="C27" s="55">
        <v>96553</v>
      </c>
      <c r="D27" s="54">
        <v>8.1</v>
      </c>
      <c r="E27" s="54">
        <v>6.5</v>
      </c>
    </row>
    <row r="28" spans="1:5" x14ac:dyDescent="0.2">
      <c r="A28" s="53" t="s">
        <v>54</v>
      </c>
      <c r="B28" s="53" t="s">
        <v>150</v>
      </c>
      <c r="C28" s="55">
        <v>96823</v>
      </c>
      <c r="D28" s="54">
        <v>8.6</v>
      </c>
      <c r="E28" s="54">
        <v>6.9</v>
      </c>
    </row>
    <row r="29" spans="1:5" x14ac:dyDescent="0.2">
      <c r="A29" s="53" t="s">
        <v>54</v>
      </c>
      <c r="B29" s="53" t="s">
        <v>151</v>
      </c>
      <c r="C29" s="55">
        <v>98487</v>
      </c>
      <c r="D29" s="54">
        <v>10.199999999999999</v>
      </c>
      <c r="E29" s="54">
        <v>7.4</v>
      </c>
    </row>
    <row r="30" spans="1:5" x14ac:dyDescent="0.2">
      <c r="A30" s="53" t="s">
        <v>75</v>
      </c>
      <c r="B30" s="53" t="s">
        <v>140</v>
      </c>
      <c r="C30" s="55">
        <v>99518</v>
      </c>
      <c r="D30" s="54">
        <v>11.6</v>
      </c>
      <c r="E30" s="54">
        <v>8</v>
      </c>
    </row>
    <row r="31" spans="1:5" x14ac:dyDescent="0.2">
      <c r="A31" s="53" t="s">
        <v>54</v>
      </c>
      <c r="B31" s="53" t="s">
        <v>141</v>
      </c>
      <c r="C31" s="55">
        <v>100582</v>
      </c>
      <c r="D31" s="54">
        <v>12.1</v>
      </c>
      <c r="E31" s="54">
        <v>8.6999999999999993</v>
      </c>
    </row>
    <row r="32" spans="1:5" x14ac:dyDescent="0.2">
      <c r="A32" s="53" t="s">
        <v>54</v>
      </c>
      <c r="B32" s="53" t="s">
        <v>142</v>
      </c>
      <c r="C32" s="55">
        <v>101680</v>
      </c>
      <c r="D32" s="54">
        <v>12.2</v>
      </c>
      <c r="E32" s="54">
        <v>9.3000000000000007</v>
      </c>
    </row>
    <row r="33" spans="1:5" x14ac:dyDescent="0.2">
      <c r="A33" s="53" t="s">
        <v>54</v>
      </c>
      <c r="B33" s="53" t="s">
        <v>143</v>
      </c>
      <c r="C33" s="55">
        <v>102359</v>
      </c>
      <c r="D33" s="54">
        <v>10.8</v>
      </c>
      <c r="E33" s="54">
        <v>9.5</v>
      </c>
    </row>
    <row r="34" spans="1:5" x14ac:dyDescent="0.2">
      <c r="A34" s="53" t="s">
        <v>54</v>
      </c>
      <c r="B34" s="53" t="s">
        <v>144</v>
      </c>
      <c r="C34" s="55">
        <v>103269</v>
      </c>
      <c r="D34" s="54">
        <v>10.5</v>
      </c>
      <c r="E34" s="54">
        <v>9.6999999999999993</v>
      </c>
    </row>
    <row r="35" spans="1:5" x14ac:dyDescent="0.2">
      <c r="A35" s="53" t="s">
        <v>54</v>
      </c>
      <c r="B35" s="53" t="s">
        <v>145</v>
      </c>
      <c r="C35" s="55">
        <v>104756</v>
      </c>
      <c r="D35" s="54">
        <v>11.2</v>
      </c>
      <c r="E35" s="54">
        <v>9.9</v>
      </c>
    </row>
    <row r="36" spans="1:5" x14ac:dyDescent="0.2">
      <c r="A36" s="53" t="s">
        <v>54</v>
      </c>
      <c r="B36" s="53" t="s">
        <v>146</v>
      </c>
      <c r="C36" s="55">
        <v>106933</v>
      </c>
      <c r="D36" s="54">
        <v>12.8</v>
      </c>
      <c r="E36" s="54">
        <v>10.199999999999999</v>
      </c>
    </row>
    <row r="37" spans="1:5" x14ac:dyDescent="0.2">
      <c r="A37" s="53" t="s">
        <v>54</v>
      </c>
      <c r="B37" s="53" t="s">
        <v>147</v>
      </c>
      <c r="C37" s="55">
        <v>108541</v>
      </c>
      <c r="D37" s="54">
        <v>14.4</v>
      </c>
      <c r="E37" s="54">
        <v>10.8</v>
      </c>
    </row>
    <row r="38" spans="1:5" x14ac:dyDescent="0.2">
      <c r="A38" s="53" t="s">
        <v>54</v>
      </c>
      <c r="B38" s="53" t="s">
        <v>148</v>
      </c>
      <c r="C38" s="55">
        <v>110707</v>
      </c>
      <c r="D38" s="54">
        <v>16.100000000000001</v>
      </c>
      <c r="E38" s="54">
        <v>11.6</v>
      </c>
    </row>
    <row r="39" spans="1:5" x14ac:dyDescent="0.2">
      <c r="A39" s="53" t="s">
        <v>54</v>
      </c>
      <c r="B39" s="53" t="s">
        <v>149</v>
      </c>
      <c r="C39" s="55">
        <v>111703</v>
      </c>
      <c r="D39" s="54">
        <v>15.7</v>
      </c>
      <c r="E39" s="54">
        <v>12.2</v>
      </c>
    </row>
    <row r="40" spans="1:5" x14ac:dyDescent="0.2">
      <c r="A40" s="53" t="s">
        <v>54</v>
      </c>
      <c r="B40" s="53" t="s">
        <v>150</v>
      </c>
      <c r="C40" s="55">
        <v>113393</v>
      </c>
      <c r="D40" s="54">
        <v>17.100000000000001</v>
      </c>
      <c r="E40" s="54">
        <v>12.9</v>
      </c>
    </row>
    <row r="41" spans="1:5" x14ac:dyDescent="0.2">
      <c r="A41" s="53" t="s">
        <v>54</v>
      </c>
      <c r="B41" s="53" t="s">
        <v>151</v>
      </c>
      <c r="C41" s="55">
        <v>114994</v>
      </c>
      <c r="D41" s="54">
        <v>16.8</v>
      </c>
      <c r="E41" s="54">
        <v>13.4</v>
      </c>
    </row>
    <row r="42" spans="1:5" x14ac:dyDescent="0.2">
      <c r="A42" s="53" t="s">
        <v>76</v>
      </c>
      <c r="B42" s="53" t="s">
        <v>140</v>
      </c>
      <c r="C42" s="55">
        <v>116525</v>
      </c>
      <c r="D42" s="54">
        <v>17.100000000000001</v>
      </c>
      <c r="E42" s="54">
        <v>13.9</v>
      </c>
    </row>
    <row r="43" spans="1:5" x14ac:dyDescent="0.2">
      <c r="A43" s="53" t="s">
        <v>54</v>
      </c>
      <c r="B43" s="53" t="s">
        <v>141</v>
      </c>
      <c r="C43" s="55">
        <v>118626</v>
      </c>
      <c r="D43" s="54">
        <v>17.899999999999999</v>
      </c>
      <c r="E43" s="54">
        <v>14.4</v>
      </c>
    </row>
    <row r="44" spans="1:5" x14ac:dyDescent="0.2">
      <c r="A44" s="53" t="s">
        <v>54</v>
      </c>
      <c r="B44" s="53" t="s">
        <v>142</v>
      </c>
      <c r="C44" s="55">
        <v>119779</v>
      </c>
      <c r="D44" s="54">
        <v>17.8</v>
      </c>
      <c r="E44" s="54">
        <v>14.8</v>
      </c>
    </row>
    <row r="45" spans="1:5" x14ac:dyDescent="0.2">
      <c r="A45" s="53" t="s">
        <v>54</v>
      </c>
      <c r="B45" s="53" t="s">
        <v>143</v>
      </c>
      <c r="C45" s="55">
        <v>121373</v>
      </c>
      <c r="D45" s="54">
        <v>18.600000000000001</v>
      </c>
      <c r="E45" s="54">
        <v>15.5</v>
      </c>
    </row>
    <row r="46" spans="1:5" x14ac:dyDescent="0.2">
      <c r="A46" s="53" t="s">
        <v>54</v>
      </c>
      <c r="B46" s="53" t="s">
        <v>144</v>
      </c>
      <c r="C46" s="55">
        <v>123257</v>
      </c>
      <c r="D46" s="54">
        <v>19.399999999999999</v>
      </c>
      <c r="E46" s="54">
        <v>16.2</v>
      </c>
    </row>
    <row r="47" spans="1:5" x14ac:dyDescent="0.2">
      <c r="A47" s="53" t="s">
        <v>54</v>
      </c>
      <c r="B47" s="53" t="s">
        <v>145</v>
      </c>
      <c r="C47" s="55">
        <v>125276</v>
      </c>
      <c r="D47" s="54">
        <v>19.600000000000001</v>
      </c>
      <c r="E47" s="54">
        <v>16.899999999999999</v>
      </c>
    </row>
    <row r="48" spans="1:5" x14ac:dyDescent="0.2">
      <c r="A48" s="53" t="s">
        <v>54</v>
      </c>
      <c r="B48" s="53" t="s">
        <v>146</v>
      </c>
      <c r="C48" s="55">
        <v>125775</v>
      </c>
      <c r="D48" s="54">
        <v>17.600000000000001</v>
      </c>
      <c r="E48" s="54">
        <v>17.3</v>
      </c>
    </row>
    <row r="49" spans="1:5" x14ac:dyDescent="0.2">
      <c r="A49" s="53" t="s">
        <v>54</v>
      </c>
      <c r="B49" s="53" t="s">
        <v>147</v>
      </c>
      <c r="C49" s="55">
        <v>126878</v>
      </c>
      <c r="D49" s="54">
        <v>16.899999999999999</v>
      </c>
      <c r="E49" s="54">
        <v>17.5</v>
      </c>
    </row>
    <row r="50" spans="1:5" x14ac:dyDescent="0.2">
      <c r="A50" s="53" t="s">
        <v>54</v>
      </c>
      <c r="B50" s="53" t="s">
        <v>148</v>
      </c>
      <c r="C50" s="55">
        <v>127749</v>
      </c>
      <c r="D50" s="54">
        <v>15.4</v>
      </c>
      <c r="E50" s="54">
        <v>17.5</v>
      </c>
    </row>
    <row r="51" spans="1:5" x14ac:dyDescent="0.2">
      <c r="A51" s="53" t="s">
        <v>54</v>
      </c>
      <c r="B51" s="53" t="s">
        <v>149</v>
      </c>
      <c r="C51" s="55">
        <v>129531</v>
      </c>
      <c r="D51" s="54">
        <v>16</v>
      </c>
      <c r="E51" s="54">
        <v>17.5</v>
      </c>
    </row>
    <row r="52" spans="1:5" x14ac:dyDescent="0.2">
      <c r="A52" s="53" t="s">
        <v>54</v>
      </c>
      <c r="B52" s="53" t="s">
        <v>150</v>
      </c>
      <c r="C52" s="55">
        <v>131396</v>
      </c>
      <c r="D52" s="54">
        <v>15.9</v>
      </c>
      <c r="E52" s="54">
        <v>17.399999999999999</v>
      </c>
    </row>
    <row r="53" spans="1:5" x14ac:dyDescent="0.2">
      <c r="A53" s="53" t="s">
        <v>54</v>
      </c>
      <c r="B53" s="53" t="s">
        <v>151</v>
      </c>
      <c r="C53" s="55">
        <v>132152</v>
      </c>
      <c r="D53" s="54">
        <v>14.9</v>
      </c>
      <c r="E53" s="54">
        <v>17.3</v>
      </c>
    </row>
    <row r="54" spans="1:5" x14ac:dyDescent="0.2">
      <c r="A54" s="53" t="s">
        <v>77</v>
      </c>
      <c r="B54" s="53" t="s">
        <v>140</v>
      </c>
      <c r="C54" s="55">
        <v>132687</v>
      </c>
      <c r="D54" s="54">
        <v>13.9</v>
      </c>
      <c r="E54" s="54">
        <v>17</v>
      </c>
    </row>
    <row r="55" spans="1:5" x14ac:dyDescent="0.2">
      <c r="A55" s="53" t="s">
        <v>54</v>
      </c>
      <c r="B55" s="53" t="s">
        <v>141</v>
      </c>
      <c r="C55" s="55">
        <v>133808</v>
      </c>
      <c r="D55" s="54">
        <v>12.8</v>
      </c>
      <c r="E55" s="54">
        <v>16.600000000000001</v>
      </c>
    </row>
    <row r="56" spans="1:5" x14ac:dyDescent="0.2">
      <c r="A56" s="53" t="s">
        <v>54</v>
      </c>
      <c r="B56" s="53" t="s">
        <v>142</v>
      </c>
      <c r="C56" s="55">
        <v>136212</v>
      </c>
      <c r="D56" s="54">
        <v>13.7</v>
      </c>
      <c r="E56" s="54">
        <v>16.2</v>
      </c>
    </row>
    <row r="57" spans="1:5" x14ac:dyDescent="0.2">
      <c r="A57" s="53" t="s">
        <v>54</v>
      </c>
      <c r="B57" s="53" t="s">
        <v>143</v>
      </c>
      <c r="C57" s="55">
        <v>135850</v>
      </c>
      <c r="D57" s="54">
        <v>11.9</v>
      </c>
      <c r="E57" s="54">
        <v>15.7</v>
      </c>
    </row>
    <row r="58" spans="1:5" x14ac:dyDescent="0.2">
      <c r="A58" s="53" t="s">
        <v>54</v>
      </c>
      <c r="B58" s="53" t="s">
        <v>144</v>
      </c>
      <c r="C58" s="55">
        <v>136751</v>
      </c>
      <c r="D58" s="54">
        <v>10.9</v>
      </c>
      <c r="E58" s="54">
        <v>15</v>
      </c>
    </row>
    <row r="59" spans="1:5" x14ac:dyDescent="0.2">
      <c r="A59" s="53" t="s">
        <v>54</v>
      </c>
      <c r="B59" s="53" t="s">
        <v>145</v>
      </c>
      <c r="C59" s="55">
        <v>137356</v>
      </c>
      <c r="D59" s="54">
        <v>9.6</v>
      </c>
      <c r="E59" s="54">
        <v>14.1</v>
      </c>
    </row>
    <row r="60" spans="1:5" x14ac:dyDescent="0.2">
      <c r="A60" s="53" t="s">
        <v>54</v>
      </c>
      <c r="B60" s="53" t="s">
        <v>146</v>
      </c>
      <c r="C60" s="55">
        <v>137685</v>
      </c>
      <c r="D60" s="54">
        <v>9.5</v>
      </c>
      <c r="E60" s="54">
        <v>13.5</v>
      </c>
    </row>
    <row r="61" spans="1:5" x14ac:dyDescent="0.2">
      <c r="A61" s="53" t="s">
        <v>54</v>
      </c>
      <c r="B61" s="53" t="s">
        <v>147</v>
      </c>
      <c r="C61" s="55">
        <v>138238</v>
      </c>
      <c r="D61" s="54">
        <v>9</v>
      </c>
      <c r="E61" s="54">
        <v>12.8</v>
      </c>
    </row>
    <row r="62" spans="1:5" x14ac:dyDescent="0.2">
      <c r="A62" s="53" t="s">
        <v>54</v>
      </c>
      <c r="B62" s="53" t="s">
        <v>148</v>
      </c>
      <c r="C62" s="55">
        <v>138534</v>
      </c>
      <c r="D62" s="54">
        <v>8.4</v>
      </c>
      <c r="E62" s="54">
        <v>12.2</v>
      </c>
    </row>
    <row r="63" spans="1:5" x14ac:dyDescent="0.2">
      <c r="A63" s="53" t="s">
        <v>54</v>
      </c>
      <c r="B63" s="53" t="s">
        <v>149</v>
      </c>
      <c r="C63" s="55">
        <v>138793</v>
      </c>
      <c r="D63" s="54">
        <v>7.2</v>
      </c>
      <c r="E63" s="54">
        <v>11.5</v>
      </c>
    </row>
    <row r="64" spans="1:5" x14ac:dyDescent="0.2">
      <c r="A64" s="53" t="s">
        <v>54</v>
      </c>
      <c r="B64" s="53" t="s">
        <v>150</v>
      </c>
      <c r="C64" s="55">
        <v>139464</v>
      </c>
      <c r="D64" s="54">
        <v>6.1</v>
      </c>
      <c r="E64" s="54">
        <v>10.7</v>
      </c>
    </row>
    <row r="65" spans="1:5" x14ac:dyDescent="0.2">
      <c r="A65" s="53" t="s">
        <v>54</v>
      </c>
      <c r="B65" s="53" t="s">
        <v>151</v>
      </c>
      <c r="C65" s="55">
        <v>140339</v>
      </c>
      <c r="D65" s="54">
        <v>6.2</v>
      </c>
      <c r="E65" s="54">
        <v>9.9</v>
      </c>
    </row>
    <row r="66" spans="1:5" x14ac:dyDescent="0.2">
      <c r="A66" s="53" t="s">
        <v>78</v>
      </c>
      <c r="B66" s="53" t="s">
        <v>140</v>
      </c>
      <c r="C66" s="55">
        <v>142777</v>
      </c>
      <c r="D66" s="54">
        <v>7.6</v>
      </c>
      <c r="E66" s="54">
        <v>9.4</v>
      </c>
    </row>
    <row r="67" spans="1:5" x14ac:dyDescent="0.2">
      <c r="A67" s="53" t="s">
        <v>54</v>
      </c>
      <c r="B67" s="53" t="s">
        <v>141</v>
      </c>
      <c r="C67" s="55">
        <v>142907</v>
      </c>
      <c r="D67" s="54">
        <v>6.8</v>
      </c>
      <c r="E67" s="54">
        <v>8.9</v>
      </c>
    </row>
    <row r="68" spans="1:5" x14ac:dyDescent="0.2">
      <c r="A68" s="53" t="s">
        <v>54</v>
      </c>
      <c r="B68" s="53" t="s">
        <v>142</v>
      </c>
      <c r="C68" s="55">
        <v>143404</v>
      </c>
      <c r="D68" s="54">
        <v>5.3</v>
      </c>
      <c r="E68" s="54">
        <v>8.1999999999999993</v>
      </c>
    </row>
    <row r="69" spans="1:5" x14ac:dyDescent="0.2">
      <c r="A69" s="53" t="s">
        <v>54</v>
      </c>
      <c r="B69" s="53" t="s">
        <v>143</v>
      </c>
      <c r="C69" s="55">
        <v>145628</v>
      </c>
      <c r="D69" s="54">
        <v>7.2</v>
      </c>
      <c r="E69" s="54">
        <v>7.8</v>
      </c>
    </row>
    <row r="70" spans="1:5" x14ac:dyDescent="0.2">
      <c r="A70" s="53" t="s">
        <v>54</v>
      </c>
      <c r="B70" s="53" t="s">
        <v>144</v>
      </c>
      <c r="C70" s="55">
        <v>147175</v>
      </c>
      <c r="D70" s="54">
        <v>7.6</v>
      </c>
      <c r="E70" s="54">
        <v>7.5</v>
      </c>
    </row>
    <row r="71" spans="1:5" x14ac:dyDescent="0.2">
      <c r="A71" s="53" t="s">
        <v>54</v>
      </c>
      <c r="B71" s="53" t="s">
        <v>145</v>
      </c>
      <c r="C71" s="55">
        <v>148775</v>
      </c>
      <c r="D71" s="54">
        <v>8.3000000000000007</v>
      </c>
      <c r="E71" s="54">
        <v>7.4</v>
      </c>
    </row>
    <row r="72" spans="1:5" x14ac:dyDescent="0.2">
      <c r="A72" s="53" t="s">
        <v>54</v>
      </c>
      <c r="B72" s="53" t="s">
        <v>146</v>
      </c>
      <c r="C72" s="55">
        <v>150585</v>
      </c>
      <c r="D72" s="54">
        <v>9.4</v>
      </c>
      <c r="E72" s="54">
        <v>7.4</v>
      </c>
    </row>
    <row r="73" spans="1:5" x14ac:dyDescent="0.2">
      <c r="A73" s="53" t="s">
        <v>54</v>
      </c>
      <c r="B73" s="53" t="s">
        <v>147</v>
      </c>
      <c r="C73" s="55">
        <v>152352</v>
      </c>
      <c r="D73" s="54">
        <v>10.199999999999999</v>
      </c>
      <c r="E73" s="54">
        <v>7.5</v>
      </c>
    </row>
    <row r="74" spans="1:5" x14ac:dyDescent="0.2">
      <c r="A74" s="53" t="s">
        <v>54</v>
      </c>
      <c r="B74" s="53" t="s">
        <v>148</v>
      </c>
      <c r="C74" s="55">
        <v>153698</v>
      </c>
      <c r="D74" s="54">
        <v>10.9</v>
      </c>
      <c r="E74" s="54">
        <v>7.7</v>
      </c>
    </row>
    <row r="75" spans="1:5" x14ac:dyDescent="0.2">
      <c r="A75" s="53" t="s">
        <v>54</v>
      </c>
      <c r="B75" s="53" t="s">
        <v>149</v>
      </c>
      <c r="C75" s="55">
        <v>154716</v>
      </c>
      <c r="D75" s="54">
        <v>11.5</v>
      </c>
      <c r="E75" s="54">
        <v>8.1</v>
      </c>
    </row>
    <row r="76" spans="1:5" x14ac:dyDescent="0.2">
      <c r="A76" s="53" t="s">
        <v>54</v>
      </c>
      <c r="B76" s="53" t="s">
        <v>150</v>
      </c>
      <c r="C76" s="55">
        <v>155564</v>
      </c>
      <c r="D76" s="54">
        <v>11.5</v>
      </c>
      <c r="E76" s="54">
        <v>8.5</v>
      </c>
    </row>
    <row r="77" spans="1:5" x14ac:dyDescent="0.2">
      <c r="A77" s="53" t="s">
        <v>54</v>
      </c>
      <c r="B77" s="53" t="s">
        <v>151</v>
      </c>
      <c r="C77" s="55">
        <v>156659</v>
      </c>
      <c r="D77" s="54">
        <v>11.6</v>
      </c>
      <c r="E77" s="54">
        <v>9</v>
      </c>
    </row>
    <row r="78" spans="1:5" x14ac:dyDescent="0.2">
      <c r="A78" s="53" t="s">
        <v>79</v>
      </c>
      <c r="B78" s="53" t="s">
        <v>140</v>
      </c>
      <c r="C78" s="55">
        <v>157482</v>
      </c>
      <c r="D78" s="54">
        <v>10.3</v>
      </c>
      <c r="E78" s="54">
        <v>9.1999999999999993</v>
      </c>
    </row>
    <row r="79" spans="1:5" x14ac:dyDescent="0.2">
      <c r="A79" s="53" t="s">
        <v>54</v>
      </c>
      <c r="B79" s="53" t="s">
        <v>141</v>
      </c>
      <c r="C79" s="55">
        <v>159316</v>
      </c>
      <c r="D79" s="54">
        <v>11.5</v>
      </c>
      <c r="E79" s="54">
        <v>9.6</v>
      </c>
    </row>
    <row r="80" spans="1:5" x14ac:dyDescent="0.2">
      <c r="A80" s="53" t="s">
        <v>54</v>
      </c>
      <c r="B80" s="53" t="s">
        <v>142</v>
      </c>
      <c r="C80" s="55">
        <v>161115</v>
      </c>
      <c r="D80" s="54">
        <v>12.4</v>
      </c>
      <c r="E80" s="54">
        <v>10.199999999999999</v>
      </c>
    </row>
    <row r="81" spans="1:5" x14ac:dyDescent="0.2">
      <c r="A81" s="53" t="s">
        <v>54</v>
      </c>
      <c r="B81" s="53" t="s">
        <v>143</v>
      </c>
      <c r="C81" s="55">
        <v>162289</v>
      </c>
      <c r="D81" s="54">
        <v>11.4</v>
      </c>
      <c r="E81" s="54">
        <v>10.6</v>
      </c>
    </row>
    <row r="82" spans="1:5" x14ac:dyDescent="0.2">
      <c r="A82" s="53" t="s">
        <v>54</v>
      </c>
      <c r="B82" s="53" t="s">
        <v>144</v>
      </c>
      <c r="C82" s="55">
        <v>163684</v>
      </c>
      <c r="D82" s="54">
        <v>11.2</v>
      </c>
      <c r="E82" s="54">
        <v>10.9</v>
      </c>
    </row>
    <row r="83" spans="1:5" x14ac:dyDescent="0.2">
      <c r="A83" s="53" t="s">
        <v>54</v>
      </c>
      <c r="B83" s="53" t="s">
        <v>145</v>
      </c>
      <c r="C83" s="55">
        <v>164835</v>
      </c>
      <c r="D83" s="54">
        <v>10.8</v>
      </c>
      <c r="E83" s="54">
        <v>11.1</v>
      </c>
    </row>
    <row r="84" spans="1:5" x14ac:dyDescent="0.2">
      <c r="A84" s="53" t="s">
        <v>54</v>
      </c>
      <c r="B84" s="53" t="s">
        <v>146</v>
      </c>
      <c r="C84" s="55">
        <v>166748</v>
      </c>
      <c r="D84" s="54">
        <v>10.7</v>
      </c>
      <c r="E84" s="54">
        <v>11.2</v>
      </c>
    </row>
    <row r="85" spans="1:5" x14ac:dyDescent="0.2">
      <c r="A85" s="53" t="s">
        <v>54</v>
      </c>
      <c r="B85" s="53" t="s">
        <v>147</v>
      </c>
      <c r="C85" s="55">
        <v>168202</v>
      </c>
      <c r="D85" s="54">
        <v>10.4</v>
      </c>
      <c r="E85" s="54">
        <v>11.2</v>
      </c>
    </row>
    <row r="86" spans="1:5" x14ac:dyDescent="0.2">
      <c r="A86" s="53" t="s">
        <v>54</v>
      </c>
      <c r="B86" s="53" t="s">
        <v>148</v>
      </c>
      <c r="C86" s="55">
        <v>170009</v>
      </c>
      <c r="D86" s="54">
        <v>10.6</v>
      </c>
      <c r="E86" s="54">
        <v>11.2</v>
      </c>
    </row>
    <row r="87" spans="1:5" x14ac:dyDescent="0.2">
      <c r="A87" s="53" t="s">
        <v>54</v>
      </c>
      <c r="B87" s="53" t="s">
        <v>149</v>
      </c>
      <c r="C87" s="55">
        <v>171834</v>
      </c>
      <c r="D87" s="54">
        <v>11.1</v>
      </c>
      <c r="E87" s="54">
        <v>11.1</v>
      </c>
    </row>
    <row r="88" spans="1:5" x14ac:dyDescent="0.2">
      <c r="A88" s="53" t="s">
        <v>54</v>
      </c>
      <c r="B88" s="53" t="s">
        <v>150</v>
      </c>
      <c r="C88" s="55">
        <v>173166</v>
      </c>
      <c r="D88" s="54">
        <v>11.3</v>
      </c>
      <c r="E88" s="54">
        <v>11.1</v>
      </c>
    </row>
    <row r="89" spans="1:5" x14ac:dyDescent="0.2">
      <c r="A89" s="53" t="s">
        <v>54</v>
      </c>
      <c r="B89" s="53" t="s">
        <v>151</v>
      </c>
      <c r="C89" s="55">
        <v>173508</v>
      </c>
      <c r="D89" s="54">
        <v>10.8</v>
      </c>
      <c r="E89" s="54">
        <v>11</v>
      </c>
    </row>
    <row r="90" spans="1:5" x14ac:dyDescent="0.2">
      <c r="A90" s="53" t="s">
        <v>80</v>
      </c>
      <c r="B90" s="53" t="s">
        <v>140</v>
      </c>
      <c r="C90" s="55">
        <v>172619</v>
      </c>
      <c r="D90" s="54">
        <v>9.6</v>
      </c>
      <c r="E90" s="54">
        <v>11</v>
      </c>
    </row>
    <row r="91" spans="1:5" x14ac:dyDescent="0.2">
      <c r="A91" s="53" t="s">
        <v>54</v>
      </c>
      <c r="B91" s="53" t="s">
        <v>141</v>
      </c>
      <c r="C91" s="55">
        <v>171348</v>
      </c>
      <c r="D91" s="54">
        <v>7.6</v>
      </c>
      <c r="E91" s="54">
        <v>10.7</v>
      </c>
    </row>
    <row r="92" spans="1:5" x14ac:dyDescent="0.2">
      <c r="A92" s="53" t="s">
        <v>54</v>
      </c>
      <c r="B92" s="53" t="s">
        <v>142</v>
      </c>
      <c r="C92" s="55">
        <v>170146</v>
      </c>
      <c r="D92" s="54">
        <v>5.6</v>
      </c>
      <c r="E92" s="54">
        <v>10.1</v>
      </c>
    </row>
    <row r="93" spans="1:5" x14ac:dyDescent="0.2">
      <c r="A93" s="53" t="s">
        <v>54</v>
      </c>
      <c r="B93" s="53" t="s">
        <v>143</v>
      </c>
      <c r="C93" s="55">
        <v>166828</v>
      </c>
      <c r="D93" s="54">
        <v>2.8</v>
      </c>
      <c r="E93" s="54">
        <v>9.4</v>
      </c>
    </row>
    <row r="94" spans="1:5" x14ac:dyDescent="0.2">
      <c r="A94" s="53" t="s">
        <v>54</v>
      </c>
      <c r="B94" s="53" t="s">
        <v>144</v>
      </c>
      <c r="C94" s="55">
        <v>161512</v>
      </c>
      <c r="D94" s="54">
        <v>-1.3</v>
      </c>
      <c r="E94" s="54">
        <v>8.3000000000000007</v>
      </c>
    </row>
    <row r="95" spans="1:5" x14ac:dyDescent="0.2">
      <c r="A95" s="53" t="s">
        <v>54</v>
      </c>
      <c r="B95" s="53" t="s">
        <v>145</v>
      </c>
      <c r="C95" s="55">
        <v>159325</v>
      </c>
      <c r="D95" s="54">
        <v>-3.3</v>
      </c>
      <c r="E95" s="54">
        <v>7.1</v>
      </c>
    </row>
    <row r="96" spans="1:5" x14ac:dyDescent="0.2">
      <c r="A96" s="53" t="s">
        <v>54</v>
      </c>
      <c r="B96" s="53" t="s">
        <v>146</v>
      </c>
      <c r="C96" s="55">
        <v>159217</v>
      </c>
      <c r="D96" s="54">
        <v>-4.5</v>
      </c>
      <c r="E96" s="54">
        <v>5.9</v>
      </c>
    </row>
    <row r="97" spans="1:5" x14ac:dyDescent="0.2">
      <c r="A97" s="53" t="s">
        <v>54</v>
      </c>
      <c r="B97" s="53" t="s">
        <v>147</v>
      </c>
      <c r="C97" s="55">
        <v>158293</v>
      </c>
      <c r="D97" s="54">
        <v>-5.9</v>
      </c>
      <c r="E97" s="54">
        <v>4.5</v>
      </c>
    </row>
    <row r="98" spans="1:5" x14ac:dyDescent="0.2">
      <c r="A98" s="53" t="s">
        <v>54</v>
      </c>
      <c r="B98" s="53" t="s">
        <v>148</v>
      </c>
      <c r="C98" s="55">
        <v>158070</v>
      </c>
      <c r="D98" s="54">
        <v>-7</v>
      </c>
      <c r="E98" s="54">
        <v>3.1</v>
      </c>
    </row>
    <row r="99" spans="1:5" x14ac:dyDescent="0.2">
      <c r="A99" s="53" t="s">
        <v>54</v>
      </c>
      <c r="B99" s="53" t="s">
        <v>149</v>
      </c>
      <c r="C99" s="55">
        <v>157797</v>
      </c>
      <c r="D99" s="54">
        <v>-8.1999999999999993</v>
      </c>
      <c r="E99" s="54">
        <v>1.4</v>
      </c>
    </row>
    <row r="100" spans="1:5" x14ac:dyDescent="0.2">
      <c r="A100" s="53" t="s">
        <v>54</v>
      </c>
      <c r="B100" s="53" t="s">
        <v>150</v>
      </c>
      <c r="C100" s="55">
        <v>157532</v>
      </c>
      <c r="D100" s="54">
        <v>-9</v>
      </c>
      <c r="E100" s="54">
        <v>-0.2</v>
      </c>
    </row>
    <row r="101" spans="1:5" x14ac:dyDescent="0.2">
      <c r="A101" s="53" t="s">
        <v>54</v>
      </c>
      <c r="B101" s="53" t="s">
        <v>151</v>
      </c>
      <c r="C101" s="55">
        <v>158562</v>
      </c>
      <c r="D101" s="54">
        <v>-8.6</v>
      </c>
      <c r="E101" s="54">
        <v>-1.9</v>
      </c>
    </row>
    <row r="102" spans="1:5" x14ac:dyDescent="0.2">
      <c r="A102" s="53" t="s">
        <v>508</v>
      </c>
      <c r="B102" s="53" t="s">
        <v>140</v>
      </c>
      <c r="C102" s="55">
        <v>159676</v>
      </c>
      <c r="D102" s="54">
        <v>-7.5</v>
      </c>
      <c r="E102" s="54">
        <v>-3.3</v>
      </c>
    </row>
    <row r="103" spans="1:5" x14ac:dyDescent="0.2">
      <c r="A103" s="53" t="s">
        <v>54</v>
      </c>
      <c r="B103" s="53" t="s">
        <v>141</v>
      </c>
      <c r="C103" s="55">
        <v>161505</v>
      </c>
      <c r="D103" s="54">
        <v>-5.7</v>
      </c>
      <c r="E103" s="54">
        <v>-4.4000000000000004</v>
      </c>
    </row>
    <row r="104" spans="1:5" x14ac:dyDescent="0.2">
      <c r="A104" s="53" t="s">
        <v>54</v>
      </c>
      <c r="B104" s="53" t="s">
        <v>142</v>
      </c>
      <c r="C104" s="55">
        <v>163406</v>
      </c>
      <c r="D104" s="54">
        <v>-4</v>
      </c>
      <c r="E104" s="54">
        <v>-5.2</v>
      </c>
    </row>
    <row r="105" spans="1:5" x14ac:dyDescent="0.2">
      <c r="A105" s="53" t="s">
        <v>54</v>
      </c>
      <c r="B105" s="53" t="s">
        <v>143</v>
      </c>
      <c r="C105" s="55">
        <v>167804</v>
      </c>
      <c r="D105" s="54">
        <v>0.6</v>
      </c>
      <c r="E105" s="54">
        <v>-5.4</v>
      </c>
    </row>
    <row r="106" spans="1:5" x14ac:dyDescent="0.2">
      <c r="A106" s="53" t="s">
        <v>54</v>
      </c>
      <c r="B106" s="53" t="s">
        <v>144</v>
      </c>
      <c r="C106" s="55">
        <v>172405</v>
      </c>
      <c r="D106" s="54">
        <v>6.7</v>
      </c>
      <c r="E106" s="54">
        <v>-4.7</v>
      </c>
    </row>
    <row r="107" spans="1:5" x14ac:dyDescent="0.2">
      <c r="A107" s="53" t="s">
        <v>54</v>
      </c>
      <c r="B107" s="53" t="s">
        <v>145</v>
      </c>
      <c r="C107" s="55">
        <v>175142</v>
      </c>
      <c r="D107" s="54">
        <v>9.9</v>
      </c>
      <c r="E107" s="54">
        <v>-3.6</v>
      </c>
    </row>
    <row r="108" spans="1:5" x14ac:dyDescent="0.2">
      <c r="A108" s="53" t="s">
        <v>54</v>
      </c>
      <c r="B108" s="53" t="s">
        <v>146</v>
      </c>
      <c r="C108" s="55">
        <v>176869</v>
      </c>
      <c r="D108" s="54">
        <v>11.1</v>
      </c>
      <c r="E108" s="54">
        <v>-2.2999999999999998</v>
      </c>
    </row>
    <row r="109" spans="1:5" x14ac:dyDescent="0.2">
      <c r="A109" s="53" t="s">
        <v>54</v>
      </c>
      <c r="B109" s="53" t="s">
        <v>147</v>
      </c>
      <c r="C109" s="55">
        <v>178286</v>
      </c>
      <c r="D109" s="54">
        <v>12.6</v>
      </c>
      <c r="E109" s="54">
        <v>-0.8</v>
      </c>
    </row>
    <row r="110" spans="1:5" x14ac:dyDescent="0.2">
      <c r="A110" s="53" t="s">
        <v>54</v>
      </c>
      <c r="B110" s="53" t="s">
        <v>148</v>
      </c>
      <c r="C110" s="55">
        <v>178498</v>
      </c>
      <c r="D110" s="54">
        <v>12.9</v>
      </c>
      <c r="E110" s="54">
        <v>0.9</v>
      </c>
    </row>
    <row r="111" spans="1:5" x14ac:dyDescent="0.2">
      <c r="A111" s="53" t="s">
        <v>54</v>
      </c>
      <c r="B111" s="53" t="s">
        <v>149</v>
      </c>
      <c r="C111" s="55">
        <v>180023</v>
      </c>
      <c r="D111" s="54">
        <v>14.1</v>
      </c>
      <c r="E111" s="54">
        <v>2.8</v>
      </c>
    </row>
    <row r="112" spans="1:5" x14ac:dyDescent="0.2">
      <c r="A112" s="53" t="s">
        <v>54</v>
      </c>
      <c r="B112" s="53" t="s">
        <v>150</v>
      </c>
      <c r="C112" s="55">
        <v>182221</v>
      </c>
      <c r="D112" s="54">
        <v>15.7</v>
      </c>
      <c r="E112" s="54">
        <v>4.8</v>
      </c>
    </row>
    <row r="113" spans="1:5" x14ac:dyDescent="0.2">
      <c r="A113" s="53" t="s">
        <v>54</v>
      </c>
      <c r="B113" s="53" t="s">
        <v>151</v>
      </c>
      <c r="C113" s="55">
        <v>184620</v>
      </c>
      <c r="D113" s="54">
        <v>16.399999999999999</v>
      </c>
      <c r="E113" s="54">
        <v>6.9</v>
      </c>
    </row>
    <row r="114" spans="1:5" x14ac:dyDescent="0.2">
      <c r="A114" s="53" t="s">
        <v>929</v>
      </c>
      <c r="B114" s="53" t="s">
        <v>140</v>
      </c>
      <c r="C114" s="55">
        <v>187088</v>
      </c>
      <c r="D114" s="54">
        <v>17.2</v>
      </c>
      <c r="E114" s="54">
        <v>9</v>
      </c>
    </row>
    <row r="115" spans="1:5" x14ac:dyDescent="0.2">
      <c r="A115" s="53" t="s">
        <v>54</v>
      </c>
      <c r="B115" s="53" t="s">
        <v>141</v>
      </c>
      <c r="C115" s="55">
        <v>189599</v>
      </c>
      <c r="D115" s="54">
        <v>17.399999999999999</v>
      </c>
      <c r="E115" s="54">
        <v>10.9</v>
      </c>
    </row>
  </sheetData>
  <mergeCells count="1">
    <mergeCell ref="H1:I1"/>
  </mergeCells>
  <hyperlinks>
    <hyperlink ref="H1:I1" location="Index!A1" display="Regresar al Índice" xr:uid="{2226318F-D603-4252-802B-65AC596B47D4}"/>
  </hyperlink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DB25-A42A-4AD5-98D1-271966B5211A}">
  <sheetPr codeName="Hoja151"/>
  <dimension ref="A1:L115"/>
  <sheetViews>
    <sheetView workbookViewId="0"/>
  </sheetViews>
  <sheetFormatPr baseColWidth="10" defaultRowHeight="12.75" x14ac:dyDescent="0.2"/>
  <cols>
    <col min="1" max="16384" width="11.42578125" style="53"/>
  </cols>
  <sheetData>
    <row r="1" spans="1:12" ht="15" x14ac:dyDescent="0.25">
      <c r="A1" s="17" t="s">
        <v>1800</v>
      </c>
      <c r="H1" s="408" t="s">
        <v>38</v>
      </c>
      <c r="I1" s="408"/>
    </row>
    <row r="2" spans="1:12" x14ac:dyDescent="0.2">
      <c r="A2" s="53" t="s">
        <v>724</v>
      </c>
    </row>
    <row r="5" spans="1:12" x14ac:dyDescent="0.2">
      <c r="A5" s="53" t="s">
        <v>308</v>
      </c>
      <c r="B5" s="53" t="s">
        <v>362</v>
      </c>
      <c r="C5" s="53" t="s">
        <v>740</v>
      </c>
      <c r="D5" s="53" t="s">
        <v>727</v>
      </c>
      <c r="G5" s="53" t="s">
        <v>1535</v>
      </c>
      <c r="H5" s="53" t="s">
        <v>1261</v>
      </c>
      <c r="I5" s="53" t="s">
        <v>1536</v>
      </c>
      <c r="J5" s="53" t="s">
        <v>741</v>
      </c>
      <c r="K5" s="53" t="s">
        <v>1533</v>
      </c>
      <c r="L5" s="53" t="s">
        <v>1259</v>
      </c>
    </row>
    <row r="6" spans="1:12" x14ac:dyDescent="0.2">
      <c r="A6" s="53" t="s">
        <v>61</v>
      </c>
      <c r="B6" s="53" t="s">
        <v>140</v>
      </c>
      <c r="C6" s="55">
        <v>448</v>
      </c>
      <c r="D6" s="55">
        <v>427</v>
      </c>
      <c r="G6" s="55">
        <v>418</v>
      </c>
      <c r="H6" s="55">
        <v>416</v>
      </c>
      <c r="I6" s="55">
        <v>412</v>
      </c>
      <c r="J6" s="54">
        <v>1.5</v>
      </c>
      <c r="K6" s="55">
        <v>418</v>
      </c>
      <c r="L6" s="55">
        <v>418</v>
      </c>
    </row>
    <row r="7" spans="1:12" x14ac:dyDescent="0.2">
      <c r="A7" s="53" t="s">
        <v>54</v>
      </c>
      <c r="B7" s="53" t="s">
        <v>141</v>
      </c>
      <c r="C7" s="55">
        <v>450</v>
      </c>
      <c r="D7" s="55">
        <v>429</v>
      </c>
    </row>
    <row r="8" spans="1:12" x14ac:dyDescent="0.2">
      <c r="A8" s="53" t="s">
        <v>54</v>
      </c>
      <c r="B8" s="53" t="s">
        <v>142</v>
      </c>
      <c r="C8" s="55">
        <v>454</v>
      </c>
      <c r="D8" s="55">
        <v>432</v>
      </c>
    </row>
    <row r="9" spans="1:12" x14ac:dyDescent="0.2">
      <c r="A9" s="53" t="s">
        <v>54</v>
      </c>
      <c r="B9" s="53" t="s">
        <v>143</v>
      </c>
      <c r="C9" s="55">
        <v>452</v>
      </c>
      <c r="D9" s="55">
        <v>434</v>
      </c>
    </row>
    <row r="10" spans="1:12" x14ac:dyDescent="0.2">
      <c r="A10" s="53" t="s">
        <v>54</v>
      </c>
      <c r="B10" s="53" t="s">
        <v>144</v>
      </c>
      <c r="C10" s="55">
        <v>453</v>
      </c>
      <c r="D10" s="55">
        <v>437</v>
      </c>
    </row>
    <row r="11" spans="1:12" x14ac:dyDescent="0.2">
      <c r="A11" s="53" t="s">
        <v>54</v>
      </c>
      <c r="B11" s="53" t="s">
        <v>145</v>
      </c>
      <c r="C11" s="55">
        <v>451</v>
      </c>
      <c r="D11" s="55">
        <v>439</v>
      </c>
    </row>
    <row r="12" spans="1:12" x14ac:dyDescent="0.2">
      <c r="A12" s="53" t="s">
        <v>54</v>
      </c>
      <c r="B12" s="53" t="s">
        <v>146</v>
      </c>
      <c r="C12" s="55">
        <v>444</v>
      </c>
      <c r="D12" s="55">
        <v>440</v>
      </c>
    </row>
    <row r="13" spans="1:12" x14ac:dyDescent="0.2">
      <c r="A13" s="53" t="s">
        <v>54</v>
      </c>
      <c r="B13" s="53" t="s">
        <v>147</v>
      </c>
      <c r="C13" s="55">
        <v>448</v>
      </c>
      <c r="D13" s="55">
        <v>442</v>
      </c>
    </row>
    <row r="14" spans="1:12" x14ac:dyDescent="0.2">
      <c r="A14" s="53" t="s">
        <v>54</v>
      </c>
      <c r="B14" s="53" t="s">
        <v>148</v>
      </c>
      <c r="C14" s="55">
        <v>438</v>
      </c>
      <c r="D14" s="55">
        <v>442</v>
      </c>
    </row>
    <row r="15" spans="1:12" x14ac:dyDescent="0.2">
      <c r="A15" s="53" t="s">
        <v>54</v>
      </c>
      <c r="B15" s="53" t="s">
        <v>149</v>
      </c>
      <c r="C15" s="55">
        <v>439</v>
      </c>
      <c r="D15" s="55">
        <v>444</v>
      </c>
    </row>
    <row r="16" spans="1:12" x14ac:dyDescent="0.2">
      <c r="A16" s="53" t="s">
        <v>54</v>
      </c>
      <c r="B16" s="53" t="s">
        <v>150</v>
      </c>
      <c r="C16" s="55">
        <v>437</v>
      </c>
      <c r="D16" s="55">
        <v>445</v>
      </c>
    </row>
    <row r="17" spans="1:4" x14ac:dyDescent="0.2">
      <c r="A17" s="53" t="s">
        <v>54</v>
      </c>
      <c r="B17" s="53" t="s">
        <v>151</v>
      </c>
      <c r="C17" s="55">
        <v>437</v>
      </c>
      <c r="D17" s="55">
        <v>446</v>
      </c>
    </row>
    <row r="18" spans="1:4" x14ac:dyDescent="0.2">
      <c r="A18" s="53" t="s">
        <v>74</v>
      </c>
      <c r="B18" s="53" t="s">
        <v>140</v>
      </c>
      <c r="C18" s="55">
        <v>426</v>
      </c>
      <c r="D18" s="55">
        <v>444</v>
      </c>
    </row>
    <row r="19" spans="1:4" x14ac:dyDescent="0.2">
      <c r="A19" s="53" t="s">
        <v>54</v>
      </c>
      <c r="B19" s="53" t="s">
        <v>141</v>
      </c>
      <c r="C19" s="55">
        <v>423</v>
      </c>
      <c r="D19" s="55">
        <v>442</v>
      </c>
    </row>
    <row r="20" spans="1:4" x14ac:dyDescent="0.2">
      <c r="A20" s="53" t="s">
        <v>54</v>
      </c>
      <c r="B20" s="53" t="s">
        <v>142</v>
      </c>
      <c r="C20" s="55">
        <v>426</v>
      </c>
      <c r="D20" s="55">
        <v>440</v>
      </c>
    </row>
    <row r="21" spans="1:4" x14ac:dyDescent="0.2">
      <c r="A21" s="53" t="s">
        <v>54</v>
      </c>
      <c r="B21" s="53" t="s">
        <v>143</v>
      </c>
      <c r="C21" s="55">
        <v>424</v>
      </c>
      <c r="D21" s="55">
        <v>437</v>
      </c>
    </row>
    <row r="22" spans="1:4" x14ac:dyDescent="0.2">
      <c r="A22" s="53" t="s">
        <v>54</v>
      </c>
      <c r="B22" s="53" t="s">
        <v>144</v>
      </c>
      <c r="C22" s="55">
        <v>425</v>
      </c>
      <c r="D22" s="55">
        <v>435</v>
      </c>
    </row>
    <row r="23" spans="1:4" x14ac:dyDescent="0.2">
      <c r="A23" s="53" t="s">
        <v>54</v>
      </c>
      <c r="B23" s="53" t="s">
        <v>145</v>
      </c>
      <c r="C23" s="55">
        <v>420</v>
      </c>
      <c r="D23" s="55">
        <v>432</v>
      </c>
    </row>
    <row r="24" spans="1:4" x14ac:dyDescent="0.2">
      <c r="A24" s="53" t="s">
        <v>54</v>
      </c>
      <c r="B24" s="53" t="s">
        <v>146</v>
      </c>
      <c r="C24" s="55">
        <v>421</v>
      </c>
      <c r="D24" s="55">
        <v>430</v>
      </c>
    </row>
    <row r="25" spans="1:4" x14ac:dyDescent="0.2">
      <c r="A25" s="53" t="s">
        <v>54</v>
      </c>
      <c r="B25" s="53" t="s">
        <v>147</v>
      </c>
      <c r="C25" s="55">
        <v>423</v>
      </c>
      <c r="D25" s="55">
        <v>428</v>
      </c>
    </row>
    <row r="26" spans="1:4" x14ac:dyDescent="0.2">
      <c r="A26" s="53" t="s">
        <v>54</v>
      </c>
      <c r="B26" s="53" t="s">
        <v>148</v>
      </c>
      <c r="C26" s="55">
        <v>409</v>
      </c>
      <c r="D26" s="55">
        <v>426</v>
      </c>
    </row>
    <row r="27" spans="1:4" x14ac:dyDescent="0.2">
      <c r="A27" s="53" t="s">
        <v>54</v>
      </c>
      <c r="B27" s="53" t="s">
        <v>149</v>
      </c>
      <c r="C27" s="55">
        <v>408</v>
      </c>
      <c r="D27" s="55">
        <v>423</v>
      </c>
    </row>
    <row r="28" spans="1:4" x14ac:dyDescent="0.2">
      <c r="A28" s="53" t="s">
        <v>54</v>
      </c>
      <c r="B28" s="53" t="s">
        <v>150</v>
      </c>
      <c r="C28" s="55">
        <v>408</v>
      </c>
      <c r="D28" s="55">
        <v>421</v>
      </c>
    </row>
    <row r="29" spans="1:4" x14ac:dyDescent="0.2">
      <c r="A29" s="53" t="s">
        <v>54</v>
      </c>
      <c r="B29" s="53" t="s">
        <v>151</v>
      </c>
      <c r="C29" s="55">
        <v>409</v>
      </c>
      <c r="D29" s="55">
        <v>418</v>
      </c>
    </row>
    <row r="30" spans="1:4" x14ac:dyDescent="0.2">
      <c r="A30" s="53" t="s">
        <v>75</v>
      </c>
      <c r="B30" s="53" t="s">
        <v>140</v>
      </c>
      <c r="C30" s="55">
        <v>409</v>
      </c>
      <c r="D30" s="55">
        <v>417</v>
      </c>
    </row>
    <row r="31" spans="1:4" x14ac:dyDescent="0.2">
      <c r="A31" s="53" t="s">
        <v>54</v>
      </c>
      <c r="B31" s="53" t="s">
        <v>141</v>
      </c>
      <c r="C31" s="55">
        <v>409</v>
      </c>
      <c r="D31" s="55">
        <v>416</v>
      </c>
    </row>
    <row r="32" spans="1:4" x14ac:dyDescent="0.2">
      <c r="A32" s="53" t="s">
        <v>54</v>
      </c>
      <c r="B32" s="53" t="s">
        <v>142</v>
      </c>
      <c r="C32" s="55">
        <v>413</v>
      </c>
      <c r="D32" s="55">
        <v>415</v>
      </c>
    </row>
    <row r="33" spans="1:4" x14ac:dyDescent="0.2">
      <c r="A33" s="53" t="s">
        <v>54</v>
      </c>
      <c r="B33" s="53" t="s">
        <v>143</v>
      </c>
      <c r="C33" s="55">
        <v>413</v>
      </c>
      <c r="D33" s="55">
        <v>414</v>
      </c>
    </row>
    <row r="34" spans="1:4" x14ac:dyDescent="0.2">
      <c r="A34" s="53" t="s">
        <v>54</v>
      </c>
      <c r="B34" s="53" t="s">
        <v>144</v>
      </c>
      <c r="C34" s="55">
        <v>414</v>
      </c>
      <c r="D34" s="55">
        <v>413</v>
      </c>
    </row>
    <row r="35" spans="1:4" x14ac:dyDescent="0.2">
      <c r="A35" s="53" t="s">
        <v>54</v>
      </c>
      <c r="B35" s="53" t="s">
        <v>145</v>
      </c>
      <c r="C35" s="55">
        <v>417</v>
      </c>
      <c r="D35" s="55">
        <v>413</v>
      </c>
    </row>
    <row r="36" spans="1:4" x14ac:dyDescent="0.2">
      <c r="A36" s="53" t="s">
        <v>54</v>
      </c>
      <c r="B36" s="53" t="s">
        <v>146</v>
      </c>
      <c r="C36" s="55">
        <v>412</v>
      </c>
      <c r="D36" s="55">
        <v>412</v>
      </c>
    </row>
    <row r="37" spans="1:4" x14ac:dyDescent="0.2">
      <c r="A37" s="53" t="s">
        <v>54</v>
      </c>
      <c r="B37" s="53" t="s">
        <v>147</v>
      </c>
      <c r="C37" s="55">
        <v>410</v>
      </c>
      <c r="D37" s="55">
        <v>411</v>
      </c>
    </row>
    <row r="38" spans="1:4" x14ac:dyDescent="0.2">
      <c r="A38" s="53" t="s">
        <v>54</v>
      </c>
      <c r="B38" s="53" t="s">
        <v>148</v>
      </c>
      <c r="C38" s="55">
        <v>411</v>
      </c>
      <c r="D38" s="55">
        <v>411</v>
      </c>
    </row>
    <row r="39" spans="1:4" x14ac:dyDescent="0.2">
      <c r="A39" s="53" t="s">
        <v>54</v>
      </c>
      <c r="B39" s="53" t="s">
        <v>149</v>
      </c>
      <c r="C39" s="55">
        <v>406</v>
      </c>
      <c r="D39" s="55">
        <v>411</v>
      </c>
    </row>
    <row r="40" spans="1:4" x14ac:dyDescent="0.2">
      <c r="A40" s="53" t="s">
        <v>54</v>
      </c>
      <c r="B40" s="53" t="s">
        <v>150</v>
      </c>
      <c r="C40" s="55">
        <v>404</v>
      </c>
      <c r="D40" s="55">
        <v>411</v>
      </c>
    </row>
    <row r="41" spans="1:4" x14ac:dyDescent="0.2">
      <c r="A41" s="53" t="s">
        <v>54</v>
      </c>
      <c r="B41" s="53" t="s">
        <v>151</v>
      </c>
      <c r="C41" s="55">
        <v>399</v>
      </c>
      <c r="D41" s="55">
        <v>410</v>
      </c>
    </row>
    <row r="42" spans="1:4" x14ac:dyDescent="0.2">
      <c r="A42" s="53" t="s">
        <v>76</v>
      </c>
      <c r="B42" s="53" t="s">
        <v>140</v>
      </c>
      <c r="C42" s="55">
        <v>396</v>
      </c>
      <c r="D42" s="55">
        <v>409</v>
      </c>
    </row>
    <row r="43" spans="1:4" x14ac:dyDescent="0.2">
      <c r="A43" s="53" t="s">
        <v>54</v>
      </c>
      <c r="B43" s="53" t="s">
        <v>141</v>
      </c>
      <c r="C43" s="55">
        <v>397</v>
      </c>
      <c r="D43" s="55">
        <v>408</v>
      </c>
    </row>
    <row r="44" spans="1:4" x14ac:dyDescent="0.2">
      <c r="A44" s="53" t="s">
        <v>54</v>
      </c>
      <c r="B44" s="53" t="s">
        <v>142</v>
      </c>
      <c r="C44" s="55">
        <v>402</v>
      </c>
      <c r="D44" s="55">
        <v>407</v>
      </c>
    </row>
    <row r="45" spans="1:4" x14ac:dyDescent="0.2">
      <c r="A45" s="53" t="s">
        <v>54</v>
      </c>
      <c r="B45" s="53" t="s">
        <v>143</v>
      </c>
      <c r="C45" s="55">
        <v>401</v>
      </c>
      <c r="D45" s="55">
        <v>406</v>
      </c>
    </row>
    <row r="46" spans="1:4" x14ac:dyDescent="0.2">
      <c r="A46" s="53" t="s">
        <v>54</v>
      </c>
      <c r="B46" s="53" t="s">
        <v>144</v>
      </c>
      <c r="C46" s="55">
        <v>402</v>
      </c>
      <c r="D46" s="55">
        <v>405</v>
      </c>
    </row>
    <row r="47" spans="1:4" x14ac:dyDescent="0.2">
      <c r="A47" s="53" t="s">
        <v>54</v>
      </c>
      <c r="B47" s="53" t="s">
        <v>145</v>
      </c>
      <c r="C47" s="55">
        <v>401</v>
      </c>
      <c r="D47" s="55">
        <v>403</v>
      </c>
    </row>
    <row r="48" spans="1:4" x14ac:dyDescent="0.2">
      <c r="A48" s="53" t="s">
        <v>54</v>
      </c>
      <c r="B48" s="53" t="s">
        <v>146</v>
      </c>
      <c r="C48" s="55">
        <v>406</v>
      </c>
      <c r="D48" s="55">
        <v>403</v>
      </c>
    </row>
    <row r="49" spans="1:4" x14ac:dyDescent="0.2">
      <c r="A49" s="53" t="s">
        <v>54</v>
      </c>
      <c r="B49" s="53" t="s">
        <v>147</v>
      </c>
      <c r="C49" s="55">
        <v>404</v>
      </c>
      <c r="D49" s="55">
        <v>402</v>
      </c>
    </row>
    <row r="50" spans="1:4" x14ac:dyDescent="0.2">
      <c r="A50" s="53" t="s">
        <v>54</v>
      </c>
      <c r="B50" s="53" t="s">
        <v>148</v>
      </c>
      <c r="C50" s="55">
        <v>393</v>
      </c>
      <c r="D50" s="55">
        <v>401</v>
      </c>
    </row>
    <row r="51" spans="1:4" x14ac:dyDescent="0.2">
      <c r="A51" s="53" t="s">
        <v>54</v>
      </c>
      <c r="B51" s="53" t="s">
        <v>149</v>
      </c>
      <c r="C51" s="55">
        <v>394</v>
      </c>
      <c r="D51" s="55">
        <v>400</v>
      </c>
    </row>
    <row r="52" spans="1:4" x14ac:dyDescent="0.2">
      <c r="A52" s="53" t="s">
        <v>54</v>
      </c>
      <c r="B52" s="53" t="s">
        <v>150</v>
      </c>
      <c r="C52" s="55">
        <v>395</v>
      </c>
      <c r="D52" s="55">
        <v>399</v>
      </c>
    </row>
    <row r="53" spans="1:4" x14ac:dyDescent="0.2">
      <c r="A53" s="53" t="s">
        <v>54</v>
      </c>
      <c r="B53" s="53" t="s">
        <v>151</v>
      </c>
      <c r="C53" s="55">
        <v>394</v>
      </c>
      <c r="D53" s="55">
        <v>399</v>
      </c>
    </row>
    <row r="54" spans="1:4" x14ac:dyDescent="0.2">
      <c r="A54" s="53" t="s">
        <v>77</v>
      </c>
      <c r="B54" s="53" t="s">
        <v>140</v>
      </c>
      <c r="C54" s="55">
        <v>395</v>
      </c>
      <c r="D54" s="55">
        <v>399</v>
      </c>
    </row>
    <row r="55" spans="1:4" x14ac:dyDescent="0.2">
      <c r="A55" s="53" t="s">
        <v>54</v>
      </c>
      <c r="B55" s="53" t="s">
        <v>141</v>
      </c>
      <c r="C55" s="55">
        <v>393</v>
      </c>
      <c r="D55" s="55">
        <v>398</v>
      </c>
    </row>
    <row r="56" spans="1:4" x14ac:dyDescent="0.2">
      <c r="A56" s="53" t="s">
        <v>54</v>
      </c>
      <c r="B56" s="53" t="s">
        <v>142</v>
      </c>
      <c r="C56" s="55">
        <v>394</v>
      </c>
      <c r="D56" s="55">
        <v>398</v>
      </c>
    </row>
    <row r="57" spans="1:4" x14ac:dyDescent="0.2">
      <c r="A57" s="53" t="s">
        <v>54</v>
      </c>
      <c r="B57" s="53" t="s">
        <v>143</v>
      </c>
      <c r="C57" s="55">
        <v>390</v>
      </c>
      <c r="D57" s="55">
        <v>397</v>
      </c>
    </row>
    <row r="58" spans="1:4" x14ac:dyDescent="0.2">
      <c r="A58" s="53" t="s">
        <v>54</v>
      </c>
      <c r="B58" s="53" t="s">
        <v>144</v>
      </c>
      <c r="C58" s="55">
        <v>391</v>
      </c>
      <c r="D58" s="55">
        <v>396</v>
      </c>
    </row>
    <row r="59" spans="1:4" x14ac:dyDescent="0.2">
      <c r="A59" s="53" t="s">
        <v>54</v>
      </c>
      <c r="B59" s="53" t="s">
        <v>145</v>
      </c>
      <c r="C59" s="55">
        <v>393</v>
      </c>
      <c r="D59" s="55">
        <v>395</v>
      </c>
    </row>
    <row r="60" spans="1:4" x14ac:dyDescent="0.2">
      <c r="A60" s="53" t="s">
        <v>54</v>
      </c>
      <c r="B60" s="53" t="s">
        <v>146</v>
      </c>
      <c r="C60" s="55">
        <v>394</v>
      </c>
      <c r="D60" s="55">
        <v>394</v>
      </c>
    </row>
    <row r="61" spans="1:4" x14ac:dyDescent="0.2">
      <c r="A61" s="53" t="s">
        <v>54</v>
      </c>
      <c r="B61" s="53" t="s">
        <v>147</v>
      </c>
      <c r="C61" s="55">
        <v>396</v>
      </c>
      <c r="D61" s="55">
        <v>394</v>
      </c>
    </row>
    <row r="62" spans="1:4" x14ac:dyDescent="0.2">
      <c r="A62" s="53" t="s">
        <v>54</v>
      </c>
      <c r="B62" s="53" t="s">
        <v>148</v>
      </c>
      <c r="C62" s="55">
        <v>388</v>
      </c>
      <c r="D62" s="55">
        <v>393</v>
      </c>
    </row>
    <row r="63" spans="1:4" x14ac:dyDescent="0.2">
      <c r="A63" s="53" t="s">
        <v>54</v>
      </c>
      <c r="B63" s="53" t="s">
        <v>149</v>
      </c>
      <c r="C63" s="55">
        <v>389</v>
      </c>
      <c r="D63" s="55">
        <v>393</v>
      </c>
    </row>
    <row r="64" spans="1:4" x14ac:dyDescent="0.2">
      <c r="A64" s="53" t="s">
        <v>54</v>
      </c>
      <c r="B64" s="53" t="s">
        <v>150</v>
      </c>
      <c r="C64" s="55">
        <v>387</v>
      </c>
      <c r="D64" s="55">
        <v>392</v>
      </c>
    </row>
    <row r="65" spans="1:4" x14ac:dyDescent="0.2">
      <c r="A65" s="53" t="s">
        <v>54</v>
      </c>
      <c r="B65" s="53" t="s">
        <v>151</v>
      </c>
      <c r="C65" s="55">
        <v>390</v>
      </c>
      <c r="D65" s="55">
        <v>392</v>
      </c>
    </row>
    <row r="66" spans="1:4" x14ac:dyDescent="0.2">
      <c r="A66" s="53" t="s">
        <v>78</v>
      </c>
      <c r="B66" s="53" t="s">
        <v>140</v>
      </c>
      <c r="C66" s="55">
        <v>389</v>
      </c>
      <c r="D66" s="55">
        <v>391</v>
      </c>
    </row>
    <row r="67" spans="1:4" x14ac:dyDescent="0.2">
      <c r="A67" s="53" t="s">
        <v>54</v>
      </c>
      <c r="B67" s="53" t="s">
        <v>141</v>
      </c>
      <c r="C67" s="55">
        <v>387</v>
      </c>
      <c r="D67" s="55">
        <v>391</v>
      </c>
    </row>
    <row r="68" spans="1:4" x14ac:dyDescent="0.2">
      <c r="A68" s="53" t="s">
        <v>54</v>
      </c>
      <c r="B68" s="53" t="s">
        <v>142</v>
      </c>
      <c r="C68" s="55">
        <v>386</v>
      </c>
      <c r="D68" s="55">
        <v>390</v>
      </c>
    </row>
    <row r="69" spans="1:4" x14ac:dyDescent="0.2">
      <c r="A69" s="53" t="s">
        <v>54</v>
      </c>
      <c r="B69" s="53" t="s">
        <v>143</v>
      </c>
      <c r="C69" s="55">
        <v>386</v>
      </c>
      <c r="D69" s="55">
        <v>390</v>
      </c>
    </row>
    <row r="70" spans="1:4" x14ac:dyDescent="0.2">
      <c r="A70" s="53" t="s">
        <v>54</v>
      </c>
      <c r="B70" s="53" t="s">
        <v>144</v>
      </c>
      <c r="C70" s="55">
        <v>388</v>
      </c>
      <c r="D70" s="55">
        <v>389</v>
      </c>
    </row>
    <row r="71" spans="1:4" x14ac:dyDescent="0.2">
      <c r="A71" s="53" t="s">
        <v>54</v>
      </c>
      <c r="B71" s="53" t="s">
        <v>145</v>
      </c>
      <c r="C71" s="55">
        <v>389</v>
      </c>
      <c r="D71" s="55">
        <v>389</v>
      </c>
    </row>
    <row r="72" spans="1:4" x14ac:dyDescent="0.2">
      <c r="A72" s="53" t="s">
        <v>54</v>
      </c>
      <c r="B72" s="53" t="s">
        <v>146</v>
      </c>
      <c r="C72" s="55">
        <v>389</v>
      </c>
      <c r="D72" s="55">
        <v>389</v>
      </c>
    </row>
    <row r="73" spans="1:4" x14ac:dyDescent="0.2">
      <c r="A73" s="53" t="s">
        <v>54</v>
      </c>
      <c r="B73" s="53" t="s">
        <v>147</v>
      </c>
      <c r="C73" s="55">
        <v>388</v>
      </c>
      <c r="D73" s="55">
        <v>388</v>
      </c>
    </row>
    <row r="74" spans="1:4" x14ac:dyDescent="0.2">
      <c r="A74" s="53" t="s">
        <v>54</v>
      </c>
      <c r="B74" s="53" t="s">
        <v>148</v>
      </c>
      <c r="C74" s="55">
        <v>381</v>
      </c>
      <c r="D74" s="55">
        <v>387</v>
      </c>
    </row>
    <row r="75" spans="1:4" x14ac:dyDescent="0.2">
      <c r="A75" s="53" t="s">
        <v>54</v>
      </c>
      <c r="B75" s="53" t="s">
        <v>149</v>
      </c>
      <c r="C75" s="55">
        <v>385</v>
      </c>
      <c r="D75" s="55">
        <v>387</v>
      </c>
    </row>
    <row r="76" spans="1:4" x14ac:dyDescent="0.2">
      <c r="A76" s="53" t="s">
        <v>54</v>
      </c>
      <c r="B76" s="53" t="s">
        <v>150</v>
      </c>
      <c r="C76" s="55">
        <v>387</v>
      </c>
      <c r="D76" s="55">
        <v>387</v>
      </c>
    </row>
    <row r="77" spans="1:4" x14ac:dyDescent="0.2">
      <c r="A77" s="53" t="s">
        <v>54</v>
      </c>
      <c r="B77" s="53" t="s">
        <v>151</v>
      </c>
      <c r="C77" s="55">
        <v>386</v>
      </c>
      <c r="D77" s="55">
        <v>387</v>
      </c>
    </row>
    <row r="78" spans="1:4" x14ac:dyDescent="0.2">
      <c r="A78" s="53" t="s">
        <v>79</v>
      </c>
      <c r="B78" s="53" t="s">
        <v>140</v>
      </c>
      <c r="C78" s="55">
        <v>388</v>
      </c>
      <c r="D78" s="55">
        <v>387</v>
      </c>
    </row>
    <row r="79" spans="1:4" x14ac:dyDescent="0.2">
      <c r="A79" s="53" t="s">
        <v>54</v>
      </c>
      <c r="B79" s="53" t="s">
        <v>141</v>
      </c>
      <c r="C79" s="55">
        <v>387</v>
      </c>
      <c r="D79" s="55">
        <v>387</v>
      </c>
    </row>
    <row r="80" spans="1:4" x14ac:dyDescent="0.2">
      <c r="A80" s="53" t="s">
        <v>54</v>
      </c>
      <c r="B80" s="53" t="s">
        <v>142</v>
      </c>
      <c r="C80" s="55">
        <v>390</v>
      </c>
      <c r="D80" s="55">
        <v>387</v>
      </c>
    </row>
    <row r="81" spans="1:4" x14ac:dyDescent="0.2">
      <c r="A81" s="53" t="s">
        <v>54</v>
      </c>
      <c r="B81" s="53" t="s">
        <v>143</v>
      </c>
      <c r="C81" s="55">
        <v>392</v>
      </c>
      <c r="D81" s="55">
        <v>388</v>
      </c>
    </row>
    <row r="82" spans="1:4" x14ac:dyDescent="0.2">
      <c r="A82" s="53" t="s">
        <v>54</v>
      </c>
      <c r="B82" s="53" t="s">
        <v>144</v>
      </c>
      <c r="C82" s="55">
        <v>399</v>
      </c>
      <c r="D82" s="55">
        <v>388</v>
      </c>
    </row>
    <row r="83" spans="1:4" x14ac:dyDescent="0.2">
      <c r="A83" s="53" t="s">
        <v>54</v>
      </c>
      <c r="B83" s="53" t="s">
        <v>145</v>
      </c>
      <c r="C83" s="55">
        <v>401</v>
      </c>
      <c r="D83" s="55">
        <v>389</v>
      </c>
    </row>
    <row r="84" spans="1:4" x14ac:dyDescent="0.2">
      <c r="A84" s="53" t="s">
        <v>54</v>
      </c>
      <c r="B84" s="53" t="s">
        <v>146</v>
      </c>
      <c r="C84" s="55">
        <v>402</v>
      </c>
      <c r="D84" s="55">
        <v>390</v>
      </c>
    </row>
    <row r="85" spans="1:4" x14ac:dyDescent="0.2">
      <c r="A85" s="53" t="s">
        <v>54</v>
      </c>
      <c r="B85" s="53" t="s">
        <v>147</v>
      </c>
      <c r="C85" s="55">
        <v>397</v>
      </c>
      <c r="D85" s="55">
        <v>391</v>
      </c>
    </row>
    <row r="86" spans="1:4" x14ac:dyDescent="0.2">
      <c r="A86" s="53" t="s">
        <v>54</v>
      </c>
      <c r="B86" s="53" t="s">
        <v>148</v>
      </c>
      <c r="C86" s="55">
        <v>391</v>
      </c>
      <c r="D86" s="55">
        <v>392</v>
      </c>
    </row>
    <row r="87" spans="1:4" x14ac:dyDescent="0.2">
      <c r="A87" s="53" t="s">
        <v>54</v>
      </c>
      <c r="B87" s="53" t="s">
        <v>149</v>
      </c>
      <c r="C87" s="55">
        <v>389</v>
      </c>
      <c r="D87" s="55">
        <v>392</v>
      </c>
    </row>
    <row r="88" spans="1:4" x14ac:dyDescent="0.2">
      <c r="A88" s="53" t="s">
        <v>54</v>
      </c>
      <c r="B88" s="53" t="s">
        <v>150</v>
      </c>
      <c r="C88" s="55">
        <v>388</v>
      </c>
      <c r="D88" s="55">
        <v>392</v>
      </c>
    </row>
    <row r="89" spans="1:4" x14ac:dyDescent="0.2">
      <c r="A89" s="53" t="s">
        <v>54</v>
      </c>
      <c r="B89" s="53" t="s">
        <v>151</v>
      </c>
      <c r="C89" s="55">
        <v>392</v>
      </c>
      <c r="D89" s="55">
        <v>393</v>
      </c>
    </row>
    <row r="90" spans="1:4" x14ac:dyDescent="0.2">
      <c r="A90" s="53" t="s">
        <v>80</v>
      </c>
      <c r="B90" s="53" t="s">
        <v>140</v>
      </c>
      <c r="C90" s="55">
        <v>394</v>
      </c>
      <c r="D90" s="55">
        <v>394</v>
      </c>
    </row>
    <row r="91" spans="1:4" x14ac:dyDescent="0.2">
      <c r="A91" s="53" t="s">
        <v>54</v>
      </c>
      <c r="B91" s="53" t="s">
        <v>141</v>
      </c>
      <c r="C91" s="55">
        <v>395</v>
      </c>
      <c r="D91" s="55">
        <v>394</v>
      </c>
    </row>
    <row r="92" spans="1:4" x14ac:dyDescent="0.2">
      <c r="A92" s="53" t="s">
        <v>54</v>
      </c>
      <c r="B92" s="53" t="s">
        <v>142</v>
      </c>
      <c r="C92" s="55">
        <v>396</v>
      </c>
      <c r="D92" s="55">
        <v>395</v>
      </c>
    </row>
    <row r="93" spans="1:4" x14ac:dyDescent="0.2">
      <c r="A93" s="53" t="s">
        <v>54</v>
      </c>
      <c r="B93" s="53" t="s">
        <v>143</v>
      </c>
      <c r="C93" s="55">
        <v>395</v>
      </c>
      <c r="D93" s="55">
        <v>395</v>
      </c>
    </row>
    <row r="94" spans="1:4" x14ac:dyDescent="0.2">
      <c r="A94" s="53" t="s">
        <v>54</v>
      </c>
      <c r="B94" s="53" t="s">
        <v>144</v>
      </c>
      <c r="C94" s="55">
        <v>396</v>
      </c>
      <c r="D94" s="55">
        <v>395</v>
      </c>
    </row>
    <row r="95" spans="1:4" x14ac:dyDescent="0.2">
      <c r="A95" s="53" t="s">
        <v>54</v>
      </c>
      <c r="B95" s="53" t="s">
        <v>145</v>
      </c>
      <c r="C95" s="55">
        <v>403</v>
      </c>
      <c r="D95" s="55">
        <v>395</v>
      </c>
    </row>
    <row r="96" spans="1:4" x14ac:dyDescent="0.2">
      <c r="A96" s="53" t="s">
        <v>54</v>
      </c>
      <c r="B96" s="53" t="s">
        <v>146</v>
      </c>
      <c r="C96" s="55">
        <v>407</v>
      </c>
      <c r="D96" s="55">
        <v>395</v>
      </c>
    </row>
    <row r="97" spans="1:4" x14ac:dyDescent="0.2">
      <c r="A97" s="53" t="s">
        <v>54</v>
      </c>
      <c r="B97" s="53" t="s">
        <v>147</v>
      </c>
      <c r="C97" s="55">
        <v>409</v>
      </c>
      <c r="D97" s="55">
        <v>396</v>
      </c>
    </row>
    <row r="98" spans="1:4" x14ac:dyDescent="0.2">
      <c r="A98" s="53" t="s">
        <v>54</v>
      </c>
      <c r="B98" s="53" t="s">
        <v>148</v>
      </c>
      <c r="C98" s="55">
        <v>403</v>
      </c>
      <c r="D98" s="55">
        <v>397</v>
      </c>
    </row>
    <row r="99" spans="1:4" x14ac:dyDescent="0.2">
      <c r="A99" s="53" t="s">
        <v>54</v>
      </c>
      <c r="B99" s="53" t="s">
        <v>149</v>
      </c>
      <c r="C99" s="55">
        <v>402</v>
      </c>
      <c r="D99" s="55">
        <v>398</v>
      </c>
    </row>
    <row r="100" spans="1:4" x14ac:dyDescent="0.2">
      <c r="A100" s="53" t="s">
        <v>54</v>
      </c>
      <c r="B100" s="53" t="s">
        <v>150</v>
      </c>
      <c r="C100" s="55">
        <v>404</v>
      </c>
      <c r="D100" s="55">
        <v>400</v>
      </c>
    </row>
    <row r="101" spans="1:4" x14ac:dyDescent="0.2">
      <c r="A101" s="53" t="s">
        <v>54</v>
      </c>
      <c r="B101" s="53" t="s">
        <v>151</v>
      </c>
      <c r="C101" s="55">
        <v>405</v>
      </c>
      <c r="D101" s="55">
        <v>401</v>
      </c>
    </row>
    <row r="102" spans="1:4" x14ac:dyDescent="0.2">
      <c r="A102" s="53" t="s">
        <v>508</v>
      </c>
      <c r="B102" s="53" t="s">
        <v>140</v>
      </c>
      <c r="C102" s="55">
        <v>405</v>
      </c>
      <c r="D102" s="55">
        <v>402</v>
      </c>
    </row>
    <row r="103" spans="1:4" x14ac:dyDescent="0.2">
      <c r="A103" s="53" t="s">
        <v>54</v>
      </c>
      <c r="B103" s="53" t="s">
        <v>141</v>
      </c>
      <c r="C103" s="55">
        <v>412</v>
      </c>
      <c r="D103" s="55">
        <v>403</v>
      </c>
    </row>
    <row r="104" spans="1:4" x14ac:dyDescent="0.2">
      <c r="A104" s="53" t="s">
        <v>54</v>
      </c>
      <c r="B104" s="53" t="s">
        <v>142</v>
      </c>
      <c r="C104" s="55">
        <v>415</v>
      </c>
      <c r="D104" s="55">
        <v>405</v>
      </c>
    </row>
    <row r="105" spans="1:4" x14ac:dyDescent="0.2">
      <c r="A105" s="53" t="s">
        <v>54</v>
      </c>
      <c r="B105" s="53" t="s">
        <v>143</v>
      </c>
      <c r="C105" s="55">
        <v>418</v>
      </c>
      <c r="D105" s="55">
        <v>407</v>
      </c>
    </row>
    <row r="106" spans="1:4" x14ac:dyDescent="0.2">
      <c r="A106" s="53" t="s">
        <v>54</v>
      </c>
      <c r="B106" s="53" t="s">
        <v>144</v>
      </c>
      <c r="C106" s="55">
        <v>420</v>
      </c>
      <c r="D106" s="55">
        <v>409</v>
      </c>
    </row>
    <row r="107" spans="1:4" x14ac:dyDescent="0.2">
      <c r="A107" s="53" t="s">
        <v>54</v>
      </c>
      <c r="B107" s="53" t="s">
        <v>145</v>
      </c>
      <c r="C107" s="55">
        <v>421</v>
      </c>
      <c r="D107" s="55">
        <v>410</v>
      </c>
    </row>
    <row r="108" spans="1:4" x14ac:dyDescent="0.2">
      <c r="A108" s="53" t="s">
        <v>54</v>
      </c>
      <c r="B108" s="53" t="s">
        <v>146</v>
      </c>
      <c r="C108" s="55">
        <v>420</v>
      </c>
      <c r="D108" s="55">
        <v>411</v>
      </c>
    </row>
    <row r="109" spans="1:4" x14ac:dyDescent="0.2">
      <c r="A109" s="53" t="s">
        <v>54</v>
      </c>
      <c r="B109" s="53" t="s">
        <v>147</v>
      </c>
      <c r="C109" s="55">
        <v>419</v>
      </c>
      <c r="D109" s="55">
        <v>412</v>
      </c>
    </row>
    <row r="110" spans="1:4" x14ac:dyDescent="0.2">
      <c r="A110" s="53" t="s">
        <v>54</v>
      </c>
      <c r="B110" s="53" t="s">
        <v>148</v>
      </c>
      <c r="C110" s="55">
        <v>418</v>
      </c>
      <c r="D110" s="55">
        <v>413</v>
      </c>
    </row>
    <row r="111" spans="1:4" x14ac:dyDescent="0.2">
      <c r="A111" s="53" t="s">
        <v>54</v>
      </c>
      <c r="B111" s="53" t="s">
        <v>149</v>
      </c>
      <c r="C111" s="55">
        <v>418</v>
      </c>
      <c r="D111" s="55">
        <v>415</v>
      </c>
    </row>
    <row r="112" spans="1:4" x14ac:dyDescent="0.2">
      <c r="A112" s="53" t="s">
        <v>54</v>
      </c>
      <c r="B112" s="53" t="s">
        <v>150</v>
      </c>
      <c r="C112" s="55">
        <v>417</v>
      </c>
      <c r="D112" s="55">
        <v>416</v>
      </c>
    </row>
    <row r="113" spans="1:4" x14ac:dyDescent="0.2">
      <c r="A113" s="53" t="s">
        <v>54</v>
      </c>
      <c r="B113" s="53" t="s">
        <v>151</v>
      </c>
      <c r="C113" s="55">
        <v>416</v>
      </c>
      <c r="D113" s="55">
        <v>417</v>
      </c>
    </row>
    <row r="114" spans="1:4" x14ac:dyDescent="0.2">
      <c r="A114" s="53" t="s">
        <v>929</v>
      </c>
      <c r="B114" s="53" t="s">
        <v>140</v>
      </c>
      <c r="C114" s="55">
        <v>416</v>
      </c>
      <c r="D114" s="55">
        <v>418</v>
      </c>
    </row>
    <row r="115" spans="1:4" x14ac:dyDescent="0.2">
      <c r="A115" s="53" t="s">
        <v>54</v>
      </c>
      <c r="B115" s="53" t="s">
        <v>141</v>
      </c>
      <c r="C115" s="55">
        <v>418</v>
      </c>
      <c r="D115" s="55">
        <v>418</v>
      </c>
    </row>
  </sheetData>
  <mergeCells count="1">
    <mergeCell ref="H1:I1"/>
  </mergeCells>
  <hyperlinks>
    <hyperlink ref="H1:I1" location="Index!A1" display="Regresar al Índice" xr:uid="{8BAB61BA-C706-4F1F-A750-1BA3F3FD2C1B}"/>
  </hyperlink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98BD-F381-4BCD-8A74-30B64699ED97}">
  <sheetPr codeName="Hoja152"/>
  <dimension ref="A1:I24"/>
  <sheetViews>
    <sheetView workbookViewId="0"/>
  </sheetViews>
  <sheetFormatPr baseColWidth="10" defaultRowHeight="12.75" x14ac:dyDescent="0.2"/>
  <cols>
    <col min="1" max="16384" width="11.42578125" style="53"/>
  </cols>
  <sheetData>
    <row r="1" spans="1:9" ht="15" x14ac:dyDescent="0.25">
      <c r="A1" s="17" t="s">
        <v>1801</v>
      </c>
      <c r="H1" s="408" t="s">
        <v>38</v>
      </c>
      <c r="I1" s="408"/>
    </row>
    <row r="2" spans="1:9" x14ac:dyDescent="0.2">
      <c r="A2" s="53" t="s">
        <v>724</v>
      </c>
    </row>
    <row r="5" spans="1:9" x14ac:dyDescent="0.2">
      <c r="A5" s="53" t="s">
        <v>2</v>
      </c>
      <c r="B5" s="53" t="s">
        <v>729</v>
      </c>
    </row>
    <row r="6" spans="1:9" x14ac:dyDescent="0.2">
      <c r="A6" s="53" t="s">
        <v>17</v>
      </c>
      <c r="B6" s="54">
        <v>0.4</v>
      </c>
    </row>
    <row r="7" spans="1:9" x14ac:dyDescent="0.2">
      <c r="A7" s="53" t="s">
        <v>26</v>
      </c>
      <c r="B7" s="54">
        <v>0.8</v>
      </c>
    </row>
    <row r="8" spans="1:9" x14ac:dyDescent="0.2">
      <c r="A8" s="53" t="s">
        <v>32</v>
      </c>
      <c r="B8" s="54">
        <v>0.8</v>
      </c>
    </row>
    <row r="9" spans="1:9" x14ac:dyDescent="0.2">
      <c r="A9" s="53" t="s">
        <v>31</v>
      </c>
      <c r="B9" s="54">
        <v>0.9</v>
      </c>
    </row>
    <row r="10" spans="1:9" x14ac:dyDescent="0.2">
      <c r="A10" s="53" t="s">
        <v>12</v>
      </c>
      <c r="B10" s="54">
        <v>1.2</v>
      </c>
    </row>
    <row r="11" spans="1:9" x14ac:dyDescent="0.2">
      <c r="A11" s="53" t="s">
        <v>3</v>
      </c>
      <c r="B11" s="54">
        <v>1.4</v>
      </c>
    </row>
    <row r="12" spans="1:9" x14ac:dyDescent="0.2">
      <c r="A12" s="53" t="s">
        <v>9</v>
      </c>
      <c r="B12" s="54">
        <v>2</v>
      </c>
    </row>
    <row r="13" spans="1:9" x14ac:dyDescent="0.2">
      <c r="A13" s="53" t="s">
        <v>22</v>
      </c>
      <c r="B13" s="54">
        <v>2.8</v>
      </c>
    </row>
    <row r="14" spans="1:9" x14ac:dyDescent="0.2">
      <c r="A14" s="53" t="s">
        <v>25</v>
      </c>
      <c r="B14" s="54">
        <v>2.8</v>
      </c>
    </row>
    <row r="15" spans="1:9" x14ac:dyDescent="0.2">
      <c r="A15" s="53" t="s">
        <v>23</v>
      </c>
      <c r="B15" s="54">
        <v>3.8</v>
      </c>
    </row>
    <row r="16" spans="1:9" x14ac:dyDescent="0.2">
      <c r="A16" s="53" t="s">
        <v>13</v>
      </c>
      <c r="B16" s="54">
        <v>4.3</v>
      </c>
    </row>
    <row r="17" spans="1:2" x14ac:dyDescent="0.2">
      <c r="A17" s="53" t="s">
        <v>27</v>
      </c>
      <c r="B17" s="54">
        <v>5.5</v>
      </c>
    </row>
    <row r="18" spans="1:2" x14ac:dyDescent="0.2">
      <c r="A18" s="53" t="s">
        <v>14</v>
      </c>
      <c r="B18" s="54">
        <v>6.2</v>
      </c>
    </row>
    <row r="19" spans="1:2" x14ac:dyDescent="0.2">
      <c r="A19" s="53" t="s">
        <v>29</v>
      </c>
      <c r="B19" s="54">
        <v>6.4</v>
      </c>
    </row>
    <row r="20" spans="1:2" x14ac:dyDescent="0.2">
      <c r="A20" s="53" t="s">
        <v>0</v>
      </c>
      <c r="B20" s="54">
        <v>6.5</v>
      </c>
    </row>
    <row r="21" spans="1:2" x14ac:dyDescent="0.2">
      <c r="A21" s="53" t="s">
        <v>10</v>
      </c>
      <c r="B21" s="54">
        <v>6.9</v>
      </c>
    </row>
    <row r="22" spans="1:2" x14ac:dyDescent="0.2">
      <c r="A22" s="53" t="s">
        <v>8</v>
      </c>
      <c r="B22" s="54">
        <v>9.1</v>
      </c>
    </row>
    <row r="23" spans="1:2" x14ac:dyDescent="0.2">
      <c r="A23" s="53" t="s">
        <v>20</v>
      </c>
      <c r="B23" s="54">
        <v>12.7</v>
      </c>
    </row>
    <row r="24" spans="1:2" x14ac:dyDescent="0.2">
      <c r="A24" s="53" t="s">
        <v>4</v>
      </c>
      <c r="B24" s="54">
        <v>17.7</v>
      </c>
    </row>
  </sheetData>
  <mergeCells count="1">
    <mergeCell ref="H1:I1"/>
  </mergeCells>
  <hyperlinks>
    <hyperlink ref="H1:I1" location="Index!A1" display="Regresar al Índice" xr:uid="{8FB73EBF-DC1C-47F5-B988-851180B9EEB1}"/>
  </hyperlink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CF5F9-20F9-41E8-BE2E-B1E8EDD46289}">
  <sheetPr codeName="Hoja153"/>
  <dimension ref="A1:M115"/>
  <sheetViews>
    <sheetView workbookViewId="0"/>
  </sheetViews>
  <sheetFormatPr baseColWidth="10" defaultRowHeight="12.75" x14ac:dyDescent="0.2"/>
  <cols>
    <col min="1" max="16384" width="11.42578125" style="53"/>
  </cols>
  <sheetData>
    <row r="1" spans="1:13" ht="15" x14ac:dyDescent="0.25">
      <c r="A1" s="17" t="s">
        <v>1802</v>
      </c>
      <c r="H1" s="408" t="s">
        <v>38</v>
      </c>
      <c r="I1" s="408"/>
    </row>
    <row r="2" spans="1:13" x14ac:dyDescent="0.2">
      <c r="A2" s="53" t="s">
        <v>724</v>
      </c>
    </row>
    <row r="5" spans="1:13" x14ac:dyDescent="0.2">
      <c r="A5" s="53" t="s">
        <v>308</v>
      </c>
      <c r="B5" s="53" t="s">
        <v>362</v>
      </c>
      <c r="C5" s="53" t="s">
        <v>742</v>
      </c>
      <c r="D5" s="53" t="s">
        <v>727</v>
      </c>
      <c r="G5" s="53" t="s">
        <v>141</v>
      </c>
      <c r="H5" s="53" t="s">
        <v>140</v>
      </c>
      <c r="I5" s="53" t="s">
        <v>649</v>
      </c>
      <c r="J5" s="53" t="s">
        <v>1532</v>
      </c>
      <c r="K5" s="53" t="s">
        <v>1258</v>
      </c>
      <c r="L5" s="53" t="s">
        <v>1533</v>
      </c>
      <c r="M5" s="53" t="s">
        <v>1259</v>
      </c>
    </row>
    <row r="6" spans="1:13" x14ac:dyDescent="0.2">
      <c r="A6" s="53" t="s">
        <v>61</v>
      </c>
      <c r="B6" s="53" t="s">
        <v>140</v>
      </c>
      <c r="C6" s="55">
        <v>132542</v>
      </c>
      <c r="D6" s="55">
        <v>125560</v>
      </c>
      <c r="G6" s="55">
        <v>195851</v>
      </c>
      <c r="H6" s="55">
        <v>187153</v>
      </c>
      <c r="I6" s="55">
        <v>205931</v>
      </c>
      <c r="J6" s="54">
        <v>-4.9000000000000004</v>
      </c>
      <c r="K6" s="54">
        <v>-6.8</v>
      </c>
      <c r="L6" s="55">
        <v>196709</v>
      </c>
      <c r="M6" s="55">
        <v>197549</v>
      </c>
    </row>
    <row r="7" spans="1:13" x14ac:dyDescent="0.2">
      <c r="A7" s="53" t="s">
        <v>54</v>
      </c>
      <c r="B7" s="53" t="s">
        <v>141</v>
      </c>
      <c r="C7" s="55">
        <v>132003</v>
      </c>
      <c r="D7" s="55">
        <v>126180</v>
      </c>
    </row>
    <row r="8" spans="1:13" x14ac:dyDescent="0.2">
      <c r="A8" s="53" t="s">
        <v>54</v>
      </c>
      <c r="B8" s="53" t="s">
        <v>142</v>
      </c>
      <c r="C8" s="55">
        <v>134911</v>
      </c>
      <c r="D8" s="55">
        <v>126844</v>
      </c>
    </row>
    <row r="9" spans="1:13" x14ac:dyDescent="0.2">
      <c r="A9" s="53" t="s">
        <v>54</v>
      </c>
      <c r="B9" s="53" t="s">
        <v>143</v>
      </c>
      <c r="C9" s="55">
        <v>135436</v>
      </c>
      <c r="D9" s="55">
        <v>127707</v>
      </c>
    </row>
    <row r="10" spans="1:13" x14ac:dyDescent="0.2">
      <c r="A10" s="53" t="s">
        <v>54</v>
      </c>
      <c r="B10" s="53" t="s">
        <v>144</v>
      </c>
      <c r="C10" s="55">
        <v>137183</v>
      </c>
      <c r="D10" s="55">
        <v>128808</v>
      </c>
    </row>
    <row r="11" spans="1:13" x14ac:dyDescent="0.2">
      <c r="A11" s="53" t="s">
        <v>54</v>
      </c>
      <c r="B11" s="53" t="s">
        <v>145</v>
      </c>
      <c r="C11" s="55">
        <v>137311</v>
      </c>
      <c r="D11" s="55">
        <v>129765</v>
      </c>
    </row>
    <row r="12" spans="1:13" x14ac:dyDescent="0.2">
      <c r="A12" s="53" t="s">
        <v>54</v>
      </c>
      <c r="B12" s="53" t="s">
        <v>146</v>
      </c>
      <c r="C12" s="55">
        <v>135598</v>
      </c>
      <c r="D12" s="55">
        <v>130719</v>
      </c>
    </row>
    <row r="13" spans="1:13" x14ac:dyDescent="0.2">
      <c r="A13" s="53" t="s">
        <v>54</v>
      </c>
      <c r="B13" s="53" t="s">
        <v>147</v>
      </c>
      <c r="C13" s="55">
        <v>135693</v>
      </c>
      <c r="D13" s="55">
        <v>131835</v>
      </c>
    </row>
    <row r="14" spans="1:13" x14ac:dyDescent="0.2">
      <c r="A14" s="53" t="s">
        <v>54</v>
      </c>
      <c r="B14" s="53" t="s">
        <v>148</v>
      </c>
      <c r="C14" s="55">
        <v>135379</v>
      </c>
      <c r="D14" s="55">
        <v>132891</v>
      </c>
    </row>
    <row r="15" spans="1:13" x14ac:dyDescent="0.2">
      <c r="A15" s="53" t="s">
        <v>54</v>
      </c>
      <c r="B15" s="53" t="s">
        <v>149</v>
      </c>
      <c r="C15" s="55">
        <v>137228</v>
      </c>
      <c r="D15" s="55">
        <v>133881</v>
      </c>
    </row>
    <row r="16" spans="1:13" x14ac:dyDescent="0.2">
      <c r="A16" s="53" t="s">
        <v>54</v>
      </c>
      <c r="B16" s="53" t="s">
        <v>150</v>
      </c>
      <c r="C16" s="55">
        <v>136598</v>
      </c>
      <c r="D16" s="55">
        <v>134732</v>
      </c>
    </row>
    <row r="17" spans="1:4" x14ac:dyDescent="0.2">
      <c r="A17" s="53" t="s">
        <v>54</v>
      </c>
      <c r="B17" s="53" t="s">
        <v>151</v>
      </c>
      <c r="C17" s="55">
        <v>137134</v>
      </c>
      <c r="D17" s="55">
        <v>135585</v>
      </c>
    </row>
    <row r="18" spans="1:4" x14ac:dyDescent="0.2">
      <c r="A18" s="53" t="s">
        <v>74</v>
      </c>
      <c r="B18" s="53" t="s">
        <v>140</v>
      </c>
      <c r="C18" s="55">
        <v>137068</v>
      </c>
      <c r="D18" s="55">
        <v>135962</v>
      </c>
    </row>
    <row r="19" spans="1:4" x14ac:dyDescent="0.2">
      <c r="A19" s="53" t="s">
        <v>54</v>
      </c>
      <c r="B19" s="53" t="s">
        <v>141</v>
      </c>
      <c r="C19" s="55">
        <v>138202</v>
      </c>
      <c r="D19" s="55">
        <v>136478</v>
      </c>
    </row>
    <row r="20" spans="1:4" x14ac:dyDescent="0.2">
      <c r="A20" s="53" t="s">
        <v>54</v>
      </c>
      <c r="B20" s="53" t="s">
        <v>142</v>
      </c>
      <c r="C20" s="55">
        <v>135755</v>
      </c>
      <c r="D20" s="55">
        <v>136549</v>
      </c>
    </row>
    <row r="21" spans="1:4" x14ac:dyDescent="0.2">
      <c r="A21" s="53" t="s">
        <v>54</v>
      </c>
      <c r="B21" s="53" t="s">
        <v>143</v>
      </c>
      <c r="C21" s="55">
        <v>135620</v>
      </c>
      <c r="D21" s="55">
        <v>136564</v>
      </c>
    </row>
    <row r="22" spans="1:4" x14ac:dyDescent="0.2">
      <c r="A22" s="53" t="s">
        <v>54</v>
      </c>
      <c r="B22" s="53" t="s">
        <v>144</v>
      </c>
      <c r="C22" s="55">
        <v>135760</v>
      </c>
      <c r="D22" s="55">
        <v>136446</v>
      </c>
    </row>
    <row r="23" spans="1:4" x14ac:dyDescent="0.2">
      <c r="A23" s="53" t="s">
        <v>54</v>
      </c>
      <c r="B23" s="53" t="s">
        <v>145</v>
      </c>
      <c r="C23" s="55">
        <v>135146</v>
      </c>
      <c r="D23" s="55">
        <v>136265</v>
      </c>
    </row>
    <row r="24" spans="1:4" x14ac:dyDescent="0.2">
      <c r="A24" s="53" t="s">
        <v>54</v>
      </c>
      <c r="B24" s="53" t="s">
        <v>146</v>
      </c>
      <c r="C24" s="55">
        <v>133261</v>
      </c>
      <c r="D24" s="55">
        <v>136070</v>
      </c>
    </row>
    <row r="25" spans="1:4" x14ac:dyDescent="0.2">
      <c r="A25" s="53" t="s">
        <v>54</v>
      </c>
      <c r="B25" s="53" t="s">
        <v>147</v>
      </c>
      <c r="C25" s="55">
        <v>136395</v>
      </c>
      <c r="D25" s="55">
        <v>136129</v>
      </c>
    </row>
    <row r="26" spans="1:4" x14ac:dyDescent="0.2">
      <c r="A26" s="53" t="s">
        <v>54</v>
      </c>
      <c r="B26" s="53" t="s">
        <v>148</v>
      </c>
      <c r="C26" s="55">
        <v>138072</v>
      </c>
      <c r="D26" s="55">
        <v>136353</v>
      </c>
    </row>
    <row r="27" spans="1:4" x14ac:dyDescent="0.2">
      <c r="A27" s="53" t="s">
        <v>54</v>
      </c>
      <c r="B27" s="53" t="s">
        <v>149</v>
      </c>
      <c r="C27" s="55">
        <v>138343</v>
      </c>
      <c r="D27" s="55">
        <v>136446</v>
      </c>
    </row>
    <row r="28" spans="1:4" x14ac:dyDescent="0.2">
      <c r="A28" s="53" t="s">
        <v>54</v>
      </c>
      <c r="B28" s="53" t="s">
        <v>150</v>
      </c>
      <c r="C28" s="55">
        <v>140999</v>
      </c>
      <c r="D28" s="55">
        <v>136813</v>
      </c>
    </row>
    <row r="29" spans="1:4" x14ac:dyDescent="0.2">
      <c r="A29" s="53" t="s">
        <v>54</v>
      </c>
      <c r="B29" s="53" t="s">
        <v>151</v>
      </c>
      <c r="C29" s="55">
        <v>138657</v>
      </c>
      <c r="D29" s="55">
        <v>136940</v>
      </c>
    </row>
    <row r="30" spans="1:4" x14ac:dyDescent="0.2">
      <c r="A30" s="53" t="s">
        <v>75</v>
      </c>
      <c r="B30" s="53" t="s">
        <v>140</v>
      </c>
      <c r="C30" s="55">
        <v>138297</v>
      </c>
      <c r="D30" s="55">
        <v>137042</v>
      </c>
    </row>
    <row r="31" spans="1:4" x14ac:dyDescent="0.2">
      <c r="A31" s="53" t="s">
        <v>54</v>
      </c>
      <c r="B31" s="53" t="s">
        <v>141</v>
      </c>
      <c r="C31" s="55">
        <v>135299</v>
      </c>
      <c r="D31" s="55">
        <v>136800</v>
      </c>
    </row>
    <row r="32" spans="1:4" x14ac:dyDescent="0.2">
      <c r="A32" s="53" t="s">
        <v>54</v>
      </c>
      <c r="B32" s="53" t="s">
        <v>142</v>
      </c>
      <c r="C32" s="55">
        <v>136376</v>
      </c>
      <c r="D32" s="55">
        <v>136852</v>
      </c>
    </row>
    <row r="33" spans="1:4" x14ac:dyDescent="0.2">
      <c r="A33" s="53" t="s">
        <v>54</v>
      </c>
      <c r="B33" s="53" t="s">
        <v>143</v>
      </c>
      <c r="C33" s="55">
        <v>137921</v>
      </c>
      <c r="D33" s="55">
        <v>137044</v>
      </c>
    </row>
    <row r="34" spans="1:4" x14ac:dyDescent="0.2">
      <c r="A34" s="53" t="s">
        <v>54</v>
      </c>
      <c r="B34" s="53" t="s">
        <v>144</v>
      </c>
      <c r="C34" s="55">
        <v>138944</v>
      </c>
      <c r="D34" s="55">
        <v>137309</v>
      </c>
    </row>
    <row r="35" spans="1:4" x14ac:dyDescent="0.2">
      <c r="A35" s="53" t="s">
        <v>54</v>
      </c>
      <c r="B35" s="53" t="s">
        <v>145</v>
      </c>
      <c r="C35" s="55">
        <v>141006</v>
      </c>
      <c r="D35" s="55">
        <v>137798</v>
      </c>
    </row>
    <row r="36" spans="1:4" x14ac:dyDescent="0.2">
      <c r="A36" s="53" t="s">
        <v>54</v>
      </c>
      <c r="B36" s="53" t="s">
        <v>146</v>
      </c>
      <c r="C36" s="55">
        <v>141101</v>
      </c>
      <c r="D36" s="55">
        <v>138451</v>
      </c>
    </row>
    <row r="37" spans="1:4" x14ac:dyDescent="0.2">
      <c r="A37" s="53" t="s">
        <v>54</v>
      </c>
      <c r="B37" s="53" t="s">
        <v>147</v>
      </c>
      <c r="C37" s="55">
        <v>140867</v>
      </c>
      <c r="D37" s="55">
        <v>138824</v>
      </c>
    </row>
    <row r="38" spans="1:4" x14ac:dyDescent="0.2">
      <c r="A38" s="53" t="s">
        <v>54</v>
      </c>
      <c r="B38" s="53" t="s">
        <v>148</v>
      </c>
      <c r="C38" s="55">
        <v>143124</v>
      </c>
      <c r="D38" s="55">
        <v>139244</v>
      </c>
    </row>
    <row r="39" spans="1:4" x14ac:dyDescent="0.2">
      <c r="A39" s="53" t="s">
        <v>54</v>
      </c>
      <c r="B39" s="53" t="s">
        <v>149</v>
      </c>
      <c r="C39" s="55">
        <v>145017</v>
      </c>
      <c r="D39" s="55">
        <v>139801</v>
      </c>
    </row>
    <row r="40" spans="1:4" x14ac:dyDescent="0.2">
      <c r="A40" s="53" t="s">
        <v>54</v>
      </c>
      <c r="B40" s="53" t="s">
        <v>150</v>
      </c>
      <c r="C40" s="55">
        <v>146837</v>
      </c>
      <c r="D40" s="55">
        <v>140287</v>
      </c>
    </row>
    <row r="41" spans="1:4" x14ac:dyDescent="0.2">
      <c r="A41" s="53" t="s">
        <v>54</v>
      </c>
      <c r="B41" s="53" t="s">
        <v>151</v>
      </c>
      <c r="C41" s="55">
        <v>148110</v>
      </c>
      <c r="D41" s="55">
        <v>141075</v>
      </c>
    </row>
    <row r="42" spans="1:4" x14ac:dyDescent="0.2">
      <c r="A42" s="53" t="s">
        <v>76</v>
      </c>
      <c r="B42" s="53" t="s">
        <v>140</v>
      </c>
      <c r="C42" s="55">
        <v>143355</v>
      </c>
      <c r="D42" s="55">
        <v>141496</v>
      </c>
    </row>
    <row r="43" spans="1:4" x14ac:dyDescent="0.2">
      <c r="A43" s="53" t="s">
        <v>54</v>
      </c>
      <c r="B43" s="53" t="s">
        <v>141</v>
      </c>
      <c r="C43" s="55">
        <v>144166</v>
      </c>
      <c r="D43" s="55">
        <v>142235</v>
      </c>
    </row>
    <row r="44" spans="1:4" x14ac:dyDescent="0.2">
      <c r="A44" s="53" t="s">
        <v>54</v>
      </c>
      <c r="B44" s="53" t="s">
        <v>142</v>
      </c>
      <c r="C44" s="55">
        <v>145207</v>
      </c>
      <c r="D44" s="55">
        <v>142971</v>
      </c>
    </row>
    <row r="45" spans="1:4" x14ac:dyDescent="0.2">
      <c r="A45" s="53" t="s">
        <v>54</v>
      </c>
      <c r="B45" s="53" t="s">
        <v>143</v>
      </c>
      <c r="C45" s="55">
        <v>147078</v>
      </c>
      <c r="D45" s="55">
        <v>143734</v>
      </c>
    </row>
    <row r="46" spans="1:4" x14ac:dyDescent="0.2">
      <c r="A46" s="53" t="s">
        <v>54</v>
      </c>
      <c r="B46" s="53" t="s">
        <v>144</v>
      </c>
      <c r="C46" s="55">
        <v>145950</v>
      </c>
      <c r="D46" s="55">
        <v>144318</v>
      </c>
    </row>
    <row r="47" spans="1:4" x14ac:dyDescent="0.2">
      <c r="A47" s="53" t="s">
        <v>54</v>
      </c>
      <c r="B47" s="53" t="s">
        <v>145</v>
      </c>
      <c r="C47" s="55">
        <v>148723</v>
      </c>
      <c r="D47" s="55">
        <v>144961</v>
      </c>
    </row>
    <row r="48" spans="1:4" x14ac:dyDescent="0.2">
      <c r="A48" s="53" t="s">
        <v>54</v>
      </c>
      <c r="B48" s="53" t="s">
        <v>146</v>
      </c>
      <c r="C48" s="55">
        <v>147632</v>
      </c>
      <c r="D48" s="55">
        <v>145506</v>
      </c>
    </row>
    <row r="49" spans="1:4" x14ac:dyDescent="0.2">
      <c r="A49" s="53" t="s">
        <v>54</v>
      </c>
      <c r="B49" s="53" t="s">
        <v>147</v>
      </c>
      <c r="C49" s="55">
        <v>152741</v>
      </c>
      <c r="D49" s="55">
        <v>146495</v>
      </c>
    </row>
    <row r="50" spans="1:4" x14ac:dyDescent="0.2">
      <c r="A50" s="53" t="s">
        <v>54</v>
      </c>
      <c r="B50" s="53" t="s">
        <v>148</v>
      </c>
      <c r="C50" s="55">
        <v>156454</v>
      </c>
      <c r="D50" s="55">
        <v>147606</v>
      </c>
    </row>
    <row r="51" spans="1:4" x14ac:dyDescent="0.2">
      <c r="A51" s="53" t="s">
        <v>54</v>
      </c>
      <c r="B51" s="53" t="s">
        <v>149</v>
      </c>
      <c r="C51" s="55">
        <v>162705</v>
      </c>
      <c r="D51" s="55">
        <v>149080</v>
      </c>
    </row>
    <row r="52" spans="1:4" x14ac:dyDescent="0.2">
      <c r="A52" s="53" t="s">
        <v>54</v>
      </c>
      <c r="B52" s="53" t="s">
        <v>150</v>
      </c>
      <c r="C52" s="55">
        <v>166273</v>
      </c>
      <c r="D52" s="55">
        <v>150700</v>
      </c>
    </row>
    <row r="53" spans="1:4" x14ac:dyDescent="0.2">
      <c r="A53" s="53" t="s">
        <v>54</v>
      </c>
      <c r="B53" s="53" t="s">
        <v>151</v>
      </c>
      <c r="C53" s="55">
        <v>167561</v>
      </c>
      <c r="D53" s="55">
        <v>152320</v>
      </c>
    </row>
    <row r="54" spans="1:4" x14ac:dyDescent="0.2">
      <c r="A54" s="53" t="s">
        <v>77</v>
      </c>
      <c r="B54" s="53" t="s">
        <v>140</v>
      </c>
      <c r="C54" s="55">
        <v>166202</v>
      </c>
      <c r="D54" s="55">
        <v>154224</v>
      </c>
    </row>
    <row r="55" spans="1:4" x14ac:dyDescent="0.2">
      <c r="A55" s="53" t="s">
        <v>54</v>
      </c>
      <c r="B55" s="53" t="s">
        <v>141</v>
      </c>
      <c r="C55" s="55">
        <v>165255</v>
      </c>
      <c r="D55" s="55">
        <v>155982</v>
      </c>
    </row>
    <row r="56" spans="1:4" x14ac:dyDescent="0.2">
      <c r="A56" s="53" t="s">
        <v>54</v>
      </c>
      <c r="B56" s="53" t="s">
        <v>142</v>
      </c>
      <c r="C56" s="55">
        <v>169563</v>
      </c>
      <c r="D56" s="55">
        <v>158011</v>
      </c>
    </row>
    <row r="57" spans="1:4" x14ac:dyDescent="0.2">
      <c r="A57" s="53" t="s">
        <v>54</v>
      </c>
      <c r="B57" s="53" t="s">
        <v>143</v>
      </c>
      <c r="C57" s="55">
        <v>169234</v>
      </c>
      <c r="D57" s="55">
        <v>159858</v>
      </c>
    </row>
    <row r="58" spans="1:4" x14ac:dyDescent="0.2">
      <c r="A58" s="53" t="s">
        <v>54</v>
      </c>
      <c r="B58" s="53" t="s">
        <v>144</v>
      </c>
      <c r="C58" s="55">
        <v>167441</v>
      </c>
      <c r="D58" s="55">
        <v>161649</v>
      </c>
    </row>
    <row r="59" spans="1:4" x14ac:dyDescent="0.2">
      <c r="A59" s="53" t="s">
        <v>54</v>
      </c>
      <c r="B59" s="53" t="s">
        <v>145</v>
      </c>
      <c r="C59" s="55">
        <v>167945</v>
      </c>
      <c r="D59" s="55">
        <v>163250</v>
      </c>
    </row>
    <row r="60" spans="1:4" x14ac:dyDescent="0.2">
      <c r="A60" s="53" t="s">
        <v>54</v>
      </c>
      <c r="B60" s="53" t="s">
        <v>146</v>
      </c>
      <c r="C60" s="55">
        <v>169689</v>
      </c>
      <c r="D60" s="55">
        <v>165089</v>
      </c>
    </row>
    <row r="61" spans="1:4" x14ac:dyDescent="0.2">
      <c r="A61" s="53" t="s">
        <v>54</v>
      </c>
      <c r="B61" s="53" t="s">
        <v>147</v>
      </c>
      <c r="C61" s="55">
        <v>169933</v>
      </c>
      <c r="D61" s="55">
        <v>166521</v>
      </c>
    </row>
    <row r="62" spans="1:4" x14ac:dyDescent="0.2">
      <c r="A62" s="53" t="s">
        <v>54</v>
      </c>
      <c r="B62" s="53" t="s">
        <v>148</v>
      </c>
      <c r="C62" s="55">
        <v>171982</v>
      </c>
      <c r="D62" s="55">
        <v>167815</v>
      </c>
    </row>
    <row r="63" spans="1:4" x14ac:dyDescent="0.2">
      <c r="A63" s="53" t="s">
        <v>54</v>
      </c>
      <c r="B63" s="53" t="s">
        <v>149</v>
      </c>
      <c r="C63" s="55">
        <v>175631</v>
      </c>
      <c r="D63" s="55">
        <v>168892</v>
      </c>
    </row>
    <row r="64" spans="1:4" x14ac:dyDescent="0.2">
      <c r="A64" s="53" t="s">
        <v>54</v>
      </c>
      <c r="B64" s="53" t="s">
        <v>150</v>
      </c>
      <c r="C64" s="55">
        <v>177347</v>
      </c>
      <c r="D64" s="55">
        <v>169815</v>
      </c>
    </row>
    <row r="65" spans="1:4" x14ac:dyDescent="0.2">
      <c r="A65" s="53" t="s">
        <v>54</v>
      </c>
      <c r="B65" s="53" t="s">
        <v>151</v>
      </c>
      <c r="C65" s="55">
        <v>179261</v>
      </c>
      <c r="D65" s="55">
        <v>170790</v>
      </c>
    </row>
    <row r="66" spans="1:4" x14ac:dyDescent="0.2">
      <c r="A66" s="53" t="s">
        <v>78</v>
      </c>
      <c r="B66" s="53" t="s">
        <v>140</v>
      </c>
      <c r="C66" s="55">
        <v>175560</v>
      </c>
      <c r="D66" s="55">
        <v>171570</v>
      </c>
    </row>
    <row r="67" spans="1:4" x14ac:dyDescent="0.2">
      <c r="A67" s="53" t="s">
        <v>54</v>
      </c>
      <c r="B67" s="53" t="s">
        <v>141</v>
      </c>
      <c r="C67" s="55">
        <v>175111</v>
      </c>
      <c r="D67" s="55">
        <v>172391</v>
      </c>
    </row>
    <row r="68" spans="1:4" x14ac:dyDescent="0.2">
      <c r="A68" s="53" t="s">
        <v>54</v>
      </c>
      <c r="B68" s="53" t="s">
        <v>142</v>
      </c>
      <c r="C68" s="55">
        <v>175854</v>
      </c>
      <c r="D68" s="55">
        <v>172916</v>
      </c>
    </row>
    <row r="69" spans="1:4" x14ac:dyDescent="0.2">
      <c r="A69" s="53" t="s">
        <v>54</v>
      </c>
      <c r="B69" s="53" t="s">
        <v>143</v>
      </c>
      <c r="C69" s="55">
        <v>177884</v>
      </c>
      <c r="D69" s="55">
        <v>173636</v>
      </c>
    </row>
    <row r="70" spans="1:4" x14ac:dyDescent="0.2">
      <c r="A70" s="53" t="s">
        <v>54</v>
      </c>
      <c r="B70" s="53" t="s">
        <v>144</v>
      </c>
      <c r="C70" s="55">
        <v>180730</v>
      </c>
      <c r="D70" s="55">
        <v>174744</v>
      </c>
    </row>
    <row r="71" spans="1:4" x14ac:dyDescent="0.2">
      <c r="A71" s="53" t="s">
        <v>54</v>
      </c>
      <c r="B71" s="53" t="s">
        <v>145</v>
      </c>
      <c r="C71" s="55">
        <v>182595</v>
      </c>
      <c r="D71" s="55">
        <v>175965</v>
      </c>
    </row>
    <row r="72" spans="1:4" x14ac:dyDescent="0.2">
      <c r="A72" s="53" t="s">
        <v>54</v>
      </c>
      <c r="B72" s="53" t="s">
        <v>146</v>
      </c>
      <c r="C72" s="55">
        <v>185563</v>
      </c>
      <c r="D72" s="55">
        <v>177288</v>
      </c>
    </row>
    <row r="73" spans="1:4" x14ac:dyDescent="0.2">
      <c r="A73" s="53" t="s">
        <v>54</v>
      </c>
      <c r="B73" s="53" t="s">
        <v>147</v>
      </c>
      <c r="C73" s="55">
        <v>188966</v>
      </c>
      <c r="D73" s="55">
        <v>178874</v>
      </c>
    </row>
    <row r="74" spans="1:4" x14ac:dyDescent="0.2">
      <c r="A74" s="53" t="s">
        <v>54</v>
      </c>
      <c r="B74" s="53" t="s">
        <v>148</v>
      </c>
      <c r="C74" s="55">
        <v>192371</v>
      </c>
      <c r="D74" s="55">
        <v>180573</v>
      </c>
    </row>
    <row r="75" spans="1:4" x14ac:dyDescent="0.2">
      <c r="A75" s="53" t="s">
        <v>54</v>
      </c>
      <c r="B75" s="53" t="s">
        <v>149</v>
      </c>
      <c r="C75" s="55">
        <v>194536</v>
      </c>
      <c r="D75" s="55">
        <v>182148</v>
      </c>
    </row>
    <row r="76" spans="1:4" x14ac:dyDescent="0.2">
      <c r="A76" s="53" t="s">
        <v>54</v>
      </c>
      <c r="B76" s="53" t="s">
        <v>150</v>
      </c>
      <c r="C76" s="55">
        <v>194720</v>
      </c>
      <c r="D76" s="55">
        <v>183596</v>
      </c>
    </row>
    <row r="77" spans="1:4" x14ac:dyDescent="0.2">
      <c r="A77" s="53" t="s">
        <v>54</v>
      </c>
      <c r="B77" s="53" t="s">
        <v>151</v>
      </c>
      <c r="C77" s="55">
        <v>195275</v>
      </c>
      <c r="D77" s="55">
        <v>184930</v>
      </c>
    </row>
    <row r="78" spans="1:4" x14ac:dyDescent="0.2">
      <c r="A78" s="53" t="s">
        <v>79</v>
      </c>
      <c r="B78" s="53" t="s">
        <v>140</v>
      </c>
      <c r="C78" s="55">
        <v>195653</v>
      </c>
      <c r="D78" s="55">
        <v>186605</v>
      </c>
    </row>
    <row r="79" spans="1:4" x14ac:dyDescent="0.2">
      <c r="A79" s="53" t="s">
        <v>54</v>
      </c>
      <c r="B79" s="53" t="s">
        <v>141</v>
      </c>
      <c r="C79" s="55">
        <v>195633</v>
      </c>
      <c r="D79" s="55">
        <v>188315</v>
      </c>
    </row>
    <row r="80" spans="1:4" x14ac:dyDescent="0.2">
      <c r="A80" s="53" t="s">
        <v>54</v>
      </c>
      <c r="B80" s="53" t="s">
        <v>142</v>
      </c>
      <c r="C80" s="55">
        <v>198109</v>
      </c>
      <c r="D80" s="55">
        <v>190170</v>
      </c>
    </row>
    <row r="81" spans="1:4" x14ac:dyDescent="0.2">
      <c r="A81" s="53" t="s">
        <v>54</v>
      </c>
      <c r="B81" s="53" t="s">
        <v>143</v>
      </c>
      <c r="C81" s="55">
        <v>203212</v>
      </c>
      <c r="D81" s="55">
        <v>192280</v>
      </c>
    </row>
    <row r="82" spans="1:4" x14ac:dyDescent="0.2">
      <c r="A82" s="53" t="s">
        <v>54</v>
      </c>
      <c r="B82" s="53" t="s">
        <v>144</v>
      </c>
      <c r="C82" s="55">
        <v>203538</v>
      </c>
      <c r="D82" s="55">
        <v>194181</v>
      </c>
    </row>
    <row r="83" spans="1:4" x14ac:dyDescent="0.2">
      <c r="A83" s="53" t="s">
        <v>54</v>
      </c>
      <c r="B83" s="53" t="s">
        <v>145</v>
      </c>
      <c r="C83" s="55">
        <v>204192</v>
      </c>
      <c r="D83" s="55">
        <v>195981</v>
      </c>
    </row>
    <row r="84" spans="1:4" x14ac:dyDescent="0.2">
      <c r="A84" s="53" t="s">
        <v>54</v>
      </c>
      <c r="B84" s="53" t="s">
        <v>146</v>
      </c>
      <c r="C84" s="55">
        <v>203819</v>
      </c>
      <c r="D84" s="55">
        <v>197502</v>
      </c>
    </row>
    <row r="85" spans="1:4" x14ac:dyDescent="0.2">
      <c r="A85" s="53" t="s">
        <v>54</v>
      </c>
      <c r="B85" s="53" t="s">
        <v>147</v>
      </c>
      <c r="C85" s="55">
        <v>202269</v>
      </c>
      <c r="D85" s="55">
        <v>198611</v>
      </c>
    </row>
    <row r="86" spans="1:4" x14ac:dyDescent="0.2">
      <c r="A86" s="53" t="s">
        <v>54</v>
      </c>
      <c r="B86" s="53" t="s">
        <v>148</v>
      </c>
      <c r="C86" s="55">
        <v>206125</v>
      </c>
      <c r="D86" s="55">
        <v>199757</v>
      </c>
    </row>
    <row r="87" spans="1:4" x14ac:dyDescent="0.2">
      <c r="A87" s="53" t="s">
        <v>54</v>
      </c>
      <c r="B87" s="53" t="s">
        <v>149</v>
      </c>
      <c r="C87" s="55">
        <v>207299</v>
      </c>
      <c r="D87" s="55">
        <v>200820</v>
      </c>
    </row>
    <row r="88" spans="1:4" x14ac:dyDescent="0.2">
      <c r="A88" s="53" t="s">
        <v>54</v>
      </c>
      <c r="B88" s="53" t="s">
        <v>150</v>
      </c>
      <c r="C88" s="55">
        <v>205076</v>
      </c>
      <c r="D88" s="55">
        <v>201683</v>
      </c>
    </row>
    <row r="89" spans="1:4" x14ac:dyDescent="0.2">
      <c r="A89" s="53" t="s">
        <v>54</v>
      </c>
      <c r="B89" s="53" t="s">
        <v>151</v>
      </c>
      <c r="C89" s="55">
        <v>205719</v>
      </c>
      <c r="D89" s="55">
        <v>202554</v>
      </c>
    </row>
    <row r="90" spans="1:4" x14ac:dyDescent="0.2">
      <c r="A90" s="53" t="s">
        <v>80</v>
      </c>
      <c r="B90" s="53" t="s">
        <v>140</v>
      </c>
      <c r="C90" s="55">
        <v>200803</v>
      </c>
      <c r="D90" s="55">
        <v>202983</v>
      </c>
    </row>
    <row r="91" spans="1:4" x14ac:dyDescent="0.2">
      <c r="A91" s="53" t="s">
        <v>54</v>
      </c>
      <c r="B91" s="53" t="s">
        <v>141</v>
      </c>
      <c r="C91" s="55">
        <v>200947</v>
      </c>
      <c r="D91" s="55">
        <v>203426</v>
      </c>
    </row>
    <row r="92" spans="1:4" x14ac:dyDescent="0.2">
      <c r="A92" s="53" t="s">
        <v>54</v>
      </c>
      <c r="B92" s="53" t="s">
        <v>142</v>
      </c>
      <c r="C92" s="55">
        <v>203670</v>
      </c>
      <c r="D92" s="55">
        <v>203889</v>
      </c>
    </row>
    <row r="93" spans="1:4" x14ac:dyDescent="0.2">
      <c r="A93" s="53" t="s">
        <v>54</v>
      </c>
      <c r="B93" s="53" t="s">
        <v>143</v>
      </c>
      <c r="C93" s="55">
        <v>198946</v>
      </c>
      <c r="D93" s="55">
        <v>203534</v>
      </c>
    </row>
    <row r="94" spans="1:4" x14ac:dyDescent="0.2">
      <c r="A94" s="53" t="s">
        <v>54</v>
      </c>
      <c r="B94" s="53" t="s">
        <v>144</v>
      </c>
      <c r="C94" s="55">
        <v>193758</v>
      </c>
      <c r="D94" s="55">
        <v>202719</v>
      </c>
    </row>
    <row r="95" spans="1:4" x14ac:dyDescent="0.2">
      <c r="A95" s="53" t="s">
        <v>54</v>
      </c>
      <c r="B95" s="53" t="s">
        <v>145</v>
      </c>
      <c r="C95" s="55">
        <v>194649</v>
      </c>
      <c r="D95" s="55">
        <v>201923</v>
      </c>
    </row>
    <row r="96" spans="1:4" x14ac:dyDescent="0.2">
      <c r="A96" s="53" t="s">
        <v>54</v>
      </c>
      <c r="B96" s="53" t="s">
        <v>146</v>
      </c>
      <c r="C96" s="55">
        <v>191599</v>
      </c>
      <c r="D96" s="55">
        <v>200905</v>
      </c>
    </row>
    <row r="97" spans="1:4" x14ac:dyDescent="0.2">
      <c r="A97" s="53" t="s">
        <v>54</v>
      </c>
      <c r="B97" s="53" t="s">
        <v>147</v>
      </c>
      <c r="C97" s="55">
        <v>192948</v>
      </c>
      <c r="D97" s="55">
        <v>200128</v>
      </c>
    </row>
    <row r="98" spans="1:4" x14ac:dyDescent="0.2">
      <c r="A98" s="53" t="s">
        <v>54</v>
      </c>
      <c r="B98" s="53" t="s">
        <v>148</v>
      </c>
      <c r="C98" s="55">
        <v>195648</v>
      </c>
      <c r="D98" s="55">
        <v>199255</v>
      </c>
    </row>
    <row r="99" spans="1:4" x14ac:dyDescent="0.2">
      <c r="A99" s="53" t="s">
        <v>54</v>
      </c>
      <c r="B99" s="53" t="s">
        <v>149</v>
      </c>
      <c r="C99" s="55">
        <v>195719</v>
      </c>
      <c r="D99" s="55">
        <v>198290</v>
      </c>
    </row>
    <row r="100" spans="1:4" x14ac:dyDescent="0.2">
      <c r="A100" s="53" t="s">
        <v>54</v>
      </c>
      <c r="B100" s="53" t="s">
        <v>150</v>
      </c>
      <c r="C100" s="55">
        <v>198046</v>
      </c>
      <c r="D100" s="55">
        <v>197704</v>
      </c>
    </row>
    <row r="101" spans="1:4" x14ac:dyDescent="0.2">
      <c r="A101" s="53" t="s">
        <v>54</v>
      </c>
      <c r="B101" s="53" t="s">
        <v>151</v>
      </c>
      <c r="C101" s="55">
        <v>200309</v>
      </c>
      <c r="D101" s="55">
        <v>197254</v>
      </c>
    </row>
    <row r="102" spans="1:4" x14ac:dyDescent="0.2">
      <c r="A102" s="53" t="s">
        <v>508</v>
      </c>
      <c r="B102" s="53" t="s">
        <v>140</v>
      </c>
      <c r="C102" s="55">
        <v>200718</v>
      </c>
      <c r="D102" s="55">
        <v>197246</v>
      </c>
    </row>
    <row r="103" spans="1:4" x14ac:dyDescent="0.2">
      <c r="A103" s="53" t="s">
        <v>54</v>
      </c>
      <c r="B103" s="53" t="s">
        <v>141</v>
      </c>
      <c r="C103" s="55">
        <v>205931</v>
      </c>
      <c r="D103" s="55">
        <v>197662</v>
      </c>
    </row>
    <row r="104" spans="1:4" x14ac:dyDescent="0.2">
      <c r="A104" s="53" t="s">
        <v>54</v>
      </c>
      <c r="B104" s="53" t="s">
        <v>142</v>
      </c>
      <c r="C104" s="55">
        <v>207112</v>
      </c>
      <c r="D104" s="55">
        <v>197949</v>
      </c>
    </row>
    <row r="105" spans="1:4" x14ac:dyDescent="0.2">
      <c r="A105" s="53" t="s">
        <v>54</v>
      </c>
      <c r="B105" s="53" t="s">
        <v>143</v>
      </c>
      <c r="C105" s="55">
        <v>209090</v>
      </c>
      <c r="D105" s="55">
        <v>198794</v>
      </c>
    </row>
    <row r="106" spans="1:4" x14ac:dyDescent="0.2">
      <c r="A106" s="53" t="s">
        <v>54</v>
      </c>
      <c r="B106" s="53" t="s">
        <v>144</v>
      </c>
      <c r="C106" s="55">
        <v>205309</v>
      </c>
      <c r="D106" s="55">
        <v>199756</v>
      </c>
    </row>
    <row r="107" spans="1:4" x14ac:dyDescent="0.2">
      <c r="A107" s="53" t="s">
        <v>54</v>
      </c>
      <c r="B107" s="53" t="s">
        <v>145</v>
      </c>
      <c r="C107" s="55">
        <v>204370</v>
      </c>
      <c r="D107" s="55">
        <v>200567</v>
      </c>
    </row>
    <row r="108" spans="1:4" x14ac:dyDescent="0.2">
      <c r="A108" s="53" t="s">
        <v>54</v>
      </c>
      <c r="B108" s="53" t="s">
        <v>146</v>
      </c>
      <c r="C108" s="55">
        <v>203445</v>
      </c>
      <c r="D108" s="55">
        <v>201554</v>
      </c>
    </row>
    <row r="109" spans="1:4" x14ac:dyDescent="0.2">
      <c r="A109" s="53" t="s">
        <v>54</v>
      </c>
      <c r="B109" s="53" t="s">
        <v>147</v>
      </c>
      <c r="C109" s="55">
        <v>196347</v>
      </c>
      <c r="D109" s="55">
        <v>201837</v>
      </c>
    </row>
    <row r="110" spans="1:4" x14ac:dyDescent="0.2">
      <c r="A110" s="53" t="s">
        <v>54</v>
      </c>
      <c r="B110" s="53" t="s">
        <v>148</v>
      </c>
      <c r="C110" s="55">
        <v>192303</v>
      </c>
      <c r="D110" s="55">
        <v>201558</v>
      </c>
    </row>
    <row r="111" spans="1:4" x14ac:dyDescent="0.2">
      <c r="A111" s="53" t="s">
        <v>54</v>
      </c>
      <c r="B111" s="53" t="s">
        <v>149</v>
      </c>
      <c r="C111" s="55">
        <v>187080</v>
      </c>
      <c r="D111" s="55">
        <v>200838</v>
      </c>
    </row>
    <row r="112" spans="1:4" x14ac:dyDescent="0.2">
      <c r="A112" s="53" t="s">
        <v>54</v>
      </c>
      <c r="B112" s="53" t="s">
        <v>150</v>
      </c>
      <c r="C112" s="55">
        <v>185901</v>
      </c>
      <c r="D112" s="55">
        <v>199826</v>
      </c>
    </row>
    <row r="113" spans="1:4" x14ac:dyDescent="0.2">
      <c r="A113" s="53" t="s">
        <v>54</v>
      </c>
      <c r="B113" s="53" t="s">
        <v>151</v>
      </c>
      <c r="C113" s="55">
        <v>186546</v>
      </c>
      <c r="D113" s="55">
        <v>198679</v>
      </c>
    </row>
    <row r="114" spans="1:4" x14ac:dyDescent="0.2">
      <c r="A114" s="53" t="s">
        <v>929</v>
      </c>
      <c r="B114" s="53" t="s">
        <v>140</v>
      </c>
      <c r="C114" s="55">
        <v>187153</v>
      </c>
      <c r="D114" s="55">
        <v>197549</v>
      </c>
    </row>
    <row r="115" spans="1:4" x14ac:dyDescent="0.2">
      <c r="A115" s="53" t="s">
        <v>54</v>
      </c>
      <c r="B115" s="53" t="s">
        <v>141</v>
      </c>
      <c r="C115" s="55">
        <v>195851</v>
      </c>
      <c r="D115" s="55">
        <v>196709</v>
      </c>
    </row>
  </sheetData>
  <mergeCells count="1">
    <mergeCell ref="H1:I1"/>
  </mergeCells>
  <hyperlinks>
    <hyperlink ref="H1:I1" location="Index!A1" display="Regresar al Índice" xr:uid="{E50B000A-6C33-4499-881A-4DC226BBDBF9}"/>
  </hyperlink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6A34C-850C-4B85-A913-5F17DC1D3C00}">
  <sheetPr codeName="Hoja154"/>
  <dimension ref="A1:K115"/>
  <sheetViews>
    <sheetView workbookViewId="0"/>
  </sheetViews>
  <sheetFormatPr baseColWidth="10" defaultRowHeight="12.75" x14ac:dyDescent="0.2"/>
  <cols>
    <col min="1" max="16384" width="11.42578125" style="53"/>
  </cols>
  <sheetData>
    <row r="1" spans="1:11" ht="15" x14ac:dyDescent="0.25">
      <c r="A1" s="17" t="s">
        <v>1803</v>
      </c>
      <c r="H1" s="408" t="s">
        <v>38</v>
      </c>
      <c r="I1" s="408"/>
    </row>
    <row r="2" spans="1:11" x14ac:dyDescent="0.2">
      <c r="A2" s="53" t="s">
        <v>724</v>
      </c>
    </row>
    <row r="5" spans="1:11" x14ac:dyDescent="0.2">
      <c r="A5" s="53" t="s">
        <v>308</v>
      </c>
      <c r="B5" s="53" t="s">
        <v>362</v>
      </c>
      <c r="C5" s="53" t="s">
        <v>52</v>
      </c>
      <c r="D5" s="53" t="s">
        <v>363</v>
      </c>
      <c r="G5" s="53" t="s">
        <v>141</v>
      </c>
      <c r="H5" s="53" t="s">
        <v>140</v>
      </c>
      <c r="I5" s="53" t="s">
        <v>649</v>
      </c>
      <c r="J5" s="53" t="s">
        <v>1533</v>
      </c>
      <c r="K5" s="53" t="s">
        <v>1259</v>
      </c>
    </row>
    <row r="6" spans="1:11" x14ac:dyDescent="0.2">
      <c r="A6" s="53" t="s">
        <v>61</v>
      </c>
      <c r="B6" s="53" t="s">
        <v>140</v>
      </c>
      <c r="C6" s="54">
        <v>7</v>
      </c>
      <c r="D6" s="54">
        <v>4.5</v>
      </c>
      <c r="G6" s="54">
        <v>-4.9000000000000004</v>
      </c>
      <c r="H6" s="54">
        <v>-6.8</v>
      </c>
      <c r="I6" s="54">
        <v>2.5</v>
      </c>
      <c r="J6" s="54">
        <v>-0.4</v>
      </c>
      <c r="K6" s="54">
        <v>0.2</v>
      </c>
    </row>
    <row r="7" spans="1:11" x14ac:dyDescent="0.2">
      <c r="A7" s="53" t="s">
        <v>54</v>
      </c>
      <c r="B7" s="53" t="s">
        <v>141</v>
      </c>
      <c r="C7" s="54">
        <v>6</v>
      </c>
      <c r="D7" s="54">
        <v>4.5999999999999996</v>
      </c>
    </row>
    <row r="8" spans="1:11" x14ac:dyDescent="0.2">
      <c r="A8" s="53" t="s">
        <v>54</v>
      </c>
      <c r="B8" s="53" t="s">
        <v>142</v>
      </c>
      <c r="C8" s="54">
        <v>6.3</v>
      </c>
      <c r="D8" s="54">
        <v>4.2</v>
      </c>
    </row>
    <row r="9" spans="1:11" x14ac:dyDescent="0.2">
      <c r="A9" s="53" t="s">
        <v>54</v>
      </c>
      <c r="B9" s="53" t="s">
        <v>143</v>
      </c>
      <c r="C9" s="54">
        <v>8.3000000000000007</v>
      </c>
      <c r="D9" s="54">
        <v>4.7</v>
      </c>
    </row>
    <row r="10" spans="1:11" x14ac:dyDescent="0.2">
      <c r="A10" s="53" t="s">
        <v>54</v>
      </c>
      <c r="B10" s="53" t="s">
        <v>144</v>
      </c>
      <c r="C10" s="54">
        <v>10.7</v>
      </c>
      <c r="D10" s="54">
        <v>5.3</v>
      </c>
    </row>
    <row r="11" spans="1:11" x14ac:dyDescent="0.2">
      <c r="A11" s="53" t="s">
        <v>54</v>
      </c>
      <c r="B11" s="53" t="s">
        <v>145</v>
      </c>
      <c r="C11" s="54">
        <v>9.1</v>
      </c>
      <c r="D11" s="54">
        <v>5.6</v>
      </c>
    </row>
    <row r="12" spans="1:11" x14ac:dyDescent="0.2">
      <c r="A12" s="53" t="s">
        <v>54</v>
      </c>
      <c r="B12" s="53" t="s">
        <v>146</v>
      </c>
      <c r="C12" s="54">
        <v>9.1999999999999993</v>
      </c>
      <c r="D12" s="54">
        <v>6</v>
      </c>
    </row>
    <row r="13" spans="1:11" x14ac:dyDescent="0.2">
      <c r="A13" s="53" t="s">
        <v>54</v>
      </c>
      <c r="B13" s="53" t="s">
        <v>147</v>
      </c>
      <c r="C13" s="54">
        <v>11</v>
      </c>
      <c r="D13" s="54">
        <v>6.8</v>
      </c>
    </row>
    <row r="14" spans="1:11" x14ac:dyDescent="0.2">
      <c r="A14" s="53" t="s">
        <v>54</v>
      </c>
      <c r="B14" s="53" t="s">
        <v>148</v>
      </c>
      <c r="C14" s="54">
        <v>10.3</v>
      </c>
      <c r="D14" s="54">
        <v>7.4</v>
      </c>
    </row>
    <row r="15" spans="1:11" x14ac:dyDescent="0.2">
      <c r="A15" s="53" t="s">
        <v>54</v>
      </c>
      <c r="B15" s="53" t="s">
        <v>149</v>
      </c>
      <c r="C15" s="54">
        <v>9.5</v>
      </c>
      <c r="D15" s="54">
        <v>7.9</v>
      </c>
    </row>
    <row r="16" spans="1:11" x14ac:dyDescent="0.2">
      <c r="A16" s="53" t="s">
        <v>54</v>
      </c>
      <c r="B16" s="53" t="s">
        <v>150</v>
      </c>
      <c r="C16" s="54">
        <v>8.1</v>
      </c>
      <c r="D16" s="54">
        <v>8.3000000000000007</v>
      </c>
    </row>
    <row r="17" spans="1:4" x14ac:dyDescent="0.2">
      <c r="A17" s="53" t="s">
        <v>54</v>
      </c>
      <c r="B17" s="53" t="s">
        <v>151</v>
      </c>
      <c r="C17" s="54">
        <v>8.1</v>
      </c>
      <c r="D17" s="54">
        <v>8.6</v>
      </c>
    </row>
    <row r="18" spans="1:4" x14ac:dyDescent="0.2">
      <c r="A18" s="53" t="s">
        <v>74</v>
      </c>
      <c r="B18" s="53" t="s">
        <v>140</v>
      </c>
      <c r="C18" s="54">
        <v>3.4</v>
      </c>
      <c r="D18" s="54">
        <v>8.3000000000000007</v>
      </c>
    </row>
    <row r="19" spans="1:4" x14ac:dyDescent="0.2">
      <c r="A19" s="53" t="s">
        <v>54</v>
      </c>
      <c r="B19" s="53" t="s">
        <v>141</v>
      </c>
      <c r="C19" s="54">
        <v>4.7</v>
      </c>
      <c r="D19" s="54">
        <v>8.1999999999999993</v>
      </c>
    </row>
    <row r="20" spans="1:4" x14ac:dyDescent="0.2">
      <c r="A20" s="53" t="s">
        <v>54</v>
      </c>
      <c r="B20" s="53" t="s">
        <v>142</v>
      </c>
      <c r="C20" s="54">
        <v>0.6</v>
      </c>
      <c r="D20" s="54">
        <v>7.7</v>
      </c>
    </row>
    <row r="21" spans="1:4" x14ac:dyDescent="0.2">
      <c r="A21" s="53" t="s">
        <v>54</v>
      </c>
      <c r="B21" s="53" t="s">
        <v>143</v>
      </c>
      <c r="C21" s="54">
        <v>0.1</v>
      </c>
      <c r="D21" s="54">
        <v>7.1</v>
      </c>
    </row>
    <row r="22" spans="1:4" x14ac:dyDescent="0.2">
      <c r="A22" s="53" t="s">
        <v>54</v>
      </c>
      <c r="B22" s="53" t="s">
        <v>144</v>
      </c>
      <c r="C22" s="54">
        <v>-1</v>
      </c>
      <c r="D22" s="54">
        <v>6.1</v>
      </c>
    </row>
    <row r="23" spans="1:4" x14ac:dyDescent="0.2">
      <c r="A23" s="53" t="s">
        <v>54</v>
      </c>
      <c r="B23" s="53" t="s">
        <v>145</v>
      </c>
      <c r="C23" s="54">
        <v>-1.6</v>
      </c>
      <c r="D23" s="54">
        <v>5.2</v>
      </c>
    </row>
    <row r="24" spans="1:4" x14ac:dyDescent="0.2">
      <c r="A24" s="53" t="s">
        <v>54</v>
      </c>
      <c r="B24" s="53" t="s">
        <v>146</v>
      </c>
      <c r="C24" s="54">
        <v>-1.7</v>
      </c>
      <c r="D24" s="54">
        <v>4.3</v>
      </c>
    </row>
    <row r="25" spans="1:4" x14ac:dyDescent="0.2">
      <c r="A25" s="53" t="s">
        <v>54</v>
      </c>
      <c r="B25" s="53" t="s">
        <v>147</v>
      </c>
      <c r="C25" s="54">
        <v>0.5</v>
      </c>
      <c r="D25" s="54">
        <v>3.4</v>
      </c>
    </row>
    <row r="26" spans="1:4" x14ac:dyDescent="0.2">
      <c r="A26" s="53" t="s">
        <v>54</v>
      </c>
      <c r="B26" s="53" t="s">
        <v>148</v>
      </c>
      <c r="C26" s="54">
        <v>2</v>
      </c>
      <c r="D26" s="54">
        <v>2.7</v>
      </c>
    </row>
    <row r="27" spans="1:4" x14ac:dyDescent="0.2">
      <c r="A27" s="53" t="s">
        <v>54</v>
      </c>
      <c r="B27" s="53" t="s">
        <v>149</v>
      </c>
      <c r="C27" s="54">
        <v>0.8</v>
      </c>
      <c r="D27" s="54">
        <v>2</v>
      </c>
    </row>
    <row r="28" spans="1:4" x14ac:dyDescent="0.2">
      <c r="A28" s="53" t="s">
        <v>54</v>
      </c>
      <c r="B28" s="53" t="s">
        <v>150</v>
      </c>
      <c r="C28" s="54">
        <v>3.2</v>
      </c>
      <c r="D28" s="54">
        <v>1.6</v>
      </c>
    </row>
    <row r="29" spans="1:4" x14ac:dyDescent="0.2">
      <c r="A29" s="53" t="s">
        <v>54</v>
      </c>
      <c r="B29" s="53" t="s">
        <v>151</v>
      </c>
      <c r="C29" s="54">
        <v>1.1000000000000001</v>
      </c>
      <c r="D29" s="54">
        <v>1</v>
      </c>
    </row>
    <row r="30" spans="1:4" x14ac:dyDescent="0.2">
      <c r="A30" s="53" t="s">
        <v>75</v>
      </c>
      <c r="B30" s="53" t="s">
        <v>140</v>
      </c>
      <c r="C30" s="54">
        <v>0.9</v>
      </c>
      <c r="D30" s="54">
        <v>0.8</v>
      </c>
    </row>
    <row r="31" spans="1:4" x14ac:dyDescent="0.2">
      <c r="A31" s="53" t="s">
        <v>54</v>
      </c>
      <c r="B31" s="53" t="s">
        <v>141</v>
      </c>
      <c r="C31" s="54">
        <v>-2.1</v>
      </c>
      <c r="D31" s="54">
        <v>0.2</v>
      </c>
    </row>
    <row r="32" spans="1:4" x14ac:dyDescent="0.2">
      <c r="A32" s="53" t="s">
        <v>54</v>
      </c>
      <c r="B32" s="53" t="s">
        <v>142</v>
      </c>
      <c r="C32" s="54">
        <v>0.5</v>
      </c>
      <c r="D32" s="54">
        <v>0.2</v>
      </c>
    </row>
    <row r="33" spans="1:4" x14ac:dyDescent="0.2">
      <c r="A33" s="53" t="s">
        <v>54</v>
      </c>
      <c r="B33" s="53" t="s">
        <v>143</v>
      </c>
      <c r="C33" s="54">
        <v>1.7</v>
      </c>
      <c r="D33" s="54">
        <v>0.4</v>
      </c>
    </row>
    <row r="34" spans="1:4" x14ac:dyDescent="0.2">
      <c r="A34" s="53" t="s">
        <v>54</v>
      </c>
      <c r="B34" s="53" t="s">
        <v>144</v>
      </c>
      <c r="C34" s="54">
        <v>2.2999999999999998</v>
      </c>
      <c r="D34" s="54">
        <v>0.6</v>
      </c>
    </row>
    <row r="35" spans="1:4" x14ac:dyDescent="0.2">
      <c r="A35" s="53" t="s">
        <v>54</v>
      </c>
      <c r="B35" s="53" t="s">
        <v>145</v>
      </c>
      <c r="C35" s="54">
        <v>4.3</v>
      </c>
      <c r="D35" s="54">
        <v>1.1000000000000001</v>
      </c>
    </row>
    <row r="36" spans="1:4" x14ac:dyDescent="0.2">
      <c r="A36" s="53" t="s">
        <v>54</v>
      </c>
      <c r="B36" s="53" t="s">
        <v>146</v>
      </c>
      <c r="C36" s="54">
        <v>5.9</v>
      </c>
      <c r="D36" s="54">
        <v>1.8</v>
      </c>
    </row>
    <row r="37" spans="1:4" x14ac:dyDescent="0.2">
      <c r="A37" s="53" t="s">
        <v>54</v>
      </c>
      <c r="B37" s="53" t="s">
        <v>147</v>
      </c>
      <c r="C37" s="54">
        <v>3.3</v>
      </c>
      <c r="D37" s="54">
        <v>2</v>
      </c>
    </row>
    <row r="38" spans="1:4" x14ac:dyDescent="0.2">
      <c r="A38" s="53" t="s">
        <v>54</v>
      </c>
      <c r="B38" s="53" t="s">
        <v>148</v>
      </c>
      <c r="C38" s="54">
        <v>3.7</v>
      </c>
      <c r="D38" s="54">
        <v>2.1</v>
      </c>
    </row>
    <row r="39" spans="1:4" x14ac:dyDescent="0.2">
      <c r="A39" s="53" t="s">
        <v>54</v>
      </c>
      <c r="B39" s="53" t="s">
        <v>149</v>
      </c>
      <c r="C39" s="54">
        <v>4.8</v>
      </c>
      <c r="D39" s="54">
        <v>2.5</v>
      </c>
    </row>
    <row r="40" spans="1:4" x14ac:dyDescent="0.2">
      <c r="A40" s="53" t="s">
        <v>54</v>
      </c>
      <c r="B40" s="53" t="s">
        <v>150</v>
      </c>
      <c r="C40" s="54">
        <v>4.0999999999999996</v>
      </c>
      <c r="D40" s="54">
        <v>2.5</v>
      </c>
    </row>
    <row r="41" spans="1:4" x14ac:dyDescent="0.2">
      <c r="A41" s="53" t="s">
        <v>54</v>
      </c>
      <c r="B41" s="53" t="s">
        <v>151</v>
      </c>
      <c r="C41" s="54">
        <v>6.8</v>
      </c>
      <c r="D41" s="54">
        <v>3</v>
      </c>
    </row>
    <row r="42" spans="1:4" x14ac:dyDescent="0.2">
      <c r="A42" s="53" t="s">
        <v>76</v>
      </c>
      <c r="B42" s="53" t="s">
        <v>140</v>
      </c>
      <c r="C42" s="54">
        <v>3.7</v>
      </c>
      <c r="D42" s="54">
        <v>3.2</v>
      </c>
    </row>
    <row r="43" spans="1:4" x14ac:dyDescent="0.2">
      <c r="A43" s="53" t="s">
        <v>54</v>
      </c>
      <c r="B43" s="53" t="s">
        <v>141</v>
      </c>
      <c r="C43" s="54">
        <v>6.6</v>
      </c>
      <c r="D43" s="54">
        <v>4</v>
      </c>
    </row>
    <row r="44" spans="1:4" x14ac:dyDescent="0.2">
      <c r="A44" s="53" t="s">
        <v>54</v>
      </c>
      <c r="B44" s="53" t="s">
        <v>142</v>
      </c>
      <c r="C44" s="54">
        <v>6.5</v>
      </c>
      <c r="D44" s="54">
        <v>4.5</v>
      </c>
    </row>
    <row r="45" spans="1:4" x14ac:dyDescent="0.2">
      <c r="A45" s="53" t="s">
        <v>54</v>
      </c>
      <c r="B45" s="53" t="s">
        <v>143</v>
      </c>
      <c r="C45" s="54">
        <v>6.6</v>
      </c>
      <c r="D45" s="54">
        <v>4.9000000000000004</v>
      </c>
    </row>
    <row r="46" spans="1:4" x14ac:dyDescent="0.2">
      <c r="A46" s="53" t="s">
        <v>54</v>
      </c>
      <c r="B46" s="53" t="s">
        <v>144</v>
      </c>
      <c r="C46" s="54">
        <v>5</v>
      </c>
      <c r="D46" s="54">
        <v>5.0999999999999996</v>
      </c>
    </row>
    <row r="47" spans="1:4" x14ac:dyDescent="0.2">
      <c r="A47" s="53" t="s">
        <v>54</v>
      </c>
      <c r="B47" s="53" t="s">
        <v>145</v>
      </c>
      <c r="C47" s="54">
        <v>5.5</v>
      </c>
      <c r="D47" s="54">
        <v>5.2</v>
      </c>
    </row>
    <row r="48" spans="1:4" x14ac:dyDescent="0.2">
      <c r="A48" s="53" t="s">
        <v>54</v>
      </c>
      <c r="B48" s="53" t="s">
        <v>146</v>
      </c>
      <c r="C48" s="54">
        <v>4.5999999999999996</v>
      </c>
      <c r="D48" s="54">
        <v>5.0999999999999996</v>
      </c>
    </row>
    <row r="49" spans="1:4" x14ac:dyDescent="0.2">
      <c r="A49" s="53" t="s">
        <v>54</v>
      </c>
      <c r="B49" s="53" t="s">
        <v>147</v>
      </c>
      <c r="C49" s="54">
        <v>8.4</v>
      </c>
      <c r="D49" s="54">
        <v>5.5</v>
      </c>
    </row>
    <row r="50" spans="1:4" x14ac:dyDescent="0.2">
      <c r="A50" s="53" t="s">
        <v>54</v>
      </c>
      <c r="B50" s="53" t="s">
        <v>148</v>
      </c>
      <c r="C50" s="54">
        <v>9.3000000000000007</v>
      </c>
      <c r="D50" s="54">
        <v>6</v>
      </c>
    </row>
    <row r="51" spans="1:4" x14ac:dyDescent="0.2">
      <c r="A51" s="53" t="s">
        <v>54</v>
      </c>
      <c r="B51" s="53" t="s">
        <v>149</v>
      </c>
      <c r="C51" s="54">
        <v>12.2</v>
      </c>
      <c r="D51" s="54">
        <v>6.6</v>
      </c>
    </row>
    <row r="52" spans="1:4" x14ac:dyDescent="0.2">
      <c r="A52" s="53" t="s">
        <v>54</v>
      </c>
      <c r="B52" s="53" t="s">
        <v>150</v>
      </c>
      <c r="C52" s="54">
        <v>13.2</v>
      </c>
      <c r="D52" s="54">
        <v>7.4</v>
      </c>
    </row>
    <row r="53" spans="1:4" x14ac:dyDescent="0.2">
      <c r="A53" s="53" t="s">
        <v>54</v>
      </c>
      <c r="B53" s="53" t="s">
        <v>151</v>
      </c>
      <c r="C53" s="54">
        <v>13.1</v>
      </c>
      <c r="D53" s="54">
        <v>7.9</v>
      </c>
    </row>
    <row r="54" spans="1:4" x14ac:dyDescent="0.2">
      <c r="A54" s="53" t="s">
        <v>77</v>
      </c>
      <c r="B54" s="53" t="s">
        <v>140</v>
      </c>
      <c r="C54" s="54">
        <v>15.9</v>
      </c>
      <c r="D54" s="54">
        <v>8.9</v>
      </c>
    </row>
    <row r="55" spans="1:4" x14ac:dyDescent="0.2">
      <c r="A55" s="53" t="s">
        <v>54</v>
      </c>
      <c r="B55" s="53" t="s">
        <v>141</v>
      </c>
      <c r="C55" s="54">
        <v>14.6</v>
      </c>
      <c r="D55" s="54">
        <v>9.6</v>
      </c>
    </row>
    <row r="56" spans="1:4" x14ac:dyDescent="0.2">
      <c r="A56" s="53" t="s">
        <v>54</v>
      </c>
      <c r="B56" s="53" t="s">
        <v>142</v>
      </c>
      <c r="C56" s="54">
        <v>16.8</v>
      </c>
      <c r="D56" s="54">
        <v>10.5</v>
      </c>
    </row>
    <row r="57" spans="1:4" x14ac:dyDescent="0.2">
      <c r="A57" s="53" t="s">
        <v>54</v>
      </c>
      <c r="B57" s="53" t="s">
        <v>143</v>
      </c>
      <c r="C57" s="54">
        <v>15.1</v>
      </c>
      <c r="D57" s="54">
        <v>11.2</v>
      </c>
    </row>
    <row r="58" spans="1:4" x14ac:dyDescent="0.2">
      <c r="A58" s="53" t="s">
        <v>54</v>
      </c>
      <c r="B58" s="53" t="s">
        <v>144</v>
      </c>
      <c r="C58" s="54">
        <v>14.7</v>
      </c>
      <c r="D58" s="54">
        <v>12</v>
      </c>
    </row>
    <row r="59" spans="1:4" x14ac:dyDescent="0.2">
      <c r="A59" s="53" t="s">
        <v>54</v>
      </c>
      <c r="B59" s="53" t="s">
        <v>145</v>
      </c>
      <c r="C59" s="54">
        <v>12.9</v>
      </c>
      <c r="D59" s="54">
        <v>12.6</v>
      </c>
    </row>
    <row r="60" spans="1:4" x14ac:dyDescent="0.2">
      <c r="A60" s="53" t="s">
        <v>54</v>
      </c>
      <c r="B60" s="53" t="s">
        <v>146</v>
      </c>
      <c r="C60" s="54">
        <v>14.9</v>
      </c>
      <c r="D60" s="54">
        <v>13.4</v>
      </c>
    </row>
    <row r="61" spans="1:4" x14ac:dyDescent="0.2">
      <c r="A61" s="53" t="s">
        <v>54</v>
      </c>
      <c r="B61" s="53" t="s">
        <v>147</v>
      </c>
      <c r="C61" s="54">
        <v>11.3</v>
      </c>
      <c r="D61" s="54">
        <v>13.7</v>
      </c>
    </row>
    <row r="62" spans="1:4" x14ac:dyDescent="0.2">
      <c r="A62" s="53" t="s">
        <v>54</v>
      </c>
      <c r="B62" s="53" t="s">
        <v>148</v>
      </c>
      <c r="C62" s="54">
        <v>9.9</v>
      </c>
      <c r="D62" s="54">
        <v>13.7</v>
      </c>
    </row>
    <row r="63" spans="1:4" x14ac:dyDescent="0.2">
      <c r="A63" s="53" t="s">
        <v>54</v>
      </c>
      <c r="B63" s="53" t="s">
        <v>149</v>
      </c>
      <c r="C63" s="54">
        <v>7.9</v>
      </c>
      <c r="D63" s="54">
        <v>13.4</v>
      </c>
    </row>
    <row r="64" spans="1:4" x14ac:dyDescent="0.2">
      <c r="A64" s="53" t="s">
        <v>54</v>
      </c>
      <c r="B64" s="53" t="s">
        <v>150</v>
      </c>
      <c r="C64" s="54">
        <v>6.7</v>
      </c>
      <c r="D64" s="54">
        <v>12.8</v>
      </c>
    </row>
    <row r="65" spans="1:4" x14ac:dyDescent="0.2">
      <c r="A65" s="53" t="s">
        <v>54</v>
      </c>
      <c r="B65" s="53" t="s">
        <v>151</v>
      </c>
      <c r="C65" s="54">
        <v>7</v>
      </c>
      <c r="D65" s="54">
        <v>12.3</v>
      </c>
    </row>
    <row r="66" spans="1:4" x14ac:dyDescent="0.2">
      <c r="A66" s="53" t="s">
        <v>78</v>
      </c>
      <c r="B66" s="53" t="s">
        <v>140</v>
      </c>
      <c r="C66" s="54">
        <v>5.6</v>
      </c>
      <c r="D66" s="54">
        <v>11.5</v>
      </c>
    </row>
    <row r="67" spans="1:4" x14ac:dyDescent="0.2">
      <c r="A67" s="53" t="s">
        <v>54</v>
      </c>
      <c r="B67" s="53" t="s">
        <v>141</v>
      </c>
      <c r="C67" s="54">
        <v>6</v>
      </c>
      <c r="D67" s="54">
        <v>10.7</v>
      </c>
    </row>
    <row r="68" spans="1:4" x14ac:dyDescent="0.2">
      <c r="A68" s="53" t="s">
        <v>54</v>
      </c>
      <c r="B68" s="53" t="s">
        <v>142</v>
      </c>
      <c r="C68" s="54">
        <v>3.7</v>
      </c>
      <c r="D68" s="54">
        <v>9.6</v>
      </c>
    </row>
    <row r="69" spans="1:4" x14ac:dyDescent="0.2">
      <c r="A69" s="53" t="s">
        <v>54</v>
      </c>
      <c r="B69" s="53" t="s">
        <v>143</v>
      </c>
      <c r="C69" s="54">
        <v>5.0999999999999996</v>
      </c>
      <c r="D69" s="54">
        <v>8.8000000000000007</v>
      </c>
    </row>
    <row r="70" spans="1:4" x14ac:dyDescent="0.2">
      <c r="A70" s="53" t="s">
        <v>54</v>
      </c>
      <c r="B70" s="53" t="s">
        <v>144</v>
      </c>
      <c r="C70" s="54">
        <v>7.9</v>
      </c>
      <c r="D70" s="54">
        <v>8.1999999999999993</v>
      </c>
    </row>
    <row r="71" spans="1:4" x14ac:dyDescent="0.2">
      <c r="A71" s="53" t="s">
        <v>54</v>
      </c>
      <c r="B71" s="53" t="s">
        <v>145</v>
      </c>
      <c r="C71" s="54">
        <v>8.6999999999999993</v>
      </c>
      <c r="D71" s="54">
        <v>7.9</v>
      </c>
    </row>
    <row r="72" spans="1:4" x14ac:dyDescent="0.2">
      <c r="A72" s="53" t="s">
        <v>54</v>
      </c>
      <c r="B72" s="53" t="s">
        <v>146</v>
      </c>
      <c r="C72" s="54">
        <v>9.4</v>
      </c>
      <c r="D72" s="54">
        <v>7.4</v>
      </c>
    </row>
    <row r="73" spans="1:4" x14ac:dyDescent="0.2">
      <c r="A73" s="53" t="s">
        <v>54</v>
      </c>
      <c r="B73" s="53" t="s">
        <v>147</v>
      </c>
      <c r="C73" s="54">
        <v>11.2</v>
      </c>
      <c r="D73" s="54">
        <v>7.4</v>
      </c>
    </row>
    <row r="74" spans="1:4" x14ac:dyDescent="0.2">
      <c r="A74" s="53" t="s">
        <v>54</v>
      </c>
      <c r="B74" s="53" t="s">
        <v>148</v>
      </c>
      <c r="C74" s="54">
        <v>11.9</v>
      </c>
      <c r="D74" s="54">
        <v>7.6</v>
      </c>
    </row>
    <row r="75" spans="1:4" x14ac:dyDescent="0.2">
      <c r="A75" s="53" t="s">
        <v>54</v>
      </c>
      <c r="B75" s="53" t="s">
        <v>149</v>
      </c>
      <c r="C75" s="54">
        <v>10.8</v>
      </c>
      <c r="D75" s="54">
        <v>7.8</v>
      </c>
    </row>
    <row r="76" spans="1:4" x14ac:dyDescent="0.2">
      <c r="A76" s="53" t="s">
        <v>54</v>
      </c>
      <c r="B76" s="53" t="s">
        <v>150</v>
      </c>
      <c r="C76" s="54">
        <v>9.8000000000000007</v>
      </c>
      <c r="D76" s="54">
        <v>8.1</v>
      </c>
    </row>
    <row r="77" spans="1:4" x14ac:dyDescent="0.2">
      <c r="A77" s="53" t="s">
        <v>54</v>
      </c>
      <c r="B77" s="53" t="s">
        <v>151</v>
      </c>
      <c r="C77" s="54">
        <v>8.9</v>
      </c>
      <c r="D77" s="54">
        <v>8.1999999999999993</v>
      </c>
    </row>
    <row r="78" spans="1:4" x14ac:dyDescent="0.2">
      <c r="A78" s="53" t="s">
        <v>79</v>
      </c>
      <c r="B78" s="53" t="s">
        <v>140</v>
      </c>
      <c r="C78" s="54">
        <v>11.4</v>
      </c>
      <c r="D78" s="54">
        <v>8.6999999999999993</v>
      </c>
    </row>
    <row r="79" spans="1:4" x14ac:dyDescent="0.2">
      <c r="A79" s="53" t="s">
        <v>54</v>
      </c>
      <c r="B79" s="53" t="s">
        <v>141</v>
      </c>
      <c r="C79" s="54">
        <v>11.7</v>
      </c>
      <c r="D79" s="54">
        <v>9.1999999999999993</v>
      </c>
    </row>
    <row r="80" spans="1:4" x14ac:dyDescent="0.2">
      <c r="A80" s="53" t="s">
        <v>54</v>
      </c>
      <c r="B80" s="53" t="s">
        <v>142</v>
      </c>
      <c r="C80" s="54">
        <v>12.7</v>
      </c>
      <c r="D80" s="54">
        <v>10</v>
      </c>
    </row>
    <row r="81" spans="1:4" x14ac:dyDescent="0.2">
      <c r="A81" s="53" t="s">
        <v>54</v>
      </c>
      <c r="B81" s="53" t="s">
        <v>143</v>
      </c>
      <c r="C81" s="54">
        <v>14.2</v>
      </c>
      <c r="D81" s="54">
        <v>10.7</v>
      </c>
    </row>
    <row r="82" spans="1:4" x14ac:dyDescent="0.2">
      <c r="A82" s="53" t="s">
        <v>54</v>
      </c>
      <c r="B82" s="53" t="s">
        <v>144</v>
      </c>
      <c r="C82" s="54">
        <v>12.6</v>
      </c>
      <c r="D82" s="54">
        <v>11.1</v>
      </c>
    </row>
    <row r="83" spans="1:4" x14ac:dyDescent="0.2">
      <c r="A83" s="53" t="s">
        <v>54</v>
      </c>
      <c r="B83" s="53" t="s">
        <v>145</v>
      </c>
      <c r="C83" s="54">
        <v>11.8</v>
      </c>
      <c r="D83" s="54">
        <v>11.4</v>
      </c>
    </row>
    <row r="84" spans="1:4" x14ac:dyDescent="0.2">
      <c r="A84" s="53" t="s">
        <v>54</v>
      </c>
      <c r="B84" s="53" t="s">
        <v>146</v>
      </c>
      <c r="C84" s="54">
        <v>9.8000000000000007</v>
      </c>
      <c r="D84" s="54">
        <v>11.4</v>
      </c>
    </row>
    <row r="85" spans="1:4" x14ac:dyDescent="0.2">
      <c r="A85" s="53" t="s">
        <v>54</v>
      </c>
      <c r="B85" s="53" t="s">
        <v>147</v>
      </c>
      <c r="C85" s="54">
        <v>7</v>
      </c>
      <c r="D85" s="54">
        <v>11.1</v>
      </c>
    </row>
    <row r="86" spans="1:4" x14ac:dyDescent="0.2">
      <c r="A86" s="53" t="s">
        <v>54</v>
      </c>
      <c r="B86" s="53" t="s">
        <v>148</v>
      </c>
      <c r="C86" s="54">
        <v>7.1</v>
      </c>
      <c r="D86" s="54">
        <v>10.7</v>
      </c>
    </row>
    <row r="87" spans="1:4" x14ac:dyDescent="0.2">
      <c r="A87" s="53" t="s">
        <v>54</v>
      </c>
      <c r="B87" s="53" t="s">
        <v>149</v>
      </c>
      <c r="C87" s="54">
        <v>6.6</v>
      </c>
      <c r="D87" s="54">
        <v>10.3</v>
      </c>
    </row>
    <row r="88" spans="1:4" x14ac:dyDescent="0.2">
      <c r="A88" s="53" t="s">
        <v>54</v>
      </c>
      <c r="B88" s="53" t="s">
        <v>150</v>
      </c>
      <c r="C88" s="54">
        <v>5.3</v>
      </c>
      <c r="D88" s="54">
        <v>9.9</v>
      </c>
    </row>
    <row r="89" spans="1:4" x14ac:dyDescent="0.2">
      <c r="A89" s="53" t="s">
        <v>54</v>
      </c>
      <c r="B89" s="53" t="s">
        <v>151</v>
      </c>
      <c r="C89" s="54">
        <v>5.3</v>
      </c>
      <c r="D89" s="54">
        <v>9.6</v>
      </c>
    </row>
    <row r="90" spans="1:4" x14ac:dyDescent="0.2">
      <c r="A90" s="53" t="s">
        <v>80</v>
      </c>
      <c r="B90" s="53" t="s">
        <v>140</v>
      </c>
      <c r="C90" s="54">
        <v>2.6</v>
      </c>
      <c r="D90" s="54">
        <v>8.9</v>
      </c>
    </row>
    <row r="91" spans="1:4" x14ac:dyDescent="0.2">
      <c r="A91" s="53" t="s">
        <v>54</v>
      </c>
      <c r="B91" s="53" t="s">
        <v>141</v>
      </c>
      <c r="C91" s="54">
        <v>2.7</v>
      </c>
      <c r="D91" s="54">
        <v>8.1999999999999993</v>
      </c>
    </row>
    <row r="92" spans="1:4" x14ac:dyDescent="0.2">
      <c r="A92" s="53" t="s">
        <v>54</v>
      </c>
      <c r="B92" s="53" t="s">
        <v>142</v>
      </c>
      <c r="C92" s="54">
        <v>2.8</v>
      </c>
      <c r="D92" s="54">
        <v>7.3</v>
      </c>
    </row>
    <row r="93" spans="1:4" x14ac:dyDescent="0.2">
      <c r="A93" s="53" t="s">
        <v>54</v>
      </c>
      <c r="B93" s="53" t="s">
        <v>143</v>
      </c>
      <c r="C93" s="54">
        <v>-2.1</v>
      </c>
      <c r="D93" s="54">
        <v>6</v>
      </c>
    </row>
    <row r="94" spans="1:4" x14ac:dyDescent="0.2">
      <c r="A94" s="53" t="s">
        <v>54</v>
      </c>
      <c r="B94" s="53" t="s">
        <v>144</v>
      </c>
      <c r="C94" s="54">
        <v>-4.8</v>
      </c>
      <c r="D94" s="54">
        <v>4.5</v>
      </c>
    </row>
    <row r="95" spans="1:4" x14ac:dyDescent="0.2">
      <c r="A95" s="53" t="s">
        <v>54</v>
      </c>
      <c r="B95" s="53" t="s">
        <v>145</v>
      </c>
      <c r="C95" s="54">
        <v>-4.7</v>
      </c>
      <c r="D95" s="54">
        <v>3.2</v>
      </c>
    </row>
    <row r="96" spans="1:4" x14ac:dyDescent="0.2">
      <c r="A96" s="53" t="s">
        <v>54</v>
      </c>
      <c r="B96" s="53" t="s">
        <v>146</v>
      </c>
      <c r="C96" s="54">
        <v>-6</v>
      </c>
      <c r="D96" s="54">
        <v>1.8</v>
      </c>
    </row>
    <row r="97" spans="1:4" x14ac:dyDescent="0.2">
      <c r="A97" s="53" t="s">
        <v>54</v>
      </c>
      <c r="B97" s="53" t="s">
        <v>147</v>
      </c>
      <c r="C97" s="54">
        <v>-4.5999999999999996</v>
      </c>
      <c r="D97" s="54">
        <v>0.9</v>
      </c>
    </row>
    <row r="98" spans="1:4" x14ac:dyDescent="0.2">
      <c r="A98" s="53" t="s">
        <v>54</v>
      </c>
      <c r="B98" s="53" t="s">
        <v>148</v>
      </c>
      <c r="C98" s="54">
        <v>-5.0999999999999996</v>
      </c>
      <c r="D98" s="54">
        <v>-0.2</v>
      </c>
    </row>
    <row r="99" spans="1:4" x14ac:dyDescent="0.2">
      <c r="A99" s="53" t="s">
        <v>54</v>
      </c>
      <c r="B99" s="53" t="s">
        <v>149</v>
      </c>
      <c r="C99" s="54">
        <v>-5.6</v>
      </c>
      <c r="D99" s="54">
        <v>-1.2</v>
      </c>
    </row>
    <row r="100" spans="1:4" x14ac:dyDescent="0.2">
      <c r="A100" s="53" t="s">
        <v>54</v>
      </c>
      <c r="B100" s="53" t="s">
        <v>150</v>
      </c>
      <c r="C100" s="54">
        <v>-3.4</v>
      </c>
      <c r="D100" s="54">
        <v>-1.9</v>
      </c>
    </row>
    <row r="101" spans="1:4" x14ac:dyDescent="0.2">
      <c r="A101" s="53" t="s">
        <v>54</v>
      </c>
      <c r="B101" s="53" t="s">
        <v>151</v>
      </c>
      <c r="C101" s="54">
        <v>-2.6</v>
      </c>
      <c r="D101" s="54">
        <v>-2.6</v>
      </c>
    </row>
    <row r="102" spans="1:4" x14ac:dyDescent="0.2">
      <c r="A102" s="53" t="s">
        <v>508</v>
      </c>
      <c r="B102" s="53" t="s">
        <v>140</v>
      </c>
      <c r="C102" s="54">
        <v>0</v>
      </c>
      <c r="D102" s="54">
        <v>-2.8</v>
      </c>
    </row>
    <row r="103" spans="1:4" x14ac:dyDescent="0.2">
      <c r="A103" s="53" t="s">
        <v>54</v>
      </c>
      <c r="B103" s="53" t="s">
        <v>141</v>
      </c>
      <c r="C103" s="54">
        <v>2.5</v>
      </c>
      <c r="D103" s="54">
        <v>-2.8</v>
      </c>
    </row>
    <row r="104" spans="1:4" x14ac:dyDescent="0.2">
      <c r="A104" s="53" t="s">
        <v>54</v>
      </c>
      <c r="B104" s="53" t="s">
        <v>142</v>
      </c>
      <c r="C104" s="54">
        <v>1.7</v>
      </c>
      <c r="D104" s="54">
        <v>-2.9</v>
      </c>
    </row>
    <row r="105" spans="1:4" x14ac:dyDescent="0.2">
      <c r="A105" s="53" t="s">
        <v>54</v>
      </c>
      <c r="B105" s="53" t="s">
        <v>143</v>
      </c>
      <c r="C105" s="54">
        <v>5.0999999999999996</v>
      </c>
      <c r="D105" s="54">
        <v>-2.2999999999999998</v>
      </c>
    </row>
    <row r="106" spans="1:4" x14ac:dyDescent="0.2">
      <c r="A106" s="53" t="s">
        <v>54</v>
      </c>
      <c r="B106" s="53" t="s">
        <v>144</v>
      </c>
      <c r="C106" s="54">
        <v>6</v>
      </c>
      <c r="D106" s="54">
        <v>-1.4</v>
      </c>
    </row>
    <row r="107" spans="1:4" x14ac:dyDescent="0.2">
      <c r="A107" s="53" t="s">
        <v>54</v>
      </c>
      <c r="B107" s="53" t="s">
        <v>145</v>
      </c>
      <c r="C107" s="54">
        <v>5</v>
      </c>
      <c r="D107" s="54">
        <v>-0.6</v>
      </c>
    </row>
    <row r="108" spans="1:4" x14ac:dyDescent="0.2">
      <c r="A108" s="53" t="s">
        <v>54</v>
      </c>
      <c r="B108" s="53" t="s">
        <v>146</v>
      </c>
      <c r="C108" s="54">
        <v>6.2</v>
      </c>
      <c r="D108" s="54">
        <v>0.4</v>
      </c>
    </row>
    <row r="109" spans="1:4" x14ac:dyDescent="0.2">
      <c r="A109" s="53" t="s">
        <v>54</v>
      </c>
      <c r="B109" s="53" t="s">
        <v>147</v>
      </c>
      <c r="C109" s="54">
        <v>1.8</v>
      </c>
      <c r="D109" s="54">
        <v>1</v>
      </c>
    </row>
    <row r="110" spans="1:4" x14ac:dyDescent="0.2">
      <c r="A110" s="53" t="s">
        <v>54</v>
      </c>
      <c r="B110" s="53" t="s">
        <v>148</v>
      </c>
      <c r="C110" s="54">
        <v>-1.7</v>
      </c>
      <c r="D110" s="54">
        <v>1.2</v>
      </c>
    </row>
    <row r="111" spans="1:4" x14ac:dyDescent="0.2">
      <c r="A111" s="53" t="s">
        <v>54</v>
      </c>
      <c r="B111" s="53" t="s">
        <v>149</v>
      </c>
      <c r="C111" s="54">
        <v>-4.4000000000000004</v>
      </c>
      <c r="D111" s="54">
        <v>1.3</v>
      </c>
    </row>
    <row r="112" spans="1:4" x14ac:dyDescent="0.2">
      <c r="A112" s="53" t="s">
        <v>54</v>
      </c>
      <c r="B112" s="53" t="s">
        <v>150</v>
      </c>
      <c r="C112" s="54">
        <v>-6.1</v>
      </c>
      <c r="D112" s="54">
        <v>1.1000000000000001</v>
      </c>
    </row>
    <row r="113" spans="1:4" x14ac:dyDescent="0.2">
      <c r="A113" s="53" t="s">
        <v>54</v>
      </c>
      <c r="B113" s="53" t="s">
        <v>151</v>
      </c>
      <c r="C113" s="54">
        <v>-6.9</v>
      </c>
      <c r="D113" s="54">
        <v>0.7</v>
      </c>
    </row>
    <row r="114" spans="1:4" x14ac:dyDescent="0.2">
      <c r="A114" s="53" t="s">
        <v>929</v>
      </c>
      <c r="B114" s="53" t="s">
        <v>140</v>
      </c>
      <c r="C114" s="54">
        <v>-6.8</v>
      </c>
      <c r="D114" s="54">
        <v>0.2</v>
      </c>
    </row>
    <row r="115" spans="1:4" x14ac:dyDescent="0.2">
      <c r="A115" s="53" t="s">
        <v>54</v>
      </c>
      <c r="B115" s="53" t="s">
        <v>141</v>
      </c>
      <c r="C115" s="54">
        <v>-4.9000000000000004</v>
      </c>
      <c r="D115" s="54">
        <v>-0.4</v>
      </c>
    </row>
  </sheetData>
  <mergeCells count="1">
    <mergeCell ref="H1:I1"/>
  </mergeCells>
  <hyperlinks>
    <hyperlink ref="H1:I1" location="Index!A1" display="Regresar al Índice" xr:uid="{0ABA8AD8-9B23-40B3-998C-B226BBC8D7DD}"/>
  </hyperlink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8DDF7-30E3-4289-A159-5443D4766F44}">
  <sheetPr codeName="Hoja155"/>
  <dimension ref="A1:I24"/>
  <sheetViews>
    <sheetView workbookViewId="0"/>
  </sheetViews>
  <sheetFormatPr baseColWidth="10" defaultRowHeight="12.75" x14ac:dyDescent="0.2"/>
  <cols>
    <col min="1" max="16384" width="11.42578125" style="53"/>
  </cols>
  <sheetData>
    <row r="1" spans="1:9" ht="15" x14ac:dyDescent="0.25">
      <c r="A1" s="17" t="s">
        <v>1804</v>
      </c>
      <c r="H1" s="408" t="s">
        <v>38</v>
      </c>
      <c r="I1" s="408"/>
    </row>
    <row r="2" spans="1:9" x14ac:dyDescent="0.2">
      <c r="A2" s="53" t="s">
        <v>724</v>
      </c>
    </row>
    <row r="5" spans="1:9" x14ac:dyDescent="0.2">
      <c r="A5" s="53" t="s">
        <v>2</v>
      </c>
      <c r="B5" s="53" t="s">
        <v>729</v>
      </c>
    </row>
    <row r="6" spans="1:9" x14ac:dyDescent="0.2">
      <c r="A6" s="53" t="s">
        <v>17</v>
      </c>
      <c r="B6" s="54">
        <v>0.2</v>
      </c>
    </row>
    <row r="7" spans="1:9" x14ac:dyDescent="0.2">
      <c r="A7" s="53" t="s">
        <v>31</v>
      </c>
      <c r="B7" s="54">
        <v>0.7</v>
      </c>
    </row>
    <row r="8" spans="1:9" x14ac:dyDescent="0.2">
      <c r="A8" s="53" t="s">
        <v>32</v>
      </c>
      <c r="B8" s="54">
        <v>0.7</v>
      </c>
    </row>
    <row r="9" spans="1:9" x14ac:dyDescent="0.2">
      <c r="A9" s="53" t="s">
        <v>9</v>
      </c>
      <c r="B9" s="54">
        <v>1.1000000000000001</v>
      </c>
    </row>
    <row r="10" spans="1:9" x14ac:dyDescent="0.2">
      <c r="A10" s="53" t="s">
        <v>26</v>
      </c>
      <c r="B10" s="54">
        <v>1.3</v>
      </c>
    </row>
    <row r="11" spans="1:9" x14ac:dyDescent="0.2">
      <c r="A11" s="53" t="s">
        <v>12</v>
      </c>
      <c r="B11" s="54">
        <v>1.5</v>
      </c>
    </row>
    <row r="12" spans="1:9" x14ac:dyDescent="0.2">
      <c r="A12" s="53" t="s">
        <v>3</v>
      </c>
      <c r="B12" s="54">
        <v>2</v>
      </c>
    </row>
    <row r="13" spans="1:9" x14ac:dyDescent="0.2">
      <c r="A13" s="53" t="s">
        <v>22</v>
      </c>
      <c r="B13" s="54">
        <v>2.5</v>
      </c>
    </row>
    <row r="14" spans="1:9" x14ac:dyDescent="0.2">
      <c r="A14" s="53" t="s">
        <v>25</v>
      </c>
      <c r="B14" s="54">
        <v>2.9</v>
      </c>
    </row>
    <row r="15" spans="1:9" x14ac:dyDescent="0.2">
      <c r="A15" s="53" t="s">
        <v>23</v>
      </c>
      <c r="B15" s="54">
        <v>3.4</v>
      </c>
    </row>
    <row r="16" spans="1:9" x14ac:dyDescent="0.2">
      <c r="A16" s="53" t="s">
        <v>13</v>
      </c>
      <c r="B16" s="54">
        <v>4.4000000000000004</v>
      </c>
    </row>
    <row r="17" spans="1:2" x14ac:dyDescent="0.2">
      <c r="A17" s="53" t="s">
        <v>27</v>
      </c>
      <c r="B17" s="54">
        <v>5.9</v>
      </c>
    </row>
    <row r="18" spans="1:2" x14ac:dyDescent="0.2">
      <c r="A18" s="53" t="s">
        <v>14</v>
      </c>
      <c r="B18" s="54">
        <v>6</v>
      </c>
    </row>
    <row r="19" spans="1:2" x14ac:dyDescent="0.2">
      <c r="A19" s="53" t="s">
        <v>0</v>
      </c>
      <c r="B19" s="54">
        <v>6.1</v>
      </c>
    </row>
    <row r="20" spans="1:2" x14ac:dyDescent="0.2">
      <c r="A20" s="53" t="s">
        <v>29</v>
      </c>
      <c r="B20" s="54">
        <v>8.4</v>
      </c>
    </row>
    <row r="21" spans="1:2" x14ac:dyDescent="0.2">
      <c r="A21" s="53" t="s">
        <v>10</v>
      </c>
      <c r="B21" s="54">
        <v>8.9</v>
      </c>
    </row>
    <row r="22" spans="1:2" x14ac:dyDescent="0.2">
      <c r="A22" s="53" t="s">
        <v>20</v>
      </c>
      <c r="B22" s="54">
        <v>10.8</v>
      </c>
    </row>
    <row r="23" spans="1:2" x14ac:dyDescent="0.2">
      <c r="A23" s="53" t="s">
        <v>4</v>
      </c>
      <c r="B23" s="54">
        <v>13</v>
      </c>
    </row>
    <row r="24" spans="1:2" x14ac:dyDescent="0.2">
      <c r="A24" s="53" t="s">
        <v>8</v>
      </c>
      <c r="B24" s="54">
        <v>13.7</v>
      </c>
    </row>
  </sheetData>
  <mergeCells count="1">
    <mergeCell ref="H1:I1"/>
  </mergeCells>
  <hyperlinks>
    <hyperlink ref="H1:I1" location="Index!A1" display="Regresar al Índice" xr:uid="{9E8BF8CD-3C4D-4708-AA1E-A5BBC8C3F97E}"/>
  </hyperlink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233"/>
  <dimension ref="A1:I159"/>
  <sheetViews>
    <sheetView workbookViewId="0"/>
  </sheetViews>
  <sheetFormatPr baseColWidth="10" defaultColWidth="9.140625" defaultRowHeight="12.75" x14ac:dyDescent="0.2"/>
  <cols>
    <col min="1" max="3" width="9.140625" style="49"/>
    <col min="4" max="5" width="9.140625" style="52"/>
    <col min="6" max="6" width="9.140625" style="49"/>
    <col min="7" max="7" width="9.140625" style="37"/>
    <col min="8" max="16384" width="9.140625" style="49"/>
  </cols>
  <sheetData>
    <row r="1" spans="1:9" ht="15" x14ac:dyDescent="0.25">
      <c r="A1" s="17" t="s">
        <v>1805</v>
      </c>
      <c r="H1" s="408" t="s">
        <v>38</v>
      </c>
      <c r="I1" s="408"/>
    </row>
    <row r="6" spans="1:9" x14ac:dyDescent="0.2">
      <c r="A6" s="49" t="s">
        <v>510</v>
      </c>
      <c r="B6" s="49" t="s">
        <v>753</v>
      </c>
      <c r="C6" s="49" t="s">
        <v>630</v>
      </c>
      <c r="D6" s="52" t="s">
        <v>450</v>
      </c>
      <c r="E6" s="52" t="s">
        <v>735</v>
      </c>
      <c r="F6" s="49" t="s">
        <v>135</v>
      </c>
    </row>
    <row r="7" spans="1:9" x14ac:dyDescent="0.2">
      <c r="A7" s="49" t="s">
        <v>781</v>
      </c>
      <c r="B7" s="50">
        <v>2017</v>
      </c>
      <c r="C7" s="49" t="s">
        <v>782</v>
      </c>
      <c r="D7" s="50">
        <v>-12.02154303939701</v>
      </c>
      <c r="E7" s="50">
        <v>115.99312569</v>
      </c>
      <c r="F7" s="50">
        <v>3.177770803689639</v>
      </c>
    </row>
    <row r="8" spans="1:9" x14ac:dyDescent="0.2">
      <c r="A8" s="49" t="s">
        <v>783</v>
      </c>
      <c r="B8" s="50"/>
      <c r="C8" s="49" t="s">
        <v>784</v>
      </c>
      <c r="D8" s="50">
        <v>-4.8447538822419043</v>
      </c>
      <c r="E8" s="50">
        <v>110.37354422999999</v>
      </c>
      <c r="F8" s="50">
        <v>-0.18208700542614586</v>
      </c>
    </row>
    <row r="9" spans="1:9" x14ac:dyDescent="0.2">
      <c r="A9" s="49" t="s">
        <v>785</v>
      </c>
      <c r="B9" s="50"/>
      <c r="C9" s="49" t="s">
        <v>786</v>
      </c>
      <c r="D9" s="50">
        <v>7.4005116506713184</v>
      </c>
      <c r="E9" s="50">
        <v>118.54175123</v>
      </c>
      <c r="F9" s="50">
        <v>2.5922514982530833</v>
      </c>
    </row>
    <row r="10" spans="1:9" x14ac:dyDescent="0.2">
      <c r="A10" s="49" t="s">
        <v>787</v>
      </c>
      <c r="B10" s="50"/>
      <c r="C10" s="49" t="s">
        <v>788</v>
      </c>
      <c r="D10" s="50">
        <v>-10.686347492388071</v>
      </c>
      <c r="E10" s="50">
        <v>105.87396776999999</v>
      </c>
      <c r="F10" s="50">
        <v>-11.102037284209374</v>
      </c>
    </row>
    <row r="11" spans="1:9" x14ac:dyDescent="0.2">
      <c r="A11" s="49" t="s">
        <v>789</v>
      </c>
      <c r="B11" s="50"/>
      <c r="C11" s="49" t="s">
        <v>790</v>
      </c>
      <c r="D11" s="50">
        <v>14.291485960808073</v>
      </c>
      <c r="E11" s="50">
        <v>121.00493101000001</v>
      </c>
      <c r="F11" s="50">
        <v>3.2875126152830512</v>
      </c>
    </row>
    <row r="12" spans="1:9" x14ac:dyDescent="0.2">
      <c r="A12" s="49" t="s">
        <v>749</v>
      </c>
      <c r="B12" s="50"/>
      <c r="C12" s="49" t="s">
        <v>791</v>
      </c>
      <c r="D12" s="50">
        <v>-2.7143990105069133</v>
      </c>
      <c r="E12" s="50">
        <v>117.72037435999999</v>
      </c>
      <c r="F12" s="50">
        <v>-2.9473666168794774</v>
      </c>
    </row>
    <row r="13" spans="1:9" x14ac:dyDescent="0.2">
      <c r="A13" s="49" t="s">
        <v>761</v>
      </c>
      <c r="B13" s="50"/>
      <c r="C13" s="49" t="s">
        <v>792</v>
      </c>
      <c r="D13" s="50">
        <v>-2.3842676047025013</v>
      </c>
      <c r="E13" s="50">
        <v>114.91360561</v>
      </c>
      <c r="F13" s="50">
        <v>-0.56358506025530031</v>
      </c>
    </row>
    <row r="14" spans="1:9" x14ac:dyDescent="0.2">
      <c r="A14" s="49" t="s">
        <v>773</v>
      </c>
      <c r="B14" s="50"/>
      <c r="C14" s="49" t="s">
        <v>793</v>
      </c>
      <c r="D14" s="50">
        <v>9.3047175860867046</v>
      </c>
      <c r="E14" s="50">
        <v>125.60599207999999</v>
      </c>
      <c r="F14" s="50">
        <v>2.1227620494419241</v>
      </c>
    </row>
    <row r="15" spans="1:9" x14ac:dyDescent="0.2">
      <c r="A15" s="49" t="s">
        <v>794</v>
      </c>
      <c r="B15" s="50"/>
      <c r="C15" s="49" t="s">
        <v>795</v>
      </c>
      <c r="D15" s="50">
        <v>-4.9618710117193316</v>
      </c>
      <c r="E15" s="50">
        <v>119.37358476999999</v>
      </c>
      <c r="F15" s="50">
        <v>2.2007243953537303</v>
      </c>
    </row>
    <row r="16" spans="1:9" x14ac:dyDescent="0.2">
      <c r="A16" s="49" t="s">
        <v>796</v>
      </c>
      <c r="B16" s="50"/>
      <c r="C16" s="49" t="s">
        <v>797</v>
      </c>
      <c r="D16" s="50">
        <v>3.6682521166110482</v>
      </c>
      <c r="E16" s="50">
        <v>123.75250882</v>
      </c>
      <c r="F16" s="50">
        <v>3.8234149470121617</v>
      </c>
    </row>
    <row r="17" spans="1:6" x14ac:dyDescent="0.2">
      <c r="A17" s="49" t="s">
        <v>798</v>
      </c>
      <c r="B17" s="50"/>
      <c r="C17" s="49" t="s">
        <v>799</v>
      </c>
      <c r="D17" s="50">
        <v>1.6450186904582498</v>
      </c>
      <c r="E17" s="50">
        <v>125.78826072</v>
      </c>
      <c r="F17" s="50">
        <v>4.8489393337890885</v>
      </c>
    </row>
    <row r="18" spans="1:6" x14ac:dyDescent="0.2">
      <c r="A18" s="49" t="s">
        <v>800</v>
      </c>
      <c r="B18" s="50"/>
      <c r="C18" s="49" t="s">
        <v>801</v>
      </c>
      <c r="D18" s="50">
        <v>0.94340826656435561</v>
      </c>
      <c r="E18" s="50">
        <v>126.97495757</v>
      </c>
      <c r="F18" s="50">
        <v>-3.6920440483507413</v>
      </c>
    </row>
    <row r="19" spans="1:6" x14ac:dyDescent="0.2">
      <c r="A19" s="49" t="s">
        <v>802</v>
      </c>
      <c r="B19" s="50">
        <v>2018</v>
      </c>
      <c r="C19" s="49" t="s">
        <v>782</v>
      </c>
      <c r="D19" s="50">
        <v>-4.7526787056992132</v>
      </c>
      <c r="E19" s="50">
        <v>120.9402458</v>
      </c>
      <c r="F19" s="50">
        <v>4.2650114656117948</v>
      </c>
    </row>
    <row r="20" spans="1:6" x14ac:dyDescent="0.2">
      <c r="A20" s="49" t="s">
        <v>803</v>
      </c>
      <c r="B20" s="50"/>
      <c r="C20" s="49" t="s">
        <v>784</v>
      </c>
      <c r="D20" s="50">
        <v>-7.422117088172814</v>
      </c>
      <c r="E20" s="50">
        <v>111.96391915</v>
      </c>
      <c r="F20" s="50">
        <v>1.4409022842339165</v>
      </c>
    </row>
    <row r="21" spans="1:6" x14ac:dyDescent="0.2">
      <c r="A21" s="49" t="s">
        <v>804</v>
      </c>
      <c r="B21" s="50"/>
      <c r="C21" s="49" t="s">
        <v>786</v>
      </c>
      <c r="D21" s="50">
        <v>6.7583125773424735</v>
      </c>
      <c r="E21" s="50">
        <v>119.53079078</v>
      </c>
      <c r="F21" s="50">
        <v>0.83433856825771235</v>
      </c>
    </row>
    <row r="22" spans="1:6" x14ac:dyDescent="0.2">
      <c r="A22" s="49" t="s">
        <v>805</v>
      </c>
      <c r="B22" s="50"/>
      <c r="C22" s="49" t="s">
        <v>788</v>
      </c>
      <c r="D22" s="50">
        <v>2.8665465673245638</v>
      </c>
      <c r="E22" s="50">
        <v>122.95719656</v>
      </c>
      <c r="F22" s="50">
        <v>16.135438342229243</v>
      </c>
    </row>
    <row r="23" spans="1:6" x14ac:dyDescent="0.2">
      <c r="A23" s="49" t="s">
        <v>806</v>
      </c>
      <c r="B23" s="50"/>
      <c r="C23" s="49" t="s">
        <v>790</v>
      </c>
      <c r="D23" s="50">
        <v>3.0439370404591504</v>
      </c>
      <c r="E23" s="50">
        <v>126.69993621</v>
      </c>
      <c r="F23" s="50">
        <v>4.7064240708747267</v>
      </c>
    </row>
    <row r="24" spans="1:6" x14ac:dyDescent="0.2">
      <c r="A24" s="49" t="s">
        <v>750</v>
      </c>
      <c r="B24" s="50"/>
      <c r="C24" s="49" t="s">
        <v>791</v>
      </c>
      <c r="D24" s="50">
        <v>3.008191782893078</v>
      </c>
      <c r="E24" s="50">
        <v>130.51131328</v>
      </c>
      <c r="F24" s="50">
        <v>10.86552688057558</v>
      </c>
    </row>
    <row r="25" spans="1:6" x14ac:dyDescent="0.2">
      <c r="A25" s="49" t="s">
        <v>762</v>
      </c>
      <c r="B25" s="50"/>
      <c r="C25" s="49" t="s">
        <v>792</v>
      </c>
      <c r="D25" s="50">
        <v>-0.45817036467721889</v>
      </c>
      <c r="E25" s="50">
        <v>129.91334911999999</v>
      </c>
      <c r="F25" s="50">
        <v>13.053061411115168</v>
      </c>
    </row>
    <row r="26" spans="1:6" x14ac:dyDescent="0.2">
      <c r="A26" s="49" t="s">
        <v>774</v>
      </c>
      <c r="B26" s="50"/>
      <c r="C26" s="49" t="s">
        <v>793</v>
      </c>
      <c r="D26" s="50">
        <v>1.2313032038935785</v>
      </c>
      <c r="E26" s="50">
        <v>131.51297635</v>
      </c>
      <c r="F26" s="50">
        <v>4.7027885948608077</v>
      </c>
    </row>
    <row r="27" spans="1:6" x14ac:dyDescent="0.2">
      <c r="A27" s="49" t="s">
        <v>807</v>
      </c>
      <c r="B27" s="50"/>
      <c r="C27" s="49" t="s">
        <v>795</v>
      </c>
      <c r="D27" s="50">
        <v>-1.2600246804466702</v>
      </c>
      <c r="E27" s="50">
        <v>129.85588039000001</v>
      </c>
      <c r="F27" s="50">
        <v>8.7810847267395982</v>
      </c>
    </row>
    <row r="28" spans="1:6" x14ac:dyDescent="0.2">
      <c r="A28" s="49" t="s">
        <v>808</v>
      </c>
      <c r="B28" s="50"/>
      <c r="C28" s="49" t="s">
        <v>797</v>
      </c>
      <c r="D28" s="50">
        <v>8.628865713549061</v>
      </c>
      <c r="E28" s="50">
        <v>141.06096993</v>
      </c>
      <c r="F28" s="50">
        <v>13.986351690999193</v>
      </c>
    </row>
    <row r="29" spans="1:6" x14ac:dyDescent="0.2">
      <c r="A29" s="49" t="s">
        <v>809</v>
      </c>
      <c r="B29" s="50"/>
      <c r="C29" s="49" t="s">
        <v>799</v>
      </c>
      <c r="D29" s="50">
        <v>-2.8386049890249665</v>
      </c>
      <c r="E29" s="50">
        <v>137.05680620000001</v>
      </c>
      <c r="F29" s="50">
        <v>8.9583442965980566</v>
      </c>
    </row>
    <row r="30" spans="1:6" x14ac:dyDescent="0.2">
      <c r="A30" s="49" t="s">
        <v>810</v>
      </c>
      <c r="B30" s="50"/>
      <c r="C30" s="49" t="s">
        <v>801</v>
      </c>
      <c r="D30" s="50">
        <v>-4.6354987659124429</v>
      </c>
      <c r="E30" s="50">
        <v>130.70353964</v>
      </c>
      <c r="F30" s="50">
        <v>2.9364704201176615</v>
      </c>
    </row>
    <row r="31" spans="1:6" x14ac:dyDescent="0.2">
      <c r="A31" s="49" t="s">
        <v>811</v>
      </c>
      <c r="B31" s="50">
        <v>2019</v>
      </c>
      <c r="C31" s="49" t="s">
        <v>782</v>
      </c>
      <c r="D31" s="50">
        <v>-5.3516688371761045</v>
      </c>
      <c r="E31" s="50">
        <v>123.70871904000001</v>
      </c>
      <c r="F31" s="50">
        <v>2.2891248663230397</v>
      </c>
    </row>
    <row r="32" spans="1:6" x14ac:dyDescent="0.2">
      <c r="A32" s="49" t="s">
        <v>812</v>
      </c>
      <c r="B32" s="50"/>
      <c r="C32" s="49" t="s">
        <v>784</v>
      </c>
      <c r="D32" s="50">
        <v>-7.1866163670527987</v>
      </c>
      <c r="E32" s="50">
        <v>114.81824799</v>
      </c>
      <c r="F32" s="50">
        <v>2.5493291603842612</v>
      </c>
    </row>
    <row r="33" spans="1:6" x14ac:dyDescent="0.2">
      <c r="A33" s="49" t="s">
        <v>813</v>
      </c>
      <c r="B33" s="50"/>
      <c r="C33" s="49" t="s">
        <v>786</v>
      </c>
      <c r="D33" s="50">
        <v>12.372429190207848</v>
      </c>
      <c r="E33" s="50">
        <v>129.02405442</v>
      </c>
      <c r="F33" s="50">
        <v>7.9421072830285473</v>
      </c>
    </row>
    <row r="34" spans="1:6" x14ac:dyDescent="0.2">
      <c r="A34" s="49" t="s">
        <v>814</v>
      </c>
      <c r="B34" s="50"/>
      <c r="C34" s="49" t="s">
        <v>788</v>
      </c>
      <c r="D34" s="50">
        <v>-4.648499589445775</v>
      </c>
      <c r="E34" s="50">
        <v>123.02637178000001</v>
      </c>
      <c r="F34" s="50">
        <v>5.6259594342856989E-2</v>
      </c>
    </row>
    <row r="35" spans="1:6" x14ac:dyDescent="0.2">
      <c r="A35" s="49" t="s">
        <v>815</v>
      </c>
      <c r="B35" s="50"/>
      <c r="C35" s="49" t="s">
        <v>790</v>
      </c>
      <c r="D35" s="50">
        <v>3.7306480095238626</v>
      </c>
      <c r="E35" s="50">
        <v>127.61605267</v>
      </c>
      <c r="F35" s="50">
        <v>0.72305992205203007</v>
      </c>
    </row>
    <row r="36" spans="1:6" x14ac:dyDescent="0.2">
      <c r="A36" s="49" t="s">
        <v>751</v>
      </c>
      <c r="B36" s="50"/>
      <c r="C36" s="49" t="s">
        <v>791</v>
      </c>
      <c r="D36" s="50">
        <v>-1.1964556715668893</v>
      </c>
      <c r="E36" s="50">
        <v>126.08918317</v>
      </c>
      <c r="F36" s="50">
        <v>-3.3883117094322124</v>
      </c>
    </row>
    <row r="37" spans="1:6" x14ac:dyDescent="0.2">
      <c r="A37" s="49" t="s">
        <v>763</v>
      </c>
      <c r="B37" s="50"/>
      <c r="C37" s="49" t="s">
        <v>792</v>
      </c>
      <c r="D37" s="50">
        <v>1.6938530144338044</v>
      </c>
      <c r="E37" s="50">
        <v>128.2249486</v>
      </c>
      <c r="F37" s="50">
        <v>-1.2996358968780219</v>
      </c>
    </row>
    <row r="38" spans="1:6" x14ac:dyDescent="0.2">
      <c r="A38" s="49" t="s">
        <v>775</v>
      </c>
      <c r="B38" s="50"/>
      <c r="C38" s="49" t="s">
        <v>793</v>
      </c>
      <c r="D38" s="50">
        <v>-0.58446363845920946</v>
      </c>
      <c r="E38" s="50">
        <v>127.47552039999999</v>
      </c>
      <c r="F38" s="50">
        <v>-3.0700057606900999</v>
      </c>
    </row>
    <row r="39" spans="1:6" x14ac:dyDescent="0.2">
      <c r="A39" s="49" t="s">
        <v>816</v>
      </c>
      <c r="B39" s="50"/>
      <c r="C39" s="49" t="s">
        <v>795</v>
      </c>
      <c r="D39" s="50">
        <v>0.86643605496510601</v>
      </c>
      <c r="E39" s="50">
        <v>128.58001426999999</v>
      </c>
      <c r="F39" s="50">
        <v>-0.98252471599142921</v>
      </c>
    </row>
    <row r="40" spans="1:6" x14ac:dyDescent="0.2">
      <c r="A40" s="49" t="s">
        <v>817</v>
      </c>
      <c r="B40" s="50"/>
      <c r="C40" s="49" t="s">
        <v>797</v>
      </c>
      <c r="D40" s="50">
        <v>4.4089911267980746</v>
      </c>
      <c r="E40" s="50">
        <v>134.24909568999999</v>
      </c>
      <c r="F40" s="50">
        <v>-4.8290283580074123</v>
      </c>
    </row>
    <row r="41" spans="1:6" x14ac:dyDescent="0.2">
      <c r="A41" s="49" t="s">
        <v>818</v>
      </c>
      <c r="B41" s="50"/>
      <c r="C41" s="49" t="s">
        <v>799</v>
      </c>
      <c r="D41" s="50">
        <v>-3.4039078822192579</v>
      </c>
      <c r="E41" s="50">
        <v>129.67938014000001</v>
      </c>
      <c r="F41" s="50">
        <v>-5.3827506014072029</v>
      </c>
    </row>
    <row r="42" spans="1:6" x14ac:dyDescent="0.2">
      <c r="A42" s="49" t="s">
        <v>819</v>
      </c>
      <c r="B42" s="50"/>
      <c r="C42" s="49" t="s">
        <v>801</v>
      </c>
      <c r="D42" s="50">
        <v>2.4923487963242112</v>
      </c>
      <c r="E42" s="50">
        <v>132.91144260999999</v>
      </c>
      <c r="F42" s="50">
        <v>1.689244970779884</v>
      </c>
    </row>
    <row r="43" spans="1:6" x14ac:dyDescent="0.2">
      <c r="A43" s="49" t="s">
        <v>820</v>
      </c>
      <c r="B43" s="50">
        <v>2020</v>
      </c>
      <c r="C43" s="49" t="s">
        <v>782</v>
      </c>
      <c r="D43" s="50">
        <v>-9.1564572703572136</v>
      </c>
      <c r="E43" s="50">
        <v>120.74146316</v>
      </c>
      <c r="F43" s="50">
        <v>-2.3985826569270166</v>
      </c>
    </row>
    <row r="44" spans="1:6" x14ac:dyDescent="0.2">
      <c r="A44" s="49" t="s">
        <v>821</v>
      </c>
      <c r="B44" s="50"/>
      <c r="C44" s="49" t="s">
        <v>784</v>
      </c>
      <c r="D44" s="50">
        <v>-6.6694518595727779</v>
      </c>
      <c r="E44" s="50">
        <v>112.68866939999999</v>
      </c>
      <c r="F44" s="50">
        <v>-1.8547387956881927</v>
      </c>
    </row>
    <row r="45" spans="1:6" x14ac:dyDescent="0.2">
      <c r="A45" s="49" t="s">
        <v>822</v>
      </c>
      <c r="B45" s="50"/>
      <c r="C45" s="49" t="s">
        <v>786</v>
      </c>
      <c r="D45" s="50">
        <v>12.992762677877542</v>
      </c>
      <c r="E45" s="50">
        <v>127.33004078</v>
      </c>
      <c r="F45" s="50">
        <v>-1.3129440456782029</v>
      </c>
    </row>
    <row r="46" spans="1:6" x14ac:dyDescent="0.2">
      <c r="A46" s="49" t="s">
        <v>823</v>
      </c>
      <c r="B46" s="50"/>
      <c r="C46" s="49" t="s">
        <v>788</v>
      </c>
      <c r="D46" s="50">
        <v>-21.912171164860286</v>
      </c>
      <c r="E46" s="50">
        <v>99.4292643</v>
      </c>
      <c r="F46" s="50">
        <v>-19.180527832030329</v>
      </c>
    </row>
    <row r="47" spans="1:6" x14ac:dyDescent="0.2">
      <c r="A47" s="49" t="s">
        <v>824</v>
      </c>
      <c r="B47" s="50"/>
      <c r="C47" s="49" t="s">
        <v>790</v>
      </c>
      <c r="D47" s="50">
        <v>2.8429525048793907</v>
      </c>
      <c r="E47" s="50">
        <v>102.25599106</v>
      </c>
      <c r="F47" s="50">
        <v>-19.872156425005652</v>
      </c>
    </row>
    <row r="48" spans="1:6" x14ac:dyDescent="0.2">
      <c r="A48" s="49" t="s">
        <v>770</v>
      </c>
      <c r="B48" s="50"/>
      <c r="C48" s="49" t="s">
        <v>791</v>
      </c>
      <c r="D48" s="50">
        <v>10.661668433297953</v>
      </c>
      <c r="E48" s="50">
        <v>113.15818578</v>
      </c>
      <c r="F48" s="50">
        <v>-10.255437512483333</v>
      </c>
    </row>
    <row r="49" spans="1:6" x14ac:dyDescent="0.2">
      <c r="A49" s="49" t="s">
        <v>764</v>
      </c>
      <c r="B49" s="50"/>
      <c r="C49" s="49" t="s">
        <v>792</v>
      </c>
      <c r="D49" s="50">
        <v>4.4399595975919199</v>
      </c>
      <c r="E49" s="50">
        <v>118.18236351</v>
      </c>
      <c r="F49" s="50">
        <v>-7.8320055493475174</v>
      </c>
    </row>
    <row r="50" spans="1:6" x14ac:dyDescent="0.2">
      <c r="A50" s="49" t="s">
        <v>776</v>
      </c>
      <c r="B50" s="50"/>
      <c r="C50" s="49" t="s">
        <v>793</v>
      </c>
      <c r="D50" s="50">
        <v>-1.1322752060943349</v>
      </c>
      <c r="E50" s="50">
        <v>116.84421390999999</v>
      </c>
      <c r="F50" s="50">
        <v>-8.339880830955213</v>
      </c>
    </row>
    <row r="51" spans="1:6" x14ac:dyDescent="0.2">
      <c r="A51" s="49" t="s">
        <v>825</v>
      </c>
      <c r="B51" s="50"/>
      <c r="C51" s="49" t="s">
        <v>795</v>
      </c>
      <c r="D51" s="50">
        <v>0.87115017161572605</v>
      </c>
      <c r="E51" s="50">
        <v>117.86210248</v>
      </c>
      <c r="F51" s="50">
        <v>-8.3355969828202667</v>
      </c>
    </row>
    <row r="52" spans="1:6" x14ac:dyDescent="0.2">
      <c r="A52" s="49" t="s">
        <v>826</v>
      </c>
      <c r="B52" s="50"/>
      <c r="C52" s="49" t="s">
        <v>797</v>
      </c>
      <c r="D52" s="50">
        <v>7.5960028301032558</v>
      </c>
      <c r="E52" s="50">
        <v>126.81491112</v>
      </c>
      <c r="F52" s="50">
        <v>-5.5376049512963279</v>
      </c>
    </row>
    <row r="53" spans="1:6" x14ac:dyDescent="0.2">
      <c r="A53" s="49" t="s">
        <v>827</v>
      </c>
      <c r="B53" s="50"/>
      <c r="C53" s="49" t="s">
        <v>799</v>
      </c>
      <c r="D53" s="50">
        <v>8.004625726065763E-2</v>
      </c>
      <c r="E53" s="50">
        <v>126.91642170999999</v>
      </c>
      <c r="F53" s="50">
        <v>-2.1306073695117616</v>
      </c>
    </row>
    <row r="54" spans="1:6" x14ac:dyDescent="0.2">
      <c r="A54" s="49" t="s">
        <v>828</v>
      </c>
      <c r="B54" s="50"/>
      <c r="C54" s="49" t="s">
        <v>801</v>
      </c>
      <c r="D54" s="50">
        <v>9.2702664647162614</v>
      </c>
      <c r="E54" s="50">
        <v>138.68191218999999</v>
      </c>
      <c r="F54" s="50">
        <v>4.341589758326676</v>
      </c>
    </row>
    <row r="55" spans="1:6" x14ac:dyDescent="0.2">
      <c r="A55" s="49" t="s">
        <v>829</v>
      </c>
      <c r="B55" s="50">
        <v>2021</v>
      </c>
      <c r="C55" s="49" t="s">
        <v>782</v>
      </c>
      <c r="D55" s="50">
        <v>-12.573429501109331</v>
      </c>
      <c r="E55" s="50">
        <v>121.24483973</v>
      </c>
      <c r="F55" s="50">
        <v>0.4169044807192317</v>
      </c>
    </row>
    <row r="56" spans="1:6" x14ac:dyDescent="0.2">
      <c r="A56" s="49" t="s">
        <v>830</v>
      </c>
      <c r="B56" s="50"/>
      <c r="C56" s="49" t="s">
        <v>784</v>
      </c>
      <c r="D56" s="50">
        <v>-1.5839829755037376</v>
      </c>
      <c r="E56" s="50">
        <v>119.32434211</v>
      </c>
      <c r="F56" s="50">
        <v>5.8885003659471806</v>
      </c>
    </row>
    <row r="57" spans="1:6" x14ac:dyDescent="0.2">
      <c r="A57" s="49" t="s">
        <v>831</v>
      </c>
      <c r="B57" s="50"/>
      <c r="C57" s="49" t="s">
        <v>786</v>
      </c>
      <c r="D57" s="50">
        <v>16.422313237591915</v>
      </c>
      <c r="E57" s="50">
        <v>138.92015934</v>
      </c>
      <c r="F57" s="50">
        <v>9.1024227189444815</v>
      </c>
    </row>
    <row r="58" spans="1:6" x14ac:dyDescent="0.2">
      <c r="A58" s="49" t="s">
        <v>832</v>
      </c>
      <c r="B58" s="50"/>
      <c r="C58" s="49" t="s">
        <v>788</v>
      </c>
      <c r="D58" s="50">
        <v>-6.3440124110643676</v>
      </c>
      <c r="E58" s="50">
        <v>130.10704719</v>
      </c>
      <c r="F58" s="50">
        <v>30.8538769807633</v>
      </c>
    </row>
    <row r="59" spans="1:6" x14ac:dyDescent="0.2">
      <c r="A59" s="49" t="s">
        <v>833</v>
      </c>
      <c r="B59" s="50"/>
      <c r="C59" s="49" t="s">
        <v>790</v>
      </c>
      <c r="D59" s="50">
        <v>1.521261209709569</v>
      </c>
      <c r="E59" s="50">
        <v>132.08631523</v>
      </c>
      <c r="F59" s="50">
        <v>29.172201903061772</v>
      </c>
    </row>
    <row r="60" spans="1:6" x14ac:dyDescent="0.2">
      <c r="A60" s="49" t="s">
        <v>752</v>
      </c>
      <c r="B60" s="50"/>
      <c r="C60" s="49" t="s">
        <v>791</v>
      </c>
      <c r="D60" s="50">
        <v>6.7847392550811279</v>
      </c>
      <c r="E60" s="50">
        <v>141.04802731000001</v>
      </c>
      <c r="F60" s="50">
        <v>24.646773309200022</v>
      </c>
    </row>
    <row r="61" spans="1:6" x14ac:dyDescent="0.2">
      <c r="A61" s="49" t="s">
        <v>765</v>
      </c>
      <c r="B61" s="50"/>
      <c r="C61" s="49" t="s">
        <v>792</v>
      </c>
      <c r="D61" s="50">
        <v>-0.60485795247952034</v>
      </c>
      <c r="E61" s="50">
        <v>140.19488709999999</v>
      </c>
      <c r="F61" s="50">
        <v>18.625895553474354</v>
      </c>
    </row>
    <row r="62" spans="1:6" x14ac:dyDescent="0.2">
      <c r="A62" s="49" t="s">
        <v>777</v>
      </c>
      <c r="B62" s="50"/>
      <c r="C62" s="49" t="s">
        <v>793</v>
      </c>
      <c r="D62" s="50">
        <v>0.96040649402542344</v>
      </c>
      <c r="E62" s="50">
        <v>141.5413279</v>
      </c>
      <c r="F62" s="50">
        <v>21.136788175940929</v>
      </c>
    </row>
    <row r="63" spans="1:6" x14ac:dyDescent="0.2">
      <c r="A63" s="49" t="s">
        <v>840</v>
      </c>
      <c r="B63" s="50"/>
      <c r="C63" s="49" t="s">
        <v>795</v>
      </c>
      <c r="D63" s="50">
        <v>-6.7365024346357175E-2</v>
      </c>
      <c r="E63" s="50">
        <v>141.44597855000001</v>
      </c>
      <c r="F63" s="50">
        <v>20.009719471958295</v>
      </c>
    </row>
    <row r="64" spans="1:6" x14ac:dyDescent="0.2">
      <c r="A64" s="49" t="s">
        <v>857</v>
      </c>
      <c r="B64" s="50"/>
      <c r="C64" s="49" t="s">
        <v>797</v>
      </c>
      <c r="D64" s="50">
        <v>-5.1900040391788249E-2</v>
      </c>
      <c r="E64" s="50">
        <v>141.37256803</v>
      </c>
      <c r="F64" s="50">
        <v>11.479452046632472</v>
      </c>
    </row>
    <row r="65" spans="1:6" x14ac:dyDescent="0.2">
      <c r="A65" s="49" t="s">
        <v>881</v>
      </c>
      <c r="B65" s="50"/>
      <c r="C65" s="49" t="s">
        <v>799</v>
      </c>
      <c r="D65" s="50">
        <v>4.1162836263716347</v>
      </c>
      <c r="E65" s="50">
        <v>147.19186389999999</v>
      </c>
      <c r="F65" s="50">
        <v>15.975428488150047</v>
      </c>
    </row>
    <row r="66" spans="1:6" x14ac:dyDescent="0.2">
      <c r="A66" s="49" t="s">
        <v>903</v>
      </c>
      <c r="B66" s="50"/>
      <c r="C66" s="49" t="s">
        <v>801</v>
      </c>
      <c r="D66" s="50">
        <v>-0.89224332459858258</v>
      </c>
      <c r="E66" s="50">
        <v>145.87855432000001</v>
      </c>
      <c r="F66" s="50">
        <v>5.1893156189974619</v>
      </c>
    </row>
    <row r="67" spans="1:6" x14ac:dyDescent="0.2">
      <c r="A67" s="49" t="s">
        <v>1257</v>
      </c>
      <c r="B67" s="50">
        <v>2022</v>
      </c>
      <c r="C67" s="49" t="s">
        <v>782</v>
      </c>
      <c r="D67" s="50">
        <v>-10.291714618357487</v>
      </c>
      <c r="E67" s="50">
        <v>130.86514982</v>
      </c>
      <c r="F67" s="50">
        <v>7.9346140515534209</v>
      </c>
    </row>
    <row r="68" spans="1:6" x14ac:dyDescent="0.2">
      <c r="A68" s="49" t="s">
        <v>1221</v>
      </c>
      <c r="B68" s="50"/>
      <c r="C68" s="49" t="s">
        <v>784</v>
      </c>
      <c r="D68" s="50">
        <v>-3.1982599154602034</v>
      </c>
      <c r="E68" s="50">
        <v>126.67974219</v>
      </c>
      <c r="F68" s="50">
        <v>6.1642075287700866</v>
      </c>
    </row>
    <row r="159" spans="2:2" x14ac:dyDescent="0.2">
      <c r="B159" s="51"/>
    </row>
  </sheetData>
  <mergeCells count="1">
    <mergeCell ref="H1:I1"/>
  </mergeCells>
  <hyperlinks>
    <hyperlink ref="H1:I1" location="Index!A1" display="Regresar al Índice" xr:uid="{00000000-0004-0000-9500-000000000000}"/>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234"/>
  <dimension ref="A1:I159"/>
  <sheetViews>
    <sheetView workbookViewId="0"/>
  </sheetViews>
  <sheetFormatPr baseColWidth="10" defaultColWidth="9.140625" defaultRowHeight="12.75" x14ac:dyDescent="0.2"/>
  <cols>
    <col min="1" max="16384" width="9.140625" style="37"/>
  </cols>
  <sheetData>
    <row r="1" spans="1:9" ht="15" x14ac:dyDescent="0.25">
      <c r="A1" s="17" t="s">
        <v>1806</v>
      </c>
      <c r="H1" s="408" t="s">
        <v>38</v>
      </c>
      <c r="I1" s="408"/>
    </row>
    <row r="6" spans="1:9" x14ac:dyDescent="0.2">
      <c r="A6" s="37" t="s">
        <v>685</v>
      </c>
      <c r="B6" s="37" t="s">
        <v>686</v>
      </c>
    </row>
    <row r="7" spans="1:9" x14ac:dyDescent="0.2">
      <c r="A7" s="17" t="s">
        <v>3</v>
      </c>
      <c r="B7" s="48">
        <v>-5.0721022245687415</v>
      </c>
    </row>
    <row r="8" spans="1:9" x14ac:dyDescent="0.2">
      <c r="A8" s="17" t="s">
        <v>18</v>
      </c>
      <c r="B8" s="48">
        <v>-1.7829081221825305</v>
      </c>
    </row>
    <row r="9" spans="1:9" x14ac:dyDescent="0.2">
      <c r="A9" s="17" t="s">
        <v>12</v>
      </c>
      <c r="B9" s="48">
        <v>-1.7228826793285179</v>
      </c>
    </row>
    <row r="10" spans="1:9" x14ac:dyDescent="0.2">
      <c r="A10" s="17" t="s">
        <v>31</v>
      </c>
      <c r="B10" s="48">
        <v>-0.49197833224170828</v>
      </c>
    </row>
    <row r="11" spans="1:9" x14ac:dyDescent="0.2">
      <c r="A11" s="17" t="s">
        <v>17</v>
      </c>
      <c r="B11" s="48">
        <v>-0.3707890441471054</v>
      </c>
    </row>
    <row r="12" spans="1:9" x14ac:dyDescent="0.2">
      <c r="A12" s="17" t="s">
        <v>28</v>
      </c>
      <c r="B12" s="48">
        <v>-0.33723109645265209</v>
      </c>
    </row>
    <row r="13" spans="1:9" x14ac:dyDescent="0.2">
      <c r="A13" s="17" t="s">
        <v>33</v>
      </c>
      <c r="B13" s="48">
        <v>-0.11103406957435571</v>
      </c>
    </row>
    <row r="14" spans="1:9" x14ac:dyDescent="0.2">
      <c r="A14" s="17" t="s">
        <v>22</v>
      </c>
      <c r="B14" s="48">
        <v>0.5334906932556126</v>
      </c>
    </row>
    <row r="15" spans="1:9" x14ac:dyDescent="0.2">
      <c r="A15" s="17" t="s">
        <v>19</v>
      </c>
      <c r="B15" s="48">
        <v>0.72763003063186293</v>
      </c>
    </row>
    <row r="16" spans="1:9" x14ac:dyDescent="0.2">
      <c r="A16" s="17" t="s">
        <v>7</v>
      </c>
      <c r="B16" s="48">
        <v>1.9312907913899253</v>
      </c>
    </row>
    <row r="17" spans="1:2" x14ac:dyDescent="0.2">
      <c r="A17" s="17" t="s">
        <v>21</v>
      </c>
      <c r="B17" s="48">
        <v>2.7657779983221049</v>
      </c>
    </row>
    <row r="18" spans="1:2" x14ac:dyDescent="0.2">
      <c r="A18" s="17" t="s">
        <v>693</v>
      </c>
      <c r="B18" s="48">
        <v>3.0965389831933878</v>
      </c>
    </row>
    <row r="19" spans="1:2" x14ac:dyDescent="0.2">
      <c r="A19" s="17" t="s">
        <v>15</v>
      </c>
      <c r="B19" s="48">
        <v>4.2967824248794546</v>
      </c>
    </row>
    <row r="20" spans="1:2" x14ac:dyDescent="0.2">
      <c r="A20" s="17" t="s">
        <v>29</v>
      </c>
      <c r="B20" s="48">
        <v>4.4191747945632356</v>
      </c>
    </row>
    <row r="21" spans="1:2" x14ac:dyDescent="0.2">
      <c r="A21" s="17" t="s">
        <v>27</v>
      </c>
      <c r="B21" s="48">
        <v>4.7587920100191221</v>
      </c>
    </row>
    <row r="22" spans="1:2" x14ac:dyDescent="0.2">
      <c r="A22" s="17" t="s">
        <v>0</v>
      </c>
      <c r="B22" s="48">
        <v>6.1642075287700866</v>
      </c>
    </row>
    <row r="23" spans="1:2" x14ac:dyDescent="0.2">
      <c r="A23" s="17" t="s">
        <v>23</v>
      </c>
      <c r="B23" s="48">
        <v>6.8142330946071334</v>
      </c>
    </row>
    <row r="24" spans="1:2" x14ac:dyDescent="0.2">
      <c r="A24" s="17" t="s">
        <v>692</v>
      </c>
      <c r="B24" s="48">
        <v>6.893986145416628</v>
      </c>
    </row>
    <row r="25" spans="1:2" x14ac:dyDescent="0.2">
      <c r="A25" s="17" t="s">
        <v>1</v>
      </c>
      <c r="B25" s="48">
        <v>7.18111736427855</v>
      </c>
    </row>
    <row r="26" spans="1:2" x14ac:dyDescent="0.2">
      <c r="A26" s="17" t="s">
        <v>30</v>
      </c>
      <c r="B26" s="48">
        <v>9.1363423357815083</v>
      </c>
    </row>
    <row r="27" spans="1:2" x14ac:dyDescent="0.2">
      <c r="A27" s="17" t="s">
        <v>689</v>
      </c>
      <c r="B27" s="48">
        <v>9.5649497725891948</v>
      </c>
    </row>
    <row r="28" spans="1:2" x14ac:dyDescent="0.2">
      <c r="A28" s="17" t="s">
        <v>690</v>
      </c>
      <c r="B28" s="48">
        <v>9.9095514946846617</v>
      </c>
    </row>
    <row r="29" spans="1:2" x14ac:dyDescent="0.2">
      <c r="A29" s="17" t="s">
        <v>14</v>
      </c>
      <c r="B29" s="48">
        <v>9.9655060569225746</v>
      </c>
    </row>
    <row r="30" spans="1:2" x14ac:dyDescent="0.2">
      <c r="A30" s="17" t="s">
        <v>16</v>
      </c>
      <c r="B30" s="48">
        <v>10.34900751154829</v>
      </c>
    </row>
    <row r="31" spans="1:2" x14ac:dyDescent="0.2">
      <c r="A31" s="17" t="s">
        <v>8</v>
      </c>
      <c r="B31" s="48">
        <v>10.887874947138167</v>
      </c>
    </row>
    <row r="32" spans="1:2" x14ac:dyDescent="0.2">
      <c r="A32" s="17" t="s">
        <v>10</v>
      </c>
      <c r="B32" s="48">
        <v>11.166189650984901</v>
      </c>
    </row>
    <row r="33" spans="1:2" x14ac:dyDescent="0.2">
      <c r="A33" s="17" t="s">
        <v>6</v>
      </c>
      <c r="B33" s="48">
        <v>11.184157831749838</v>
      </c>
    </row>
    <row r="34" spans="1:2" x14ac:dyDescent="0.2">
      <c r="A34" s="17" t="s">
        <v>26</v>
      </c>
      <c r="B34" s="48">
        <v>11.666616574052471</v>
      </c>
    </row>
    <row r="35" spans="1:2" x14ac:dyDescent="0.2">
      <c r="A35" s="17" t="s">
        <v>32</v>
      </c>
      <c r="B35" s="48">
        <v>12.49522395843934</v>
      </c>
    </row>
    <row r="36" spans="1:2" x14ac:dyDescent="0.2">
      <c r="A36" s="17" t="s">
        <v>691</v>
      </c>
      <c r="B36" s="48">
        <v>13.980899688851206</v>
      </c>
    </row>
    <row r="37" spans="1:2" x14ac:dyDescent="0.2">
      <c r="A37" s="17" t="s">
        <v>11</v>
      </c>
      <c r="B37" s="48">
        <v>15.934807298779216</v>
      </c>
    </row>
    <row r="38" spans="1:2" x14ac:dyDescent="0.2">
      <c r="A38" s="17" t="s">
        <v>688</v>
      </c>
      <c r="B38" s="48">
        <v>34.01006528333432</v>
      </c>
    </row>
    <row r="39" spans="1:2" x14ac:dyDescent="0.2">
      <c r="A39" s="17" t="s">
        <v>687</v>
      </c>
      <c r="B39" s="48">
        <v>34.657093200179908</v>
      </c>
    </row>
    <row r="159" spans="2:2" x14ac:dyDescent="0.2">
      <c r="B159" s="41"/>
    </row>
  </sheetData>
  <mergeCells count="1">
    <mergeCell ref="H1:I1"/>
  </mergeCells>
  <hyperlinks>
    <hyperlink ref="H1:I1" location="Index!A1" display="Regresar al Índice" xr:uid="{00000000-0004-0000-9600-000000000000}"/>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235"/>
  <dimension ref="A1:I159"/>
  <sheetViews>
    <sheetView workbookViewId="0"/>
  </sheetViews>
  <sheetFormatPr baseColWidth="10" defaultColWidth="9.140625" defaultRowHeight="12.75" x14ac:dyDescent="0.2"/>
  <cols>
    <col min="1" max="16384" width="9.140625" style="37"/>
  </cols>
  <sheetData>
    <row r="1" spans="1:9" ht="15" x14ac:dyDescent="0.25">
      <c r="A1" s="17" t="s">
        <v>1807</v>
      </c>
      <c r="H1" s="408" t="s">
        <v>38</v>
      </c>
      <c r="I1" s="408"/>
    </row>
    <row r="6" spans="1:9" x14ac:dyDescent="0.2">
      <c r="A6" s="37" t="s">
        <v>685</v>
      </c>
      <c r="B6" s="37" t="s">
        <v>694</v>
      </c>
    </row>
    <row r="7" spans="1:9" x14ac:dyDescent="0.2">
      <c r="A7" s="17" t="s">
        <v>28</v>
      </c>
      <c r="B7" s="48">
        <v>-5.1534173025173313</v>
      </c>
    </row>
    <row r="8" spans="1:9" x14ac:dyDescent="0.2">
      <c r="A8" s="17" t="s">
        <v>12</v>
      </c>
      <c r="B8" s="48">
        <v>-3.9260549087405354</v>
      </c>
    </row>
    <row r="9" spans="1:9" x14ac:dyDescent="0.2">
      <c r="A9" s="17" t="s">
        <v>6</v>
      </c>
      <c r="B9" s="48">
        <v>-2.3425221435294024</v>
      </c>
    </row>
    <row r="10" spans="1:9" x14ac:dyDescent="0.2">
      <c r="A10" s="17" t="s">
        <v>26</v>
      </c>
      <c r="B10" s="48">
        <v>-2.2641618889788013</v>
      </c>
    </row>
    <row r="11" spans="1:9" x14ac:dyDescent="0.2">
      <c r="A11" s="17" t="s">
        <v>32</v>
      </c>
      <c r="B11" s="48">
        <v>-0.55761065287877432</v>
      </c>
    </row>
    <row r="12" spans="1:9" x14ac:dyDescent="0.2">
      <c r="A12" s="17" t="s">
        <v>10</v>
      </c>
      <c r="B12" s="48">
        <v>-0.52070415593341857</v>
      </c>
    </row>
    <row r="13" spans="1:9" x14ac:dyDescent="0.2">
      <c r="A13" s="17" t="s">
        <v>29</v>
      </c>
      <c r="B13" s="48">
        <v>-0.40871203461631206</v>
      </c>
    </row>
    <row r="14" spans="1:9" x14ac:dyDescent="0.2">
      <c r="A14" s="17" t="s">
        <v>21</v>
      </c>
      <c r="B14" s="48">
        <v>-0.31434438659983693</v>
      </c>
    </row>
    <row r="15" spans="1:9" x14ac:dyDescent="0.2">
      <c r="A15" s="17" t="s">
        <v>14</v>
      </c>
      <c r="B15" s="48">
        <v>-0.23840893913935207</v>
      </c>
    </row>
    <row r="16" spans="1:9" x14ac:dyDescent="0.2">
      <c r="A16" s="17" t="s">
        <v>11</v>
      </c>
      <c r="B16" s="48">
        <v>0.18465164390985528</v>
      </c>
    </row>
    <row r="17" spans="1:2" x14ac:dyDescent="0.2">
      <c r="A17" s="17" t="s">
        <v>30</v>
      </c>
      <c r="B17" s="48">
        <v>0.75967970385043881</v>
      </c>
    </row>
    <row r="18" spans="1:2" x14ac:dyDescent="0.2">
      <c r="A18" s="17" t="s">
        <v>692</v>
      </c>
      <c r="B18" s="48">
        <v>1.0252319290552663</v>
      </c>
    </row>
    <row r="19" spans="1:2" x14ac:dyDescent="0.2">
      <c r="A19" s="17" t="s">
        <v>22</v>
      </c>
      <c r="B19" s="48">
        <v>1.3582592925706303</v>
      </c>
    </row>
    <row r="20" spans="1:2" x14ac:dyDescent="0.2">
      <c r="A20" s="17" t="s">
        <v>17</v>
      </c>
      <c r="B20" s="48">
        <v>1.454626747397076</v>
      </c>
    </row>
    <row r="21" spans="1:2" x14ac:dyDescent="0.2">
      <c r="A21" s="17" t="s">
        <v>23</v>
      </c>
      <c r="B21" s="48">
        <v>1.4841365080524553</v>
      </c>
    </row>
    <row r="22" spans="1:2" x14ac:dyDescent="0.2">
      <c r="A22" s="17" t="s">
        <v>51</v>
      </c>
      <c r="B22" s="48">
        <v>1.8089276968422927</v>
      </c>
    </row>
    <row r="23" spans="1:2" x14ac:dyDescent="0.2">
      <c r="A23" s="17" t="s">
        <v>7</v>
      </c>
      <c r="B23" s="48">
        <v>1.8737687551771236</v>
      </c>
    </row>
    <row r="24" spans="1:2" x14ac:dyDescent="0.2">
      <c r="A24" s="17" t="s">
        <v>689</v>
      </c>
      <c r="B24" s="48">
        <v>1.9498592460637378</v>
      </c>
    </row>
    <row r="25" spans="1:2" x14ac:dyDescent="0.2">
      <c r="A25" s="17" t="s">
        <v>8</v>
      </c>
      <c r="B25" s="48">
        <v>1.954674268334516</v>
      </c>
    </row>
    <row r="26" spans="1:2" x14ac:dyDescent="0.2">
      <c r="A26" s="17" t="s">
        <v>19</v>
      </c>
      <c r="B26" s="48">
        <v>2.1044575947647992</v>
      </c>
    </row>
    <row r="27" spans="1:2" x14ac:dyDescent="0.2">
      <c r="A27" s="17" t="s">
        <v>1</v>
      </c>
      <c r="B27" s="48">
        <v>2.4924255722821953</v>
      </c>
    </row>
    <row r="28" spans="1:2" x14ac:dyDescent="0.2">
      <c r="A28" s="17" t="s">
        <v>688</v>
      </c>
      <c r="B28" s="48">
        <v>2.6286702479159225</v>
      </c>
    </row>
    <row r="29" spans="1:2" x14ac:dyDescent="0.2">
      <c r="A29" s="17" t="s">
        <v>690</v>
      </c>
      <c r="B29" s="48">
        <v>3.218091459903869</v>
      </c>
    </row>
    <row r="30" spans="1:2" x14ac:dyDescent="0.2">
      <c r="A30" s="17" t="s">
        <v>687</v>
      </c>
      <c r="B30" s="48">
        <v>3.6326764619316299</v>
      </c>
    </row>
    <row r="31" spans="1:2" x14ac:dyDescent="0.2">
      <c r="A31" s="17" t="s">
        <v>18</v>
      </c>
      <c r="B31" s="48">
        <v>3.8111468446589281</v>
      </c>
    </row>
    <row r="32" spans="1:2" x14ac:dyDescent="0.2">
      <c r="A32" s="17" t="s">
        <v>15</v>
      </c>
      <c r="B32" s="48">
        <v>4.1181068753733028</v>
      </c>
    </row>
    <row r="33" spans="1:2" x14ac:dyDescent="0.2">
      <c r="A33" s="17" t="s">
        <v>31</v>
      </c>
      <c r="B33" s="48">
        <v>4.1278097648822847</v>
      </c>
    </row>
    <row r="34" spans="1:2" x14ac:dyDescent="0.2">
      <c r="A34" s="17" t="s">
        <v>27</v>
      </c>
      <c r="B34" s="48">
        <v>4.4029809609792148</v>
      </c>
    </row>
    <row r="35" spans="1:2" x14ac:dyDescent="0.2">
      <c r="A35" s="17" t="s">
        <v>691</v>
      </c>
      <c r="B35" s="48">
        <v>4.6970016751956072</v>
      </c>
    </row>
    <row r="36" spans="1:2" x14ac:dyDescent="0.2">
      <c r="A36" s="17" t="s">
        <v>3</v>
      </c>
      <c r="B36" s="48">
        <v>4.8062736336804068</v>
      </c>
    </row>
    <row r="37" spans="1:2" x14ac:dyDescent="0.2">
      <c r="A37" s="17" t="s">
        <v>33</v>
      </c>
      <c r="B37" s="48">
        <v>5.418491002141228</v>
      </c>
    </row>
    <row r="38" spans="1:2" x14ac:dyDescent="0.2">
      <c r="A38" s="17" t="s">
        <v>0</v>
      </c>
      <c r="B38" s="48">
        <v>7.3090674153518549</v>
      </c>
    </row>
    <row r="39" spans="1:2" x14ac:dyDescent="0.2">
      <c r="A39" s="17" t="s">
        <v>16</v>
      </c>
      <c r="B39" s="48">
        <v>20.017129131720608</v>
      </c>
    </row>
    <row r="159" spans="2:2" x14ac:dyDescent="0.2">
      <c r="B159" s="41"/>
    </row>
  </sheetData>
  <mergeCells count="1">
    <mergeCell ref="H1:I1"/>
  </mergeCells>
  <hyperlinks>
    <hyperlink ref="H1:I1" location="Index!A1" display="Regresar al Índice" xr:uid="{00000000-0004-0000-9700-000000000000}"/>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236"/>
  <dimension ref="A1:I159"/>
  <sheetViews>
    <sheetView workbookViewId="0"/>
  </sheetViews>
  <sheetFormatPr baseColWidth="10" defaultColWidth="9.140625" defaultRowHeight="12.75" x14ac:dyDescent="0.2"/>
  <cols>
    <col min="1" max="6" width="9.140625" style="49"/>
    <col min="7" max="7" width="9.140625" style="37"/>
    <col min="8" max="16384" width="9.140625" style="49"/>
  </cols>
  <sheetData>
    <row r="1" spans="1:9" ht="15" x14ac:dyDescent="0.25">
      <c r="A1" s="17" t="s">
        <v>1808</v>
      </c>
      <c r="H1" s="408" t="s">
        <v>38</v>
      </c>
      <c r="I1" s="408"/>
    </row>
    <row r="6" spans="1:9" x14ac:dyDescent="0.2">
      <c r="A6" s="49" t="s">
        <v>510</v>
      </c>
      <c r="B6" s="49" t="s">
        <v>753</v>
      </c>
      <c r="C6" s="49" t="s">
        <v>630</v>
      </c>
      <c r="D6" s="49" t="s">
        <v>450</v>
      </c>
      <c r="E6" s="49" t="s">
        <v>735</v>
      </c>
      <c r="F6" s="49" t="s">
        <v>135</v>
      </c>
    </row>
    <row r="7" spans="1:9" x14ac:dyDescent="0.2">
      <c r="A7" s="49" t="s">
        <v>781</v>
      </c>
      <c r="B7" s="50">
        <v>2017</v>
      </c>
      <c r="C7" s="49" t="s">
        <v>782</v>
      </c>
      <c r="D7" s="50">
        <v>-21.587962467427495</v>
      </c>
      <c r="E7" s="50">
        <v>119.16402352999999</v>
      </c>
      <c r="F7" s="50">
        <v>6.5238452227488937</v>
      </c>
    </row>
    <row r="8" spans="1:9" x14ac:dyDescent="0.2">
      <c r="A8" s="49" t="s">
        <v>783</v>
      </c>
      <c r="B8" s="50"/>
      <c r="C8" s="49" t="s">
        <v>784</v>
      </c>
      <c r="D8" s="50">
        <v>-9.5575005044477628</v>
      </c>
      <c r="E8" s="50">
        <v>107.77492137999999</v>
      </c>
      <c r="F8" s="50">
        <v>1.8349767404104034</v>
      </c>
    </row>
    <row r="9" spans="1:9" x14ac:dyDescent="0.2">
      <c r="A9" s="49" t="s">
        <v>785</v>
      </c>
      <c r="B9" s="50"/>
      <c r="C9" s="49" t="s">
        <v>786</v>
      </c>
      <c r="D9" s="50">
        <v>11.023726380750341</v>
      </c>
      <c r="E9" s="50">
        <v>119.65573381999999</v>
      </c>
      <c r="F9" s="50">
        <v>8.6080518042491097</v>
      </c>
    </row>
    <row r="10" spans="1:9" x14ac:dyDescent="0.2">
      <c r="A10" s="49" t="s">
        <v>787</v>
      </c>
      <c r="B10" s="50"/>
      <c r="C10" s="49" t="s">
        <v>788</v>
      </c>
      <c r="D10" s="50">
        <v>-6.954896380075537</v>
      </c>
      <c r="E10" s="50">
        <v>111.33380151999999</v>
      </c>
      <c r="F10" s="50">
        <v>-0.10922593003631297</v>
      </c>
    </row>
    <row r="11" spans="1:9" x14ac:dyDescent="0.2">
      <c r="A11" s="49" t="s">
        <v>789</v>
      </c>
      <c r="B11" s="50"/>
      <c r="C11" s="49" t="s">
        <v>790</v>
      </c>
      <c r="D11" s="50">
        <v>7.9998063826106209</v>
      </c>
      <c r="E11" s="50">
        <v>120.24029007999999</v>
      </c>
      <c r="F11" s="50">
        <v>4.0604841699900893</v>
      </c>
    </row>
    <row r="12" spans="1:9" x14ac:dyDescent="0.2">
      <c r="A12" s="49" t="s">
        <v>749</v>
      </c>
      <c r="B12" s="50"/>
      <c r="C12" s="49" t="s">
        <v>791</v>
      </c>
      <c r="D12" s="50">
        <v>-3.0857480862125262</v>
      </c>
      <c r="E12" s="50">
        <v>116.52997763</v>
      </c>
      <c r="F12" s="50">
        <v>1.25227310506141</v>
      </c>
    </row>
    <row r="13" spans="1:9" x14ac:dyDescent="0.2">
      <c r="A13" s="49" t="s">
        <v>761</v>
      </c>
      <c r="B13" s="50"/>
      <c r="C13" s="49" t="s">
        <v>792</v>
      </c>
      <c r="D13" s="50">
        <v>1.2694968625988536</v>
      </c>
      <c r="E13" s="50">
        <v>118.00932204</v>
      </c>
      <c r="F13" s="50">
        <v>1.2226416111677916</v>
      </c>
    </row>
    <row r="14" spans="1:9" x14ac:dyDescent="0.2">
      <c r="A14" s="49" t="s">
        <v>773</v>
      </c>
      <c r="B14" s="50"/>
      <c r="C14" s="49" t="s">
        <v>793</v>
      </c>
      <c r="D14" s="50">
        <v>0.74867406635937139</v>
      </c>
      <c r="E14" s="50">
        <v>118.89282722999999</v>
      </c>
      <c r="F14" s="50">
        <v>-0.92502262485056175</v>
      </c>
    </row>
    <row r="15" spans="1:9" x14ac:dyDescent="0.2">
      <c r="A15" s="49" t="s">
        <v>794</v>
      </c>
      <c r="B15" s="50"/>
      <c r="C15" s="49" t="s">
        <v>795</v>
      </c>
      <c r="D15" s="50">
        <v>-7.0528550337005793</v>
      </c>
      <c r="E15" s="50">
        <v>110.50748848000001</v>
      </c>
      <c r="F15" s="50">
        <v>-1.8331071209711773</v>
      </c>
    </row>
    <row r="16" spans="1:9" x14ac:dyDescent="0.2">
      <c r="A16" s="49" t="s">
        <v>796</v>
      </c>
      <c r="B16" s="50"/>
      <c r="C16" s="49" t="s">
        <v>797</v>
      </c>
      <c r="D16" s="50">
        <v>8.0817857530228352</v>
      </c>
      <c r="E16" s="50">
        <v>119.43846694</v>
      </c>
      <c r="F16" s="50">
        <v>-1.3180116940570952</v>
      </c>
    </row>
    <row r="17" spans="1:6" x14ac:dyDescent="0.2">
      <c r="A17" s="49" t="s">
        <v>798</v>
      </c>
      <c r="B17" s="50"/>
      <c r="C17" s="49" t="s">
        <v>799</v>
      </c>
      <c r="D17" s="50">
        <v>10.864187085152816</v>
      </c>
      <c r="E17" s="50">
        <v>132.41448543999999</v>
      </c>
      <c r="F17" s="50">
        <v>-0.96862772042760314</v>
      </c>
    </row>
    <row r="18" spans="1:6" x14ac:dyDescent="0.2">
      <c r="A18" s="49" t="s">
        <v>800</v>
      </c>
      <c r="B18" s="50"/>
      <c r="C18" s="49" t="s">
        <v>801</v>
      </c>
      <c r="D18" s="50">
        <v>13.755120030469095</v>
      </c>
      <c r="E18" s="50">
        <v>150.62825685000001</v>
      </c>
      <c r="F18" s="50">
        <v>-0.88393980239605296</v>
      </c>
    </row>
    <row r="19" spans="1:6" x14ac:dyDescent="0.2">
      <c r="A19" s="49" t="s">
        <v>802</v>
      </c>
      <c r="B19" s="50">
        <v>2018</v>
      </c>
      <c r="C19" s="49" t="s">
        <v>782</v>
      </c>
      <c r="D19" s="50">
        <v>-18.849807641520229</v>
      </c>
      <c r="E19" s="50">
        <v>122.23512018</v>
      </c>
      <c r="F19" s="50">
        <v>2.5772012047133011</v>
      </c>
    </row>
    <row r="20" spans="1:6" x14ac:dyDescent="0.2">
      <c r="A20" s="49" t="s">
        <v>803</v>
      </c>
      <c r="B20" s="50"/>
      <c r="C20" s="49" t="s">
        <v>784</v>
      </c>
      <c r="D20" s="50">
        <v>-10.023558820049086</v>
      </c>
      <c r="E20" s="50">
        <v>109.98281101000001</v>
      </c>
      <c r="F20" s="50">
        <v>2.0486116823182701</v>
      </c>
    </row>
    <row r="21" spans="1:6" x14ac:dyDescent="0.2">
      <c r="A21" s="49" t="s">
        <v>804</v>
      </c>
      <c r="B21" s="50"/>
      <c r="C21" s="49" t="s">
        <v>786</v>
      </c>
      <c r="D21" s="50">
        <v>9.8791163093768226</v>
      </c>
      <c r="E21" s="50">
        <v>120.84814083000001</v>
      </c>
      <c r="F21" s="50">
        <v>0.99653144227402213</v>
      </c>
    </row>
    <row r="22" spans="1:6" x14ac:dyDescent="0.2">
      <c r="A22" s="49" t="s">
        <v>805</v>
      </c>
      <c r="B22" s="50"/>
      <c r="C22" s="49" t="s">
        <v>788</v>
      </c>
      <c r="D22" s="50">
        <v>-2.9678223308749914</v>
      </c>
      <c r="E22" s="50">
        <v>117.26158272000001</v>
      </c>
      <c r="F22" s="50">
        <v>5.3243319810068162</v>
      </c>
    </row>
    <row r="23" spans="1:6" x14ac:dyDescent="0.2">
      <c r="A23" s="49" t="s">
        <v>806</v>
      </c>
      <c r="B23" s="50"/>
      <c r="C23" s="49" t="s">
        <v>790</v>
      </c>
      <c r="D23" s="50">
        <v>7.0377918398950854</v>
      </c>
      <c r="E23" s="50">
        <v>125.51420881999999</v>
      </c>
      <c r="F23" s="50">
        <v>4.3861493817846577</v>
      </c>
    </row>
    <row r="24" spans="1:6" x14ac:dyDescent="0.2">
      <c r="A24" s="49" t="s">
        <v>750</v>
      </c>
      <c r="B24" s="50"/>
      <c r="C24" s="49" t="s">
        <v>791</v>
      </c>
      <c r="D24" s="50">
        <v>-3.088862294116792</v>
      </c>
      <c r="E24" s="50">
        <v>121.63724775</v>
      </c>
      <c r="F24" s="50">
        <v>4.3827950745998914</v>
      </c>
    </row>
    <row r="25" spans="1:6" x14ac:dyDescent="0.2">
      <c r="A25" s="49" t="s">
        <v>762</v>
      </c>
      <c r="B25" s="50"/>
      <c r="C25" s="49" t="s">
        <v>792</v>
      </c>
      <c r="D25" s="50">
        <v>2.2011961052448301</v>
      </c>
      <c r="E25" s="50">
        <v>124.31472211000001</v>
      </c>
      <c r="F25" s="50">
        <v>5.3431372717002388</v>
      </c>
    </row>
    <row r="26" spans="1:6" x14ac:dyDescent="0.2">
      <c r="A26" s="49" t="s">
        <v>774</v>
      </c>
      <c r="B26" s="50"/>
      <c r="C26" s="49" t="s">
        <v>793</v>
      </c>
      <c r="D26" s="50">
        <v>-0.12854897415818398</v>
      </c>
      <c r="E26" s="50">
        <v>124.15491681</v>
      </c>
      <c r="F26" s="50">
        <v>4.4259100423446194</v>
      </c>
    </row>
    <row r="27" spans="1:6" x14ac:dyDescent="0.2">
      <c r="A27" s="49" t="s">
        <v>807</v>
      </c>
      <c r="B27" s="50"/>
      <c r="C27" s="49" t="s">
        <v>795</v>
      </c>
      <c r="D27" s="50">
        <v>-5.7196245323632917</v>
      </c>
      <c r="E27" s="50">
        <v>117.05372173000001</v>
      </c>
      <c r="F27" s="50">
        <v>5.923791536701839</v>
      </c>
    </row>
    <row r="28" spans="1:6" x14ac:dyDescent="0.2">
      <c r="A28" s="49" t="s">
        <v>808</v>
      </c>
      <c r="B28" s="50"/>
      <c r="C28" s="49" t="s">
        <v>797</v>
      </c>
      <c r="D28" s="50">
        <v>7.6311202309346671</v>
      </c>
      <c r="E28" s="50">
        <v>125.98623197000001</v>
      </c>
      <c r="F28" s="50">
        <v>5.4821241412025845</v>
      </c>
    </row>
    <row r="29" spans="1:6" x14ac:dyDescent="0.2">
      <c r="A29" s="49" t="s">
        <v>809</v>
      </c>
      <c r="B29" s="50"/>
      <c r="C29" s="49" t="s">
        <v>799</v>
      </c>
      <c r="D29" s="50">
        <v>10.768036227347777</v>
      </c>
      <c r="E29" s="50">
        <v>139.55247507000001</v>
      </c>
      <c r="F29" s="50">
        <v>5.3906410664068964</v>
      </c>
    </row>
    <row r="30" spans="1:6" x14ac:dyDescent="0.2">
      <c r="A30" s="49" t="s">
        <v>810</v>
      </c>
      <c r="B30" s="50"/>
      <c r="C30" s="49" t="s">
        <v>801</v>
      </c>
      <c r="D30" s="50">
        <v>7.1106941779588722</v>
      </c>
      <c r="E30" s="50">
        <v>149.47562479000001</v>
      </c>
      <c r="F30" s="50">
        <v>-0.76521635721232995</v>
      </c>
    </row>
    <row r="31" spans="1:6" x14ac:dyDescent="0.2">
      <c r="A31" s="49" t="s">
        <v>811</v>
      </c>
      <c r="B31" s="50">
        <v>2019</v>
      </c>
      <c r="C31" s="49" t="s">
        <v>782</v>
      </c>
      <c r="D31" s="50">
        <v>-16.746652583100413</v>
      </c>
      <c r="E31" s="50">
        <v>124.44346121</v>
      </c>
      <c r="F31" s="50">
        <v>1.8066338272896192</v>
      </c>
    </row>
    <row r="32" spans="1:6" x14ac:dyDescent="0.2">
      <c r="A32" s="49" t="s">
        <v>812</v>
      </c>
      <c r="B32" s="50"/>
      <c r="C32" s="49" t="s">
        <v>784</v>
      </c>
      <c r="D32" s="50">
        <v>-8.1031328218872147</v>
      </c>
      <c r="E32" s="50">
        <v>114.35964226</v>
      </c>
      <c r="F32" s="50">
        <v>3.9795593600549442</v>
      </c>
    </row>
    <row r="33" spans="1:6" x14ac:dyDescent="0.2">
      <c r="A33" s="49" t="s">
        <v>813</v>
      </c>
      <c r="B33" s="50"/>
      <c r="C33" s="49" t="s">
        <v>786</v>
      </c>
      <c r="D33" s="50">
        <v>9.9442300581397358</v>
      </c>
      <c r="E33" s="50">
        <v>125.73182817999999</v>
      </c>
      <c r="F33" s="50">
        <v>4.0411770644200384</v>
      </c>
    </row>
    <row r="34" spans="1:6" x14ac:dyDescent="0.2">
      <c r="A34" s="49" t="s">
        <v>814</v>
      </c>
      <c r="B34" s="50"/>
      <c r="C34" s="49" t="s">
        <v>788</v>
      </c>
      <c r="D34" s="50">
        <v>-5.0865150635082363</v>
      </c>
      <c r="E34" s="50">
        <v>119.3364598</v>
      </c>
      <c r="F34" s="50">
        <v>1.7694431815357923</v>
      </c>
    </row>
    <row r="35" spans="1:6" x14ac:dyDescent="0.2">
      <c r="A35" s="49" t="s">
        <v>815</v>
      </c>
      <c r="B35" s="50"/>
      <c r="C35" s="49" t="s">
        <v>790</v>
      </c>
      <c r="D35" s="50">
        <v>8.6437828533606318</v>
      </c>
      <c r="E35" s="50">
        <v>129.65164425</v>
      </c>
      <c r="F35" s="50">
        <v>3.296388089362464</v>
      </c>
    </row>
    <row r="36" spans="1:6" x14ac:dyDescent="0.2">
      <c r="A36" s="49" t="s">
        <v>751</v>
      </c>
      <c r="B36" s="50"/>
      <c r="C36" s="49" t="s">
        <v>791</v>
      </c>
      <c r="D36" s="50">
        <v>-4.1750125047102884</v>
      </c>
      <c r="E36" s="50">
        <v>124.23867189000001</v>
      </c>
      <c r="F36" s="50">
        <v>2.138673957295294</v>
      </c>
    </row>
    <row r="37" spans="1:6" x14ac:dyDescent="0.2">
      <c r="A37" s="49" t="s">
        <v>763</v>
      </c>
      <c r="B37" s="50"/>
      <c r="C37" s="49" t="s">
        <v>792</v>
      </c>
      <c r="D37" s="50">
        <v>3.2414170070697037</v>
      </c>
      <c r="E37" s="50">
        <v>128.26576532999999</v>
      </c>
      <c r="F37" s="50">
        <v>3.1782584982202704</v>
      </c>
    </row>
    <row r="38" spans="1:6" x14ac:dyDescent="0.2">
      <c r="A38" s="49" t="s">
        <v>775</v>
      </c>
      <c r="B38" s="50"/>
      <c r="C38" s="49" t="s">
        <v>793</v>
      </c>
      <c r="D38" s="50">
        <v>-0.68328781865148791</v>
      </c>
      <c r="E38" s="50">
        <v>127.38934098</v>
      </c>
      <c r="F38" s="50">
        <v>2.6051518966017153</v>
      </c>
    </row>
    <row r="39" spans="1:6" x14ac:dyDescent="0.2">
      <c r="A39" s="49" t="s">
        <v>816</v>
      </c>
      <c r="B39" s="50"/>
      <c r="C39" s="49" t="s">
        <v>795</v>
      </c>
      <c r="D39" s="50">
        <v>-6.1010737870291809</v>
      </c>
      <c r="E39" s="50">
        <v>119.61722329</v>
      </c>
      <c r="F39" s="50">
        <v>2.190021403943951</v>
      </c>
    </row>
    <row r="40" spans="1:6" x14ac:dyDescent="0.2">
      <c r="A40" s="49" t="s">
        <v>817</v>
      </c>
      <c r="B40" s="50"/>
      <c r="C40" s="49" t="s">
        <v>797</v>
      </c>
      <c r="D40" s="50">
        <v>9.0106147957215281</v>
      </c>
      <c r="E40" s="50">
        <v>130.39547051</v>
      </c>
      <c r="F40" s="50">
        <v>3.4997780876960616</v>
      </c>
    </row>
    <row r="41" spans="1:6" x14ac:dyDescent="0.2">
      <c r="A41" s="49" t="s">
        <v>818</v>
      </c>
      <c r="B41" s="50"/>
      <c r="C41" s="49" t="s">
        <v>799</v>
      </c>
      <c r="D41" s="50">
        <v>9.9721156717654491</v>
      </c>
      <c r="E41" s="50">
        <v>143.39865766</v>
      </c>
      <c r="F41" s="50">
        <v>2.7560833930539212</v>
      </c>
    </row>
    <row r="42" spans="1:6" x14ac:dyDescent="0.2">
      <c r="A42" s="49" t="s">
        <v>819</v>
      </c>
      <c r="B42" s="50"/>
      <c r="C42" s="49" t="s">
        <v>801</v>
      </c>
      <c r="D42" s="50">
        <v>8.3736492697654192</v>
      </c>
      <c r="E42" s="50">
        <v>155.40635831</v>
      </c>
      <c r="F42" s="50">
        <v>3.9676927447750385</v>
      </c>
    </row>
    <row r="43" spans="1:6" x14ac:dyDescent="0.2">
      <c r="A43" s="49" t="s">
        <v>820</v>
      </c>
      <c r="B43" s="50">
        <v>2020</v>
      </c>
      <c r="C43" s="49" t="s">
        <v>782</v>
      </c>
      <c r="D43" s="50">
        <v>-18.652705343095818</v>
      </c>
      <c r="E43" s="50">
        <v>126.41886821</v>
      </c>
      <c r="F43" s="50">
        <v>1.5873931669792425</v>
      </c>
    </row>
    <row r="44" spans="1:6" x14ac:dyDescent="0.2">
      <c r="A44" s="49" t="s">
        <v>821</v>
      </c>
      <c r="B44" s="50"/>
      <c r="C44" s="49" t="s">
        <v>784</v>
      </c>
      <c r="D44" s="50">
        <v>-6.5756774188098843</v>
      </c>
      <c r="E44" s="50">
        <v>118.10597124</v>
      </c>
      <c r="F44" s="50">
        <v>3.2759187646657835</v>
      </c>
    </row>
    <row r="45" spans="1:6" x14ac:dyDescent="0.2">
      <c r="A45" s="49" t="s">
        <v>822</v>
      </c>
      <c r="B45" s="50"/>
      <c r="C45" s="49" t="s">
        <v>786</v>
      </c>
      <c r="D45" s="50">
        <v>2.9413658120136197</v>
      </c>
      <c r="E45" s="50">
        <v>121.5798999</v>
      </c>
      <c r="F45" s="50">
        <v>-3.3022094246939733</v>
      </c>
    </row>
    <row r="46" spans="1:6" x14ac:dyDescent="0.2">
      <c r="A46" s="49" t="s">
        <v>823</v>
      </c>
      <c r="B46" s="50"/>
      <c r="C46" s="49" t="s">
        <v>788</v>
      </c>
      <c r="D46" s="50">
        <v>-25.792435086550025</v>
      </c>
      <c r="E46" s="50">
        <v>90.221483140000004</v>
      </c>
      <c r="F46" s="50">
        <v>-24.397385936196507</v>
      </c>
    </row>
    <row r="47" spans="1:6" x14ac:dyDescent="0.2">
      <c r="A47" s="49" t="s">
        <v>824</v>
      </c>
      <c r="B47" s="50"/>
      <c r="C47" s="49" t="s">
        <v>790</v>
      </c>
      <c r="D47" s="50">
        <v>11.308610216668617</v>
      </c>
      <c r="E47" s="50">
        <v>100.424279</v>
      </c>
      <c r="F47" s="50">
        <v>-22.542996210400936</v>
      </c>
    </row>
    <row r="48" spans="1:6" x14ac:dyDescent="0.2">
      <c r="A48" s="49" t="s">
        <v>770</v>
      </c>
      <c r="B48" s="50"/>
      <c r="C48" s="49" t="s">
        <v>791</v>
      </c>
      <c r="D48" s="50">
        <v>9.9454978511720231</v>
      </c>
      <c r="E48" s="50">
        <v>110.41197351</v>
      </c>
      <c r="F48" s="50">
        <v>-11.129142133974247</v>
      </c>
    </row>
    <row r="49" spans="1:6" x14ac:dyDescent="0.2">
      <c r="A49" s="49" t="s">
        <v>764</v>
      </c>
      <c r="B49" s="50"/>
      <c r="C49" s="49" t="s">
        <v>792</v>
      </c>
      <c r="D49" s="50">
        <v>7.0818026808404353</v>
      </c>
      <c r="E49" s="50">
        <v>118.23113161000001</v>
      </c>
      <c r="F49" s="50">
        <v>-7.823314112057143</v>
      </c>
    </row>
    <row r="50" spans="1:6" x14ac:dyDescent="0.2">
      <c r="A50" s="49" t="s">
        <v>776</v>
      </c>
      <c r="B50" s="50"/>
      <c r="C50" s="49" t="s">
        <v>793</v>
      </c>
      <c r="D50" s="50">
        <v>-0.55291718948980662</v>
      </c>
      <c r="E50" s="50">
        <v>117.57741136</v>
      </c>
      <c r="F50" s="50">
        <v>-7.7023160215111437</v>
      </c>
    </row>
    <row r="51" spans="1:6" x14ac:dyDescent="0.2">
      <c r="A51" s="49" t="s">
        <v>825</v>
      </c>
      <c r="B51" s="50"/>
      <c r="C51" s="49" t="s">
        <v>795</v>
      </c>
      <c r="D51" s="50">
        <v>1.2662674596920969</v>
      </c>
      <c r="E51" s="50">
        <v>119.06625586</v>
      </c>
      <c r="F51" s="50">
        <v>-0.46060877760407015</v>
      </c>
    </row>
    <row r="52" spans="1:6" x14ac:dyDescent="0.2">
      <c r="A52" s="49" t="s">
        <v>826</v>
      </c>
      <c r="B52" s="50"/>
      <c r="C52" s="49" t="s">
        <v>797</v>
      </c>
      <c r="D52" s="50">
        <v>4.1712831936529486</v>
      </c>
      <c r="E52" s="50">
        <v>124.03284658</v>
      </c>
      <c r="F52" s="50">
        <v>-4.8794823202942847</v>
      </c>
    </row>
    <row r="53" spans="1:6" x14ac:dyDescent="0.2">
      <c r="A53" s="49" t="s">
        <v>827</v>
      </c>
      <c r="B53" s="50"/>
      <c r="C53" s="49" t="s">
        <v>799</v>
      </c>
      <c r="D53" s="50">
        <v>13.240774917962858</v>
      </c>
      <c r="E53" s="50">
        <v>140.45575661999999</v>
      </c>
      <c r="F53" s="50">
        <v>-2.052251456200981</v>
      </c>
    </row>
    <row r="54" spans="1:6" x14ac:dyDescent="0.2">
      <c r="A54" s="49" t="s">
        <v>828</v>
      </c>
      <c r="B54" s="50"/>
      <c r="C54" s="49" t="s">
        <v>801</v>
      </c>
      <c r="D54" s="50">
        <v>9.8087051122248408</v>
      </c>
      <c r="E54" s="50">
        <v>154.23264760000001</v>
      </c>
      <c r="F54" s="50">
        <v>-0.75525269542621365</v>
      </c>
    </row>
    <row r="55" spans="1:6" x14ac:dyDescent="0.2">
      <c r="A55" s="49" t="s">
        <v>829</v>
      </c>
      <c r="B55" s="50">
        <v>2021</v>
      </c>
      <c r="C55" s="49" t="s">
        <v>782</v>
      </c>
      <c r="D55" s="50">
        <v>-22.542953895320412</v>
      </c>
      <c r="E55" s="50">
        <v>119.46405296</v>
      </c>
      <c r="F55" s="50">
        <v>-5.5014060388889447</v>
      </c>
    </row>
    <row r="56" spans="1:6" x14ac:dyDescent="0.2">
      <c r="A56" s="49" t="s">
        <v>830</v>
      </c>
      <c r="B56" s="50"/>
      <c r="C56" s="49" t="s">
        <v>784</v>
      </c>
      <c r="D56" s="50">
        <v>-4.4871243417422466</v>
      </c>
      <c r="E56" s="50">
        <v>114.10355235999999</v>
      </c>
      <c r="F56" s="50">
        <v>-3.388837023207572</v>
      </c>
    </row>
    <row r="57" spans="1:6" x14ac:dyDescent="0.2">
      <c r="A57" s="49" t="s">
        <v>831</v>
      </c>
      <c r="B57" s="50"/>
      <c r="C57" s="49" t="s">
        <v>786</v>
      </c>
      <c r="D57" s="50">
        <v>14.937604945220844</v>
      </c>
      <c r="E57" s="50">
        <v>131.14789024000001</v>
      </c>
      <c r="F57" s="50">
        <v>7.8697139476753328</v>
      </c>
    </row>
    <row r="58" spans="1:6" x14ac:dyDescent="0.2">
      <c r="A58" s="49" t="s">
        <v>832</v>
      </c>
      <c r="B58" s="50"/>
      <c r="C58" s="49" t="s">
        <v>788</v>
      </c>
      <c r="D58" s="50">
        <v>-6.6795469099572236</v>
      </c>
      <c r="E58" s="50">
        <v>122.38780539</v>
      </c>
      <c r="F58" s="50">
        <v>35.652619676054677</v>
      </c>
    </row>
    <row r="59" spans="1:6" x14ac:dyDescent="0.2">
      <c r="A59" s="49" t="s">
        <v>833</v>
      </c>
      <c r="B59" s="50"/>
      <c r="C59" s="49" t="s">
        <v>790</v>
      </c>
      <c r="D59" s="50">
        <v>7.363937388435585</v>
      </c>
      <c r="E59" s="50">
        <v>131.40036674999999</v>
      </c>
      <c r="F59" s="50">
        <v>30.845217967658989</v>
      </c>
    </row>
    <row r="60" spans="1:6" x14ac:dyDescent="0.2">
      <c r="A60" s="49" t="s">
        <v>752</v>
      </c>
      <c r="B60" s="50"/>
      <c r="C60" s="49" t="s">
        <v>791</v>
      </c>
      <c r="D60" s="50">
        <v>-3.589464463956678</v>
      </c>
      <c r="E60" s="50">
        <v>126.68379727999999</v>
      </c>
      <c r="F60" s="50">
        <v>14.737372454017644</v>
      </c>
    </row>
    <row r="61" spans="1:6" x14ac:dyDescent="0.2">
      <c r="A61" s="49" t="s">
        <v>765</v>
      </c>
      <c r="B61" s="50"/>
      <c r="C61" s="49" t="s">
        <v>792</v>
      </c>
      <c r="D61" s="50">
        <v>-0.54125463928467044</v>
      </c>
      <c r="E61" s="50">
        <v>125.99811535000001</v>
      </c>
      <c r="F61" s="50">
        <v>6.5693220002497794</v>
      </c>
    </row>
    <row r="62" spans="1:6" x14ac:dyDescent="0.2">
      <c r="A62" s="49" t="s">
        <v>777</v>
      </c>
      <c r="B62" s="50"/>
      <c r="C62" s="49" t="s">
        <v>793</v>
      </c>
      <c r="D62" s="50">
        <v>1.6650056583564492</v>
      </c>
      <c r="E62" s="50">
        <v>128.09599109999999</v>
      </c>
      <c r="F62" s="50">
        <v>8.9460888944000239</v>
      </c>
    </row>
    <row r="63" spans="1:6" x14ac:dyDescent="0.2">
      <c r="A63" s="49" t="s">
        <v>840</v>
      </c>
      <c r="B63" s="50"/>
      <c r="C63" s="49" t="s">
        <v>795</v>
      </c>
      <c r="D63" s="50">
        <v>-1.9110471443941976</v>
      </c>
      <c r="E63" s="50">
        <v>125.64801632</v>
      </c>
      <c r="F63" s="50">
        <v>5.527813411500011</v>
      </c>
    </row>
    <row r="64" spans="1:6" x14ac:dyDescent="0.2">
      <c r="A64" s="49" t="s">
        <v>857</v>
      </c>
      <c r="B64" s="50"/>
      <c r="C64" s="49" t="s">
        <v>797</v>
      </c>
      <c r="D64" s="50">
        <v>2.9229803363122411</v>
      </c>
      <c r="E64" s="50">
        <v>129.32068312999999</v>
      </c>
      <c r="F64" s="50">
        <v>4.2632550133318032</v>
      </c>
    </row>
    <row r="65" spans="1:6" x14ac:dyDescent="0.2">
      <c r="A65" s="49" t="s">
        <v>881</v>
      </c>
      <c r="B65" s="50"/>
      <c r="C65" s="49" t="s">
        <v>799</v>
      </c>
      <c r="D65" s="50">
        <v>12.834120620377206</v>
      </c>
      <c r="E65" s="50">
        <v>145.91785558999999</v>
      </c>
      <c r="F65" s="50">
        <v>3.8888395188939038</v>
      </c>
    </row>
    <row r="66" spans="1:6" x14ac:dyDescent="0.2">
      <c r="A66" s="49" t="s">
        <v>903</v>
      </c>
      <c r="B66" s="50"/>
      <c r="C66" s="49" t="s">
        <v>801</v>
      </c>
      <c r="D66" s="50">
        <v>7.6059477883120712</v>
      </c>
      <c r="E66" s="50">
        <v>157.01629149999999</v>
      </c>
      <c r="F66" s="50">
        <v>1.8048344130221539</v>
      </c>
    </row>
    <row r="67" spans="1:6" x14ac:dyDescent="0.2">
      <c r="A67" s="49" t="s">
        <v>1257</v>
      </c>
      <c r="B67" s="50">
        <v>2022</v>
      </c>
      <c r="C67" s="49" t="s">
        <v>782</v>
      </c>
      <c r="D67" s="50">
        <v>-18.256743836036907</v>
      </c>
      <c r="E67" s="50">
        <v>128.35022938</v>
      </c>
      <c r="F67" s="50">
        <v>7.4383684462600188</v>
      </c>
    </row>
    <row r="68" spans="1:6" x14ac:dyDescent="0.2">
      <c r="A68" s="49" t="s">
        <v>1221</v>
      </c>
      <c r="B68" s="50"/>
      <c r="C68" s="49" t="s">
        <v>784</v>
      </c>
      <c r="D68" s="50">
        <v>-4.8602448083914762</v>
      </c>
      <c r="E68" s="50">
        <v>122.11209402</v>
      </c>
      <c r="F68" s="50">
        <v>7.0186611147151901</v>
      </c>
    </row>
    <row r="159" spans="2:2" x14ac:dyDescent="0.2">
      <c r="B159" s="51"/>
    </row>
  </sheetData>
  <mergeCells count="1">
    <mergeCell ref="H1:I1"/>
  </mergeCells>
  <hyperlinks>
    <hyperlink ref="H1:I1" location="Index!A1" display="Regresar al Índice" xr:uid="{00000000-0004-0000-98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3"/>
  <dimension ref="A1:T159"/>
  <sheetViews>
    <sheetView zoomScaleNormal="100" workbookViewId="0"/>
  </sheetViews>
  <sheetFormatPr baseColWidth="10" defaultColWidth="11.42578125" defaultRowHeight="12.75" x14ac:dyDescent="0.2"/>
  <cols>
    <col min="1" max="1" width="27.85546875" style="238" customWidth="1"/>
    <col min="2" max="2" width="16.7109375" style="238" customWidth="1"/>
    <col min="3" max="3" width="14.140625" style="238" customWidth="1"/>
    <col min="4" max="4" width="11.85546875" style="238" customWidth="1"/>
    <col min="5" max="5" width="12.85546875" style="238" customWidth="1"/>
    <col min="6" max="16384" width="11.42578125" style="238"/>
  </cols>
  <sheetData>
    <row r="1" spans="1:20" ht="15" x14ac:dyDescent="0.25">
      <c r="A1" s="49" t="s">
        <v>1691</v>
      </c>
      <c r="G1" s="49"/>
      <c r="H1" s="408" t="s">
        <v>38</v>
      </c>
      <c r="I1" s="408"/>
      <c r="J1" s="49"/>
      <c r="K1" s="49"/>
      <c r="L1" s="49"/>
      <c r="M1" s="49"/>
      <c r="N1" s="49"/>
      <c r="O1" s="49"/>
      <c r="P1" s="49"/>
      <c r="Q1" s="49"/>
      <c r="R1" s="49"/>
      <c r="S1" s="49"/>
      <c r="T1" s="49"/>
    </row>
    <row r="2" spans="1:20" x14ac:dyDescent="0.2">
      <c r="A2" s="238" t="s">
        <v>278</v>
      </c>
    </row>
    <row r="3" spans="1:20" x14ac:dyDescent="0.2">
      <c r="A3" s="277"/>
      <c r="B3" s="277"/>
      <c r="C3" s="277"/>
      <c r="D3" s="277"/>
      <c r="E3" s="277"/>
    </row>
    <row r="4" spans="1:20" ht="50.25" customHeight="1" thickBot="1" x14ac:dyDescent="0.25">
      <c r="A4" s="154" t="s">
        <v>279</v>
      </c>
      <c r="B4" s="341" t="s">
        <v>1291</v>
      </c>
      <c r="C4" s="150" t="s">
        <v>1290</v>
      </c>
      <c r="D4" s="154" t="s">
        <v>34</v>
      </c>
      <c r="E4" s="154" t="s">
        <v>290</v>
      </c>
    </row>
    <row r="5" spans="1:20" ht="26.25" thickBot="1" x14ac:dyDescent="0.25">
      <c r="A5" s="342" t="s">
        <v>281</v>
      </c>
      <c r="B5" s="155">
        <v>112922</v>
      </c>
      <c r="C5" s="280">
        <v>124917</v>
      </c>
      <c r="D5" s="155">
        <f>C5-B5</f>
        <v>11995</v>
      </c>
      <c r="E5" s="156">
        <f>C5/B5-1</f>
        <v>0.10622376507677855</v>
      </c>
    </row>
    <row r="6" spans="1:20" ht="13.5" thickBot="1" x14ac:dyDescent="0.25">
      <c r="A6" s="343" t="s">
        <v>282</v>
      </c>
      <c r="B6" s="344">
        <v>368633</v>
      </c>
      <c r="C6" s="282">
        <v>389036</v>
      </c>
      <c r="D6" s="155">
        <f t="shared" ref="D6:D13" si="0">C6-B6</f>
        <v>20403</v>
      </c>
      <c r="E6" s="156">
        <f t="shared" ref="E6:E13" si="1">C6/B6-1</f>
        <v>5.5347730669798922E-2</v>
      </c>
    </row>
    <row r="7" spans="1:20" ht="13.5" thickBot="1" x14ac:dyDescent="0.25">
      <c r="A7" s="343" t="s">
        <v>283</v>
      </c>
      <c r="B7" s="344">
        <v>134646</v>
      </c>
      <c r="C7" s="345">
        <v>137344</v>
      </c>
      <c r="D7" s="155">
        <f t="shared" si="0"/>
        <v>2698</v>
      </c>
      <c r="E7" s="156">
        <f t="shared" si="1"/>
        <v>2.0037728562304125E-2</v>
      </c>
    </row>
    <row r="8" spans="1:20" ht="26.25" thickBot="1" x14ac:dyDescent="0.25">
      <c r="A8" s="346" t="s">
        <v>284</v>
      </c>
      <c r="B8" s="344">
        <v>10132</v>
      </c>
      <c r="C8" s="282">
        <v>9619</v>
      </c>
      <c r="D8" s="155">
        <f t="shared" si="0"/>
        <v>-513</v>
      </c>
      <c r="E8" s="156">
        <f t="shared" si="1"/>
        <v>-5.06316620607975E-2</v>
      </c>
    </row>
    <row r="9" spans="1:20" ht="13.5" thickBot="1" x14ac:dyDescent="0.25">
      <c r="A9" s="343" t="s">
        <v>285</v>
      </c>
      <c r="B9" s="344">
        <v>462527</v>
      </c>
      <c r="C9" s="282">
        <v>493413</v>
      </c>
      <c r="D9" s="155">
        <f t="shared" si="0"/>
        <v>30886</v>
      </c>
      <c r="E9" s="156">
        <f t="shared" si="1"/>
        <v>6.6776642228453698E-2</v>
      </c>
    </row>
    <row r="10" spans="1:20" ht="13.5" thickBot="1" x14ac:dyDescent="0.25">
      <c r="A10" s="343" t="s">
        <v>286</v>
      </c>
      <c r="B10" s="344">
        <v>2534</v>
      </c>
      <c r="C10" s="282">
        <v>2577</v>
      </c>
      <c r="D10" s="155">
        <f t="shared" si="0"/>
        <v>43</v>
      </c>
      <c r="E10" s="156">
        <f t="shared" si="1"/>
        <v>1.6969218626677218E-2</v>
      </c>
    </row>
    <row r="11" spans="1:20" ht="13.5" thickBot="1" x14ac:dyDescent="0.25">
      <c r="A11" s="343" t="s">
        <v>287</v>
      </c>
      <c r="B11" s="344">
        <v>624178</v>
      </c>
      <c r="C11" s="282">
        <v>630046</v>
      </c>
      <c r="D11" s="155">
        <f t="shared" si="0"/>
        <v>5868</v>
      </c>
      <c r="E11" s="156">
        <f t="shared" si="1"/>
        <v>9.4011644114340154E-3</v>
      </c>
    </row>
    <row r="12" spans="1:20" ht="13.5" thickBot="1" x14ac:dyDescent="0.25">
      <c r="A12" s="343" t="s">
        <v>288</v>
      </c>
      <c r="B12" s="344">
        <v>88047</v>
      </c>
      <c r="C12" s="282">
        <v>99824</v>
      </c>
      <c r="D12" s="155">
        <f t="shared" si="0"/>
        <v>11777</v>
      </c>
      <c r="E12" s="156">
        <f t="shared" si="1"/>
        <v>0.13375810646586483</v>
      </c>
    </row>
    <row r="13" spans="1:20" ht="13.5" thickBot="1" x14ac:dyDescent="0.25">
      <c r="A13" s="157" t="s">
        <v>53</v>
      </c>
      <c r="B13" s="158">
        <f>SUM(B5:B12)</f>
        <v>1803619</v>
      </c>
      <c r="C13" s="158">
        <f>SUM(C5:C12)</f>
        <v>1886776</v>
      </c>
      <c r="D13" s="159">
        <f t="shared" si="0"/>
        <v>83157</v>
      </c>
      <c r="E13" s="160">
        <f t="shared" si="1"/>
        <v>4.6105635391953559E-2</v>
      </c>
    </row>
    <row r="159" spans="2:2" x14ac:dyDescent="0.2">
      <c r="B159" s="60"/>
    </row>
  </sheetData>
  <mergeCells count="1">
    <mergeCell ref="H1:I1"/>
  </mergeCells>
  <hyperlinks>
    <hyperlink ref="H1:I1" location="Index!A1" display="Regresar al Índice" xr:uid="{00000000-0004-0000-1200-000000000000}"/>
  </hyperlinks>
  <pageMargins left="0.7" right="0.7" top="0.75" bottom="0.75" header="0.3" footer="0.3"/>
  <pageSetup orientation="portrait" horizontalDpi="4294967295" verticalDpi="4294967295"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Hoja237"/>
  <dimension ref="A1:I159"/>
  <sheetViews>
    <sheetView workbookViewId="0"/>
  </sheetViews>
  <sheetFormatPr baseColWidth="10" defaultColWidth="9.140625" defaultRowHeight="12.75" x14ac:dyDescent="0.2"/>
  <cols>
    <col min="1" max="16384" width="9.140625" style="37"/>
  </cols>
  <sheetData>
    <row r="1" spans="1:9" ht="15" x14ac:dyDescent="0.25">
      <c r="A1" s="17" t="s">
        <v>1809</v>
      </c>
      <c r="H1" s="408" t="s">
        <v>38</v>
      </c>
      <c r="I1" s="408"/>
    </row>
    <row r="6" spans="1:9" x14ac:dyDescent="0.2">
      <c r="A6" s="37" t="s">
        <v>685</v>
      </c>
      <c r="B6" s="37" t="s">
        <v>686</v>
      </c>
    </row>
    <row r="7" spans="1:9" x14ac:dyDescent="0.2">
      <c r="A7" s="17" t="s">
        <v>693</v>
      </c>
      <c r="B7" s="48">
        <v>-0.98974329038929221</v>
      </c>
    </row>
    <row r="8" spans="1:9" x14ac:dyDescent="0.2">
      <c r="A8" s="17" t="s">
        <v>30</v>
      </c>
      <c r="B8" s="48">
        <v>-0.34613128422308082</v>
      </c>
    </row>
    <row r="9" spans="1:9" x14ac:dyDescent="0.2">
      <c r="A9" s="17" t="s">
        <v>15</v>
      </c>
      <c r="B9" s="48">
        <v>0.20229866644783315</v>
      </c>
    </row>
    <row r="10" spans="1:9" x14ac:dyDescent="0.2">
      <c r="A10" s="17" t="s">
        <v>10</v>
      </c>
      <c r="B10" s="48">
        <v>0.6767779084003005</v>
      </c>
    </row>
    <row r="11" spans="1:9" x14ac:dyDescent="0.2">
      <c r="A11" s="17" t="s">
        <v>21</v>
      </c>
      <c r="B11" s="48">
        <v>0.70075615064767172</v>
      </c>
    </row>
    <row r="12" spans="1:9" x14ac:dyDescent="0.2">
      <c r="A12" s="17" t="s">
        <v>3</v>
      </c>
      <c r="B12" s="48">
        <v>1.2975312137618411</v>
      </c>
    </row>
    <row r="13" spans="1:9" x14ac:dyDescent="0.2">
      <c r="A13" s="17" t="s">
        <v>28</v>
      </c>
      <c r="B13" s="48">
        <v>2.2870452330786417</v>
      </c>
    </row>
    <row r="14" spans="1:9" x14ac:dyDescent="0.2">
      <c r="A14" s="17" t="s">
        <v>12</v>
      </c>
      <c r="B14" s="48">
        <v>2.4726324162802937</v>
      </c>
    </row>
    <row r="15" spans="1:9" x14ac:dyDescent="0.2">
      <c r="A15" s="17" t="s">
        <v>18</v>
      </c>
      <c r="B15" s="48">
        <v>2.5888469982269657</v>
      </c>
    </row>
    <row r="16" spans="1:9" x14ac:dyDescent="0.2">
      <c r="A16" s="17" t="s">
        <v>691</v>
      </c>
      <c r="B16" s="48">
        <v>2.6431139097284269</v>
      </c>
    </row>
    <row r="17" spans="1:2" x14ac:dyDescent="0.2">
      <c r="A17" s="17" t="s">
        <v>26</v>
      </c>
      <c r="B17" s="48">
        <v>3.0934399334168075</v>
      </c>
    </row>
    <row r="18" spans="1:2" x14ac:dyDescent="0.2">
      <c r="A18" s="17" t="s">
        <v>27</v>
      </c>
      <c r="B18" s="48">
        <v>3.4694896655602094</v>
      </c>
    </row>
    <row r="19" spans="1:2" x14ac:dyDescent="0.2">
      <c r="A19" s="17" t="s">
        <v>11</v>
      </c>
      <c r="B19" s="48">
        <v>3.7085102737578137</v>
      </c>
    </row>
    <row r="20" spans="1:2" x14ac:dyDescent="0.2">
      <c r="A20" s="17" t="s">
        <v>6</v>
      </c>
      <c r="B20" s="48">
        <v>4.0186941518307897</v>
      </c>
    </row>
    <row r="21" spans="1:2" x14ac:dyDescent="0.2">
      <c r="A21" s="17" t="s">
        <v>31</v>
      </c>
      <c r="B21" s="48">
        <v>4.2362394643357053</v>
      </c>
    </row>
    <row r="22" spans="1:2" x14ac:dyDescent="0.2">
      <c r="A22" s="17" t="s">
        <v>29</v>
      </c>
      <c r="B22" s="48">
        <v>4.3421691745606612</v>
      </c>
    </row>
    <row r="23" spans="1:2" x14ac:dyDescent="0.2">
      <c r="A23" s="17" t="s">
        <v>7</v>
      </c>
      <c r="B23" s="48">
        <v>4.4202821168005375</v>
      </c>
    </row>
    <row r="24" spans="1:2" x14ac:dyDescent="0.2">
      <c r="A24" s="17" t="s">
        <v>22</v>
      </c>
      <c r="B24" s="48">
        <v>4.6062028223487328</v>
      </c>
    </row>
    <row r="25" spans="1:2" x14ac:dyDescent="0.2">
      <c r="A25" s="17" t="s">
        <v>1</v>
      </c>
      <c r="B25" s="48">
        <v>6.4367846880116861</v>
      </c>
    </row>
    <row r="26" spans="1:2" x14ac:dyDescent="0.2">
      <c r="A26" s="17" t="s">
        <v>17</v>
      </c>
      <c r="B26" s="48">
        <v>6.445118342846337</v>
      </c>
    </row>
    <row r="27" spans="1:2" x14ac:dyDescent="0.2">
      <c r="A27" s="17" t="s">
        <v>33</v>
      </c>
      <c r="B27" s="48">
        <v>6.5695949788752914</v>
      </c>
    </row>
    <row r="28" spans="1:2" x14ac:dyDescent="0.2">
      <c r="A28" s="17" t="s">
        <v>0</v>
      </c>
      <c r="B28" s="48">
        <v>7.0186611147151901</v>
      </c>
    </row>
    <row r="29" spans="1:2" x14ac:dyDescent="0.2">
      <c r="A29" s="17" t="s">
        <v>14</v>
      </c>
      <c r="B29" s="48">
        <v>7.112361657525776</v>
      </c>
    </row>
    <row r="30" spans="1:2" x14ac:dyDescent="0.2">
      <c r="A30" s="17" t="s">
        <v>19</v>
      </c>
      <c r="B30" s="48">
        <v>7.373077200647332</v>
      </c>
    </row>
    <row r="31" spans="1:2" x14ac:dyDescent="0.2">
      <c r="A31" s="17" t="s">
        <v>692</v>
      </c>
      <c r="B31" s="48">
        <v>7.7828710833163726</v>
      </c>
    </row>
    <row r="32" spans="1:2" x14ac:dyDescent="0.2">
      <c r="A32" s="17" t="s">
        <v>32</v>
      </c>
      <c r="B32" s="48">
        <v>8.0303323233371255</v>
      </c>
    </row>
    <row r="33" spans="1:2" x14ac:dyDescent="0.2">
      <c r="A33" s="17" t="s">
        <v>23</v>
      </c>
      <c r="B33" s="48">
        <v>8.5357532017890527</v>
      </c>
    </row>
    <row r="34" spans="1:2" x14ac:dyDescent="0.2">
      <c r="A34" s="17" t="s">
        <v>8</v>
      </c>
      <c r="B34" s="48">
        <v>9.6012379269551662</v>
      </c>
    </row>
    <row r="35" spans="1:2" x14ac:dyDescent="0.2">
      <c r="A35" s="17" t="s">
        <v>690</v>
      </c>
      <c r="B35" s="48">
        <v>11.223200580742443</v>
      </c>
    </row>
    <row r="36" spans="1:2" x14ac:dyDescent="0.2">
      <c r="A36" s="17" t="s">
        <v>688</v>
      </c>
      <c r="B36" s="48">
        <v>13.225295526604839</v>
      </c>
    </row>
    <row r="37" spans="1:2" x14ac:dyDescent="0.2">
      <c r="A37" s="17" t="s">
        <v>687</v>
      </c>
      <c r="B37" s="48">
        <v>13.676604730358058</v>
      </c>
    </row>
    <row r="38" spans="1:2" x14ac:dyDescent="0.2">
      <c r="A38" s="17" t="s">
        <v>689</v>
      </c>
      <c r="B38" s="48">
        <v>14.023081412167205</v>
      </c>
    </row>
    <row r="39" spans="1:2" x14ac:dyDescent="0.2">
      <c r="A39" s="17" t="s">
        <v>16</v>
      </c>
      <c r="B39" s="48">
        <v>19.969015040682596</v>
      </c>
    </row>
    <row r="159" spans="2:2" x14ac:dyDescent="0.2">
      <c r="B159" s="41"/>
    </row>
  </sheetData>
  <mergeCells count="1">
    <mergeCell ref="H1:I1"/>
  </mergeCells>
  <hyperlinks>
    <hyperlink ref="H1:I1" location="Index!A1" display="Regresar al Índice" xr:uid="{00000000-0004-0000-9900-000000000000}"/>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239"/>
  <dimension ref="A1:I159"/>
  <sheetViews>
    <sheetView workbookViewId="0"/>
  </sheetViews>
  <sheetFormatPr baseColWidth="10" defaultColWidth="9.140625" defaultRowHeight="12.75" x14ac:dyDescent="0.2"/>
  <cols>
    <col min="1" max="1" width="11.28515625" style="37" bestFit="1" customWidth="1"/>
    <col min="2" max="3" width="9.42578125" style="37" bestFit="1" customWidth="1"/>
    <col min="4" max="16384" width="9.140625" style="37"/>
  </cols>
  <sheetData>
    <row r="1" spans="1:9" ht="15" x14ac:dyDescent="0.25">
      <c r="A1" s="17" t="s">
        <v>1810</v>
      </c>
      <c r="H1" s="408" t="s">
        <v>38</v>
      </c>
      <c r="I1" s="408"/>
    </row>
    <row r="2" spans="1:9" x14ac:dyDescent="0.2">
      <c r="A2" s="17" t="s">
        <v>885</v>
      </c>
    </row>
    <row r="5" spans="1:9" x14ac:dyDescent="0.2">
      <c r="E5" s="17"/>
    </row>
    <row r="6" spans="1:9" x14ac:dyDescent="0.2">
      <c r="A6" s="17" t="s">
        <v>510</v>
      </c>
      <c r="B6" s="17" t="s">
        <v>861</v>
      </c>
      <c r="C6" s="17" t="s">
        <v>862</v>
      </c>
      <c r="D6" s="17"/>
    </row>
    <row r="7" spans="1:9" x14ac:dyDescent="0.2">
      <c r="A7" s="39">
        <v>41640</v>
      </c>
      <c r="B7" s="40">
        <v>127.719482421875</v>
      </c>
      <c r="C7" s="40">
        <v>16.800687789916992</v>
      </c>
      <c r="D7" s="17"/>
    </row>
    <row r="8" spans="1:9" x14ac:dyDescent="0.2">
      <c r="A8" s="39">
        <v>41671</v>
      </c>
      <c r="B8" s="40">
        <v>111.45848846435547</v>
      </c>
      <c r="C8" s="40">
        <v>24.803413391113281</v>
      </c>
      <c r="D8" s="17"/>
    </row>
    <row r="9" spans="1:9" x14ac:dyDescent="0.2">
      <c r="A9" s="39">
        <v>41699</v>
      </c>
      <c r="B9" s="40">
        <v>136.54957580566406</v>
      </c>
      <c r="C9" s="40">
        <v>30.04456901550293</v>
      </c>
      <c r="D9" s="17"/>
    </row>
    <row r="10" spans="1:9" x14ac:dyDescent="0.2">
      <c r="A10" s="39">
        <v>41730</v>
      </c>
      <c r="B10" s="40">
        <v>129.07742309570313</v>
      </c>
      <c r="C10" s="40">
        <v>39.441112518310547</v>
      </c>
      <c r="D10" s="17"/>
    </row>
    <row r="11" spans="1:9" x14ac:dyDescent="0.2">
      <c r="A11" s="39">
        <v>41760</v>
      </c>
      <c r="B11" s="40">
        <v>124.69464111328125</v>
      </c>
      <c r="C11" s="40">
        <v>30.651687622070313</v>
      </c>
      <c r="D11" s="17"/>
    </row>
    <row r="12" spans="1:9" x14ac:dyDescent="0.2">
      <c r="A12" s="39">
        <v>41791</v>
      </c>
      <c r="B12" s="40">
        <v>135.82652282714844</v>
      </c>
      <c r="C12" s="40">
        <v>31.220016479492188</v>
      </c>
      <c r="D12" s="17"/>
    </row>
    <row r="13" spans="1:9" x14ac:dyDescent="0.2">
      <c r="A13" s="39">
        <v>41821</v>
      </c>
      <c r="B13" s="40">
        <v>137.76643371582031</v>
      </c>
      <c r="C13" s="40">
        <v>19.434925079345703</v>
      </c>
      <c r="D13" s="17"/>
    </row>
    <row r="14" spans="1:9" x14ac:dyDescent="0.2">
      <c r="A14" s="39">
        <v>41852</v>
      </c>
      <c r="B14" s="40">
        <v>135.12956237792969</v>
      </c>
      <c r="C14" s="40">
        <v>37.816184997558594</v>
      </c>
      <c r="D14" s="17"/>
    </row>
    <row r="15" spans="1:9" x14ac:dyDescent="0.2">
      <c r="A15" s="39">
        <v>41883</v>
      </c>
      <c r="B15" s="40">
        <v>122.41472625732422</v>
      </c>
      <c r="C15" s="40">
        <v>21.504470825195313</v>
      </c>
      <c r="D15" s="17"/>
    </row>
    <row r="16" spans="1:9" x14ac:dyDescent="0.2">
      <c r="A16" s="39">
        <v>41913</v>
      </c>
      <c r="B16" s="40">
        <v>136.22225952148438</v>
      </c>
      <c r="C16" s="40">
        <v>45.265522003173828</v>
      </c>
      <c r="D16" s="17"/>
    </row>
    <row r="17" spans="1:4" x14ac:dyDescent="0.2">
      <c r="A17" s="39">
        <v>41944</v>
      </c>
      <c r="B17" s="40">
        <v>139.83366394042969</v>
      </c>
      <c r="C17" s="40">
        <v>42.301055908203125</v>
      </c>
      <c r="D17" s="17"/>
    </row>
    <row r="18" spans="1:4" x14ac:dyDescent="0.2">
      <c r="A18" s="39">
        <v>41974</v>
      </c>
      <c r="B18" s="40">
        <v>135.09747314453125</v>
      </c>
      <c r="C18" s="40">
        <v>36.979297637939453</v>
      </c>
      <c r="D18" s="17"/>
    </row>
    <row r="19" spans="1:4" x14ac:dyDescent="0.2">
      <c r="A19" s="39">
        <v>42005</v>
      </c>
      <c r="B19" s="40">
        <v>153.82919311523438</v>
      </c>
      <c r="C19" s="40">
        <v>20.443014144897461</v>
      </c>
      <c r="D19" s="17"/>
    </row>
    <row r="20" spans="1:4" x14ac:dyDescent="0.2">
      <c r="A20" s="39">
        <v>42036</v>
      </c>
      <c r="B20" s="40">
        <v>148.49234008789063</v>
      </c>
      <c r="C20" s="40">
        <v>33.226585388183594</v>
      </c>
      <c r="D20" s="17"/>
    </row>
    <row r="21" spans="1:4" x14ac:dyDescent="0.2">
      <c r="A21" s="39">
        <v>42064</v>
      </c>
      <c r="B21" s="40">
        <v>161.40188598632813</v>
      </c>
      <c r="C21" s="40">
        <v>18.200210571289063</v>
      </c>
      <c r="D21" s="17"/>
    </row>
    <row r="22" spans="1:4" x14ac:dyDescent="0.2">
      <c r="A22" s="39">
        <v>42095</v>
      </c>
      <c r="B22" s="40">
        <v>165.93772888183594</v>
      </c>
      <c r="C22" s="40">
        <v>28.556741714477539</v>
      </c>
      <c r="D22" s="17"/>
    </row>
    <row r="23" spans="1:4" x14ac:dyDescent="0.2">
      <c r="A23" s="39">
        <v>42125</v>
      </c>
      <c r="B23" s="40">
        <v>156.21246337890625</v>
      </c>
      <c r="C23" s="40">
        <v>25.276002883911133</v>
      </c>
      <c r="D23" s="17"/>
    </row>
    <row r="24" spans="1:4" x14ac:dyDescent="0.2">
      <c r="A24" s="39">
        <v>42156</v>
      </c>
      <c r="B24" s="40">
        <v>172.21879577636719</v>
      </c>
      <c r="C24" s="40">
        <v>26.793201446533203</v>
      </c>
      <c r="D24" s="17"/>
    </row>
    <row r="25" spans="1:4" x14ac:dyDescent="0.2">
      <c r="A25" s="39">
        <v>42186</v>
      </c>
      <c r="B25" s="40">
        <v>187.0460205078125</v>
      </c>
      <c r="C25" s="40">
        <v>35.7703857421875</v>
      </c>
      <c r="D25" s="17"/>
    </row>
    <row r="26" spans="1:4" x14ac:dyDescent="0.2">
      <c r="A26" s="39">
        <v>42217</v>
      </c>
      <c r="B26" s="40">
        <v>149.156494140625</v>
      </c>
      <c r="C26" s="40">
        <v>10.38035774230957</v>
      </c>
      <c r="D26" s="17"/>
    </row>
    <row r="27" spans="1:4" x14ac:dyDescent="0.2">
      <c r="A27" s="39">
        <v>42248</v>
      </c>
      <c r="B27" s="40">
        <v>144.063720703125</v>
      </c>
      <c r="C27" s="40">
        <v>17.684959411621094</v>
      </c>
      <c r="D27" s="17"/>
    </row>
    <row r="28" spans="1:4" x14ac:dyDescent="0.2">
      <c r="A28" s="39">
        <v>42278</v>
      </c>
      <c r="B28" s="40">
        <v>146.62191772460938</v>
      </c>
      <c r="C28" s="40">
        <v>7.634331226348877</v>
      </c>
      <c r="D28" s="17"/>
    </row>
    <row r="29" spans="1:4" x14ac:dyDescent="0.2">
      <c r="A29" s="39">
        <v>42309</v>
      </c>
      <c r="B29" s="40">
        <v>167.78663635253906</v>
      </c>
      <c r="C29" s="40">
        <v>19.99015998840332</v>
      </c>
      <c r="D29" s="17"/>
    </row>
    <row r="30" spans="1:4" x14ac:dyDescent="0.2">
      <c r="A30" s="39">
        <v>42339</v>
      </c>
      <c r="B30" s="40">
        <v>169.87962341308594</v>
      </c>
      <c r="C30" s="40">
        <v>25.745965957641602</v>
      </c>
      <c r="D30" s="17"/>
    </row>
    <row r="31" spans="1:4" x14ac:dyDescent="0.2">
      <c r="A31" s="39">
        <v>42370</v>
      </c>
      <c r="B31" s="40">
        <v>172.59266662597656</v>
      </c>
      <c r="C31" s="40">
        <v>12.197602272033691</v>
      </c>
      <c r="D31" s="17"/>
    </row>
    <row r="32" spans="1:4" x14ac:dyDescent="0.2">
      <c r="A32" s="39">
        <v>42401</v>
      </c>
      <c r="B32" s="40">
        <v>160.03619384765625</v>
      </c>
      <c r="C32" s="40">
        <v>7.7740397453308105</v>
      </c>
      <c r="D32" s="17"/>
    </row>
    <row r="33" spans="1:4" x14ac:dyDescent="0.2">
      <c r="A33" s="39">
        <v>42430</v>
      </c>
      <c r="B33" s="40">
        <v>189.94422912597656</v>
      </c>
      <c r="C33" s="40">
        <v>17.68402099609375</v>
      </c>
      <c r="D33" s="17"/>
    </row>
    <row r="34" spans="1:4" x14ac:dyDescent="0.2">
      <c r="A34" s="39">
        <v>42461</v>
      </c>
      <c r="B34" s="40">
        <v>169.99072265625</v>
      </c>
      <c r="C34" s="40">
        <v>2.4424786567687988</v>
      </c>
      <c r="D34" s="17"/>
    </row>
    <row r="35" spans="1:4" x14ac:dyDescent="0.2">
      <c r="A35" s="39">
        <v>42491</v>
      </c>
      <c r="B35" s="40">
        <v>183.01454162597656</v>
      </c>
      <c r="C35" s="40">
        <v>17.157451629638672</v>
      </c>
      <c r="D35" s="17"/>
    </row>
    <row r="36" spans="1:4" x14ac:dyDescent="0.2">
      <c r="A36" s="39">
        <v>42522</v>
      </c>
      <c r="B36" s="40">
        <v>198.615966796875</v>
      </c>
      <c r="C36" s="40">
        <v>15.327694892883301</v>
      </c>
      <c r="D36" s="17"/>
    </row>
    <row r="37" spans="1:4" x14ac:dyDescent="0.2">
      <c r="A37" s="39">
        <v>42552</v>
      </c>
      <c r="B37" s="40">
        <v>237.50259399414063</v>
      </c>
      <c r="C37" s="40">
        <v>26.975486755371094</v>
      </c>
      <c r="D37" s="17"/>
    </row>
    <row r="38" spans="1:4" x14ac:dyDescent="0.2">
      <c r="A38" s="39">
        <v>42583</v>
      </c>
      <c r="B38" s="40">
        <v>203.60786437988281</v>
      </c>
      <c r="C38" s="40">
        <v>36.506202697753906</v>
      </c>
      <c r="D38" s="17"/>
    </row>
    <row r="39" spans="1:4" x14ac:dyDescent="0.2">
      <c r="A39" s="39">
        <v>42614</v>
      </c>
      <c r="B39" s="40">
        <v>164.42495727539063</v>
      </c>
      <c r="C39" s="40">
        <v>14.133493423461914</v>
      </c>
      <c r="D39" s="17"/>
    </row>
    <row r="40" spans="1:4" x14ac:dyDescent="0.2">
      <c r="A40" s="39">
        <v>42644</v>
      </c>
      <c r="B40" s="40">
        <v>166.24917602539063</v>
      </c>
      <c r="C40" s="40">
        <v>13.386305809020996</v>
      </c>
      <c r="D40" s="17"/>
    </row>
    <row r="41" spans="1:4" x14ac:dyDescent="0.2">
      <c r="A41" s="39">
        <v>42675</v>
      </c>
      <c r="B41" s="40">
        <v>176.65200805664063</v>
      </c>
      <c r="C41" s="40">
        <v>5.2837176322937012</v>
      </c>
      <c r="D41" s="17"/>
    </row>
    <row r="42" spans="1:4" x14ac:dyDescent="0.2">
      <c r="A42" s="39">
        <v>42705</v>
      </c>
      <c r="B42" s="40">
        <v>185.79495239257813</v>
      </c>
      <c r="C42" s="40">
        <v>9.3685922622680664</v>
      </c>
      <c r="D42" s="17"/>
    </row>
    <row r="43" spans="1:4" x14ac:dyDescent="0.2">
      <c r="A43" s="39">
        <v>42736</v>
      </c>
      <c r="B43" s="40">
        <v>177.99758911132813</v>
      </c>
      <c r="C43" s="40">
        <v>3.1316061019897461</v>
      </c>
      <c r="D43" s="17"/>
    </row>
    <row r="44" spans="1:4" x14ac:dyDescent="0.2">
      <c r="A44" s="39">
        <v>42767</v>
      </c>
      <c r="B44" s="40">
        <v>160.22171020507813</v>
      </c>
      <c r="C44" s="40">
        <v>0.1159214973449707</v>
      </c>
      <c r="D44" s="17"/>
    </row>
    <row r="45" spans="1:4" x14ac:dyDescent="0.2">
      <c r="A45" s="39">
        <v>42795</v>
      </c>
      <c r="B45" s="40">
        <v>197.08767700195313</v>
      </c>
      <c r="C45" s="40">
        <v>3.7608132362365723</v>
      </c>
      <c r="D45" s="17"/>
    </row>
    <row r="46" spans="1:4" x14ac:dyDescent="0.2">
      <c r="A46" s="39">
        <v>42826</v>
      </c>
      <c r="B46" s="40">
        <v>211.13717651367188</v>
      </c>
      <c r="C46" s="40">
        <v>24.205118179321289</v>
      </c>
      <c r="D46" s="17"/>
    </row>
    <row r="47" spans="1:4" x14ac:dyDescent="0.2">
      <c r="A47" s="39">
        <v>42856</v>
      </c>
      <c r="B47" s="40">
        <v>176.06369018554688</v>
      </c>
      <c r="C47" s="40">
        <v>-3.7979776859283447</v>
      </c>
      <c r="D47" s="17"/>
    </row>
    <row r="48" spans="1:4" x14ac:dyDescent="0.2">
      <c r="A48" s="39">
        <v>42887</v>
      </c>
      <c r="B48" s="40">
        <v>205.28924560546875</v>
      </c>
      <c r="C48" s="40">
        <v>3.3598904609680176</v>
      </c>
      <c r="D48" s="17"/>
    </row>
    <row r="49" spans="1:4" x14ac:dyDescent="0.2">
      <c r="A49" s="39">
        <v>42917</v>
      </c>
      <c r="B49" s="40">
        <v>223.46968078613281</v>
      </c>
      <c r="C49" s="40">
        <v>-5.9085307121276855</v>
      </c>
      <c r="D49" s="17"/>
    </row>
    <row r="50" spans="1:4" x14ac:dyDescent="0.2">
      <c r="A50" s="39">
        <v>42948</v>
      </c>
      <c r="B50" s="40">
        <v>194.08010864257813</v>
      </c>
      <c r="C50" s="40">
        <v>-4.6794633865356445</v>
      </c>
      <c r="D50" s="17"/>
    </row>
    <row r="51" spans="1:4" x14ac:dyDescent="0.2">
      <c r="A51" s="39">
        <v>42979</v>
      </c>
      <c r="B51" s="40">
        <v>179.21092224121094</v>
      </c>
      <c r="C51" s="40">
        <v>8.9925308227539063</v>
      </c>
      <c r="D51" s="17"/>
    </row>
    <row r="52" spans="1:4" x14ac:dyDescent="0.2">
      <c r="A52" s="39">
        <v>43009</v>
      </c>
      <c r="B52" s="40">
        <v>175.39036560058594</v>
      </c>
      <c r="C52" s="40">
        <v>5.4984869956970215</v>
      </c>
      <c r="D52" s="17"/>
    </row>
    <row r="53" spans="1:4" x14ac:dyDescent="0.2">
      <c r="A53" s="39">
        <v>43040</v>
      </c>
      <c r="B53" s="40">
        <v>225.6529541015625</v>
      </c>
      <c r="C53" s="40">
        <v>27.738685607910156</v>
      </c>
      <c r="D53" s="17"/>
    </row>
    <row r="54" spans="1:4" x14ac:dyDescent="0.2">
      <c r="A54" s="39">
        <v>43070</v>
      </c>
      <c r="B54" s="40">
        <v>178.44094848632813</v>
      </c>
      <c r="C54" s="40">
        <v>-3.9581289291381836</v>
      </c>
      <c r="D54" s="17"/>
    </row>
    <row r="55" spans="1:4" x14ac:dyDescent="0.2">
      <c r="A55" s="39">
        <v>43101</v>
      </c>
      <c r="B55" s="40">
        <v>193.90728759765625</v>
      </c>
      <c r="C55" s="40">
        <v>8.9381542205810547</v>
      </c>
      <c r="D55" s="17"/>
    </row>
    <row r="56" spans="1:4" x14ac:dyDescent="0.2">
      <c r="A56" s="39">
        <v>43132</v>
      </c>
      <c r="B56" s="40">
        <v>172.50907897949219</v>
      </c>
      <c r="C56" s="40">
        <v>7.6689786911010742</v>
      </c>
      <c r="D56" s="17"/>
    </row>
    <row r="57" spans="1:4" x14ac:dyDescent="0.2">
      <c r="A57" s="39">
        <v>43160</v>
      </c>
      <c r="B57" s="40">
        <v>170.36776733398438</v>
      </c>
      <c r="C57" s="40">
        <v>-13.557372093200684</v>
      </c>
      <c r="D57" s="17"/>
    </row>
    <row r="58" spans="1:4" x14ac:dyDescent="0.2">
      <c r="A58" s="39">
        <v>43191</v>
      </c>
      <c r="B58" s="40">
        <v>208.37863159179688</v>
      </c>
      <c r="C58" s="40">
        <v>-1.3065178394317627</v>
      </c>
      <c r="D58" s="17"/>
    </row>
    <row r="59" spans="1:4" x14ac:dyDescent="0.2">
      <c r="A59" s="39">
        <v>43221</v>
      </c>
      <c r="B59" s="40">
        <v>219.86534118652344</v>
      </c>
      <c r="C59" s="40">
        <v>24.878299713134766</v>
      </c>
      <c r="D59" s="17"/>
    </row>
    <row r="60" spans="1:4" x14ac:dyDescent="0.2">
      <c r="A60" s="39">
        <v>43252</v>
      </c>
      <c r="B60" s="40">
        <v>241.65364074707031</v>
      </c>
      <c r="C60" s="40">
        <v>17.713735580444336</v>
      </c>
      <c r="D60" s="17"/>
    </row>
    <row r="61" spans="1:4" x14ac:dyDescent="0.2">
      <c r="A61" s="39">
        <v>43282</v>
      </c>
      <c r="B61" s="40">
        <v>282.60009765625</v>
      </c>
      <c r="C61" s="40">
        <v>26.460151672363281</v>
      </c>
      <c r="D61" s="17"/>
    </row>
    <row r="62" spans="1:4" x14ac:dyDescent="0.2">
      <c r="A62" s="39">
        <v>43313</v>
      </c>
      <c r="B62" s="40">
        <v>253.60064697265625</v>
      </c>
      <c r="C62" s="40">
        <v>30.668025970458984</v>
      </c>
      <c r="D62" s="17"/>
    </row>
    <row r="63" spans="1:4" x14ac:dyDescent="0.2">
      <c r="A63" s="39">
        <v>43344</v>
      </c>
      <c r="B63" s="40">
        <v>167.44415283203125</v>
      </c>
      <c r="C63" s="40">
        <v>-6.5658774375915527</v>
      </c>
      <c r="D63" s="17"/>
    </row>
    <row r="64" spans="1:4" x14ac:dyDescent="0.2">
      <c r="A64" s="39">
        <v>43374</v>
      </c>
      <c r="B64" s="40">
        <v>166.56944274902344</v>
      </c>
      <c r="C64" s="40">
        <v>-5.0293087959289551</v>
      </c>
      <c r="D64" s="17"/>
    </row>
    <row r="65" spans="1:4" x14ac:dyDescent="0.2">
      <c r="A65" s="39">
        <v>43405</v>
      </c>
      <c r="B65" s="40">
        <v>179.22996520996094</v>
      </c>
      <c r="C65" s="40">
        <v>-20.572736740112305</v>
      </c>
      <c r="D65" s="17"/>
    </row>
    <row r="66" spans="1:4" x14ac:dyDescent="0.2">
      <c r="A66" s="39">
        <v>43435</v>
      </c>
      <c r="B66" s="40">
        <v>198.8297119140625</v>
      </c>
      <c r="C66" s="40">
        <v>11.426056861877441</v>
      </c>
      <c r="D66" s="17"/>
    </row>
    <row r="67" spans="1:4" x14ac:dyDescent="0.2">
      <c r="A67" s="39">
        <v>43466</v>
      </c>
      <c r="B67" s="40">
        <v>163.45782470703125</v>
      </c>
      <c r="C67" s="40">
        <v>-15.703104019165039</v>
      </c>
      <c r="D67" s="17"/>
    </row>
    <row r="68" spans="1:4" x14ac:dyDescent="0.2">
      <c r="A68" s="39">
        <v>43497</v>
      </c>
      <c r="B68" s="40">
        <v>135.48968505859375</v>
      </c>
      <c r="C68" s="40">
        <v>-21.459388732910156</v>
      </c>
      <c r="D68" s="17"/>
    </row>
    <row r="69" spans="1:4" x14ac:dyDescent="0.2">
      <c r="A69" s="39">
        <v>43525</v>
      </c>
      <c r="B69" s="40">
        <v>150.82621765136719</v>
      </c>
      <c r="C69" s="40">
        <v>-11.47021484375</v>
      </c>
      <c r="D69" s="17"/>
    </row>
    <row r="70" spans="1:4" x14ac:dyDescent="0.2">
      <c r="A70" s="39">
        <v>43556</v>
      </c>
      <c r="B70" s="40">
        <v>193.48121643066406</v>
      </c>
      <c r="C70" s="40">
        <v>-7.1492047309875488</v>
      </c>
      <c r="D70" s="17"/>
    </row>
    <row r="71" spans="1:4" x14ac:dyDescent="0.2">
      <c r="A71" s="39">
        <v>43586</v>
      </c>
      <c r="B71" s="40">
        <v>171.46928405761719</v>
      </c>
      <c r="C71" s="40">
        <v>-22.011680603027344</v>
      </c>
      <c r="D71" s="17"/>
    </row>
    <row r="72" spans="1:4" x14ac:dyDescent="0.2">
      <c r="A72" s="39">
        <v>43617</v>
      </c>
      <c r="B72" s="40">
        <v>231.55415344238281</v>
      </c>
      <c r="C72" s="40">
        <v>-4.179323673248291</v>
      </c>
      <c r="D72" s="17"/>
    </row>
    <row r="73" spans="1:4" x14ac:dyDescent="0.2">
      <c r="A73" s="39">
        <v>43647</v>
      </c>
      <c r="B73" s="40">
        <v>238.86653137207031</v>
      </c>
      <c r="C73" s="40">
        <v>-15.475424766540527</v>
      </c>
      <c r="D73" s="17"/>
    </row>
    <row r="74" spans="1:4" x14ac:dyDescent="0.2">
      <c r="A74" s="39">
        <v>43678</v>
      </c>
      <c r="B74" s="40">
        <v>184.42926025390625</v>
      </c>
      <c r="C74" s="40">
        <v>-27.275712966918945</v>
      </c>
      <c r="D74" s="17"/>
    </row>
    <row r="75" spans="1:4" x14ac:dyDescent="0.2">
      <c r="A75" s="39">
        <v>43709</v>
      </c>
      <c r="B75" s="40">
        <v>160.89328002929688</v>
      </c>
      <c r="C75" s="40">
        <v>-3.9122731685638428</v>
      </c>
      <c r="D75" s="17"/>
    </row>
    <row r="76" spans="1:4" x14ac:dyDescent="0.2">
      <c r="A76" s="39">
        <v>43739</v>
      </c>
      <c r="B76" s="40">
        <v>174.25498962402344</v>
      </c>
      <c r="C76" s="40">
        <v>4.6140198707580566</v>
      </c>
      <c r="D76" s="17"/>
    </row>
    <row r="77" spans="1:4" x14ac:dyDescent="0.2">
      <c r="A77" s="39">
        <v>43770</v>
      </c>
      <c r="B77" s="40">
        <v>157.72135925292969</v>
      </c>
      <c r="C77" s="40">
        <v>-12.000563621520996</v>
      </c>
      <c r="D77" s="17"/>
    </row>
    <row r="78" spans="1:4" x14ac:dyDescent="0.2">
      <c r="A78" s="39">
        <v>43800</v>
      </c>
      <c r="B78" s="40">
        <v>152.10691833496094</v>
      </c>
      <c r="C78" s="40">
        <v>-23.498899459838867</v>
      </c>
      <c r="D78" s="17"/>
    </row>
    <row r="79" spans="1:4" x14ac:dyDescent="0.2">
      <c r="A79" s="39">
        <v>43831</v>
      </c>
      <c r="B79" s="40">
        <v>124.08974456787109</v>
      </c>
      <c r="C79" s="40">
        <v>-24.084548950195313</v>
      </c>
      <c r="D79" s="17"/>
    </row>
    <row r="80" spans="1:4" x14ac:dyDescent="0.2">
      <c r="A80" s="39">
        <v>43862</v>
      </c>
      <c r="B80" s="40">
        <v>118.30882263183594</v>
      </c>
      <c r="C80" s="40">
        <v>-12.680568695068359</v>
      </c>
      <c r="D80" s="17"/>
    </row>
    <row r="81" spans="1:4" x14ac:dyDescent="0.2">
      <c r="A81" s="39">
        <v>43891</v>
      </c>
      <c r="B81" s="40">
        <v>100.41020202636719</v>
      </c>
      <c r="C81" s="40">
        <v>-33.426559448242188</v>
      </c>
      <c r="D81" s="17"/>
    </row>
    <row r="82" spans="1:4" x14ac:dyDescent="0.2">
      <c r="A82" s="39">
        <v>43922</v>
      </c>
      <c r="B82" s="40">
        <v>190.84259033203125</v>
      </c>
      <c r="C82" s="40">
        <v>-1.3637634515762329</v>
      </c>
      <c r="D82" s="17"/>
    </row>
    <row r="83" spans="1:4" x14ac:dyDescent="0.2">
      <c r="A83" s="39">
        <v>43952</v>
      </c>
      <c r="B83" s="40">
        <v>198.54930114746094</v>
      </c>
      <c r="C83" s="40">
        <v>15.792925834655762</v>
      </c>
      <c r="D83" s="17"/>
    </row>
    <row r="84" spans="1:4" x14ac:dyDescent="0.2">
      <c r="A84" s="39">
        <v>43983</v>
      </c>
      <c r="B84" s="40">
        <v>210.50617980957031</v>
      </c>
      <c r="C84" s="40">
        <v>-9.0898704528808594</v>
      </c>
      <c r="D84" s="17"/>
    </row>
    <row r="85" spans="1:4" x14ac:dyDescent="0.2">
      <c r="A85" s="39">
        <v>44013</v>
      </c>
      <c r="B85" s="40">
        <v>204.16973876953125</v>
      </c>
      <c r="C85" s="40">
        <v>-14.525598526000977</v>
      </c>
      <c r="D85" s="17"/>
    </row>
    <row r="86" spans="1:4" x14ac:dyDescent="0.2">
      <c r="A86" s="39">
        <v>44044</v>
      </c>
      <c r="B86" s="40">
        <v>210.72662353515625</v>
      </c>
      <c r="C86" s="40">
        <v>14.258780479431152</v>
      </c>
      <c r="D86" s="17"/>
    </row>
    <row r="87" spans="1:4" x14ac:dyDescent="0.2">
      <c r="A87" s="39">
        <v>44075</v>
      </c>
      <c r="B87" s="40">
        <v>229.5341796875</v>
      </c>
      <c r="C87" s="40">
        <v>42.662376403808594</v>
      </c>
      <c r="D87" s="17"/>
    </row>
    <row r="88" spans="1:4" x14ac:dyDescent="0.2">
      <c r="A88" s="39">
        <v>44105</v>
      </c>
      <c r="B88" s="40">
        <v>233.399169921875</v>
      </c>
      <c r="C88" s="40">
        <v>33.941169738769531</v>
      </c>
      <c r="D88" s="17"/>
    </row>
    <row r="89" spans="1:4" x14ac:dyDescent="0.2">
      <c r="A89" s="39">
        <v>44136</v>
      </c>
      <c r="B89" s="40">
        <v>275.80868530273438</v>
      </c>
      <c r="C89" s="40">
        <v>74.870849609375</v>
      </c>
      <c r="D89" s="17"/>
    </row>
    <row r="90" spans="1:4" x14ac:dyDescent="0.2">
      <c r="A90" s="39">
        <v>44166</v>
      </c>
      <c r="B90" s="40">
        <v>243.2916259765625</v>
      </c>
      <c r="C90" s="40">
        <v>59.947772979736328</v>
      </c>
      <c r="D90" s="17"/>
    </row>
    <row r="91" spans="1:4" x14ac:dyDescent="0.2">
      <c r="A91" s="39">
        <v>44197</v>
      </c>
      <c r="B91" s="40">
        <v>234.65481567382813</v>
      </c>
      <c r="C91" s="40">
        <v>89.10089111328125</v>
      </c>
      <c r="D91" s="17"/>
    </row>
    <row r="92" spans="1:4" x14ac:dyDescent="0.2">
      <c r="A92" s="39">
        <v>44228</v>
      </c>
      <c r="B92" s="40">
        <v>232.74560546875</v>
      </c>
      <c r="C92" s="40">
        <v>96.7271728515625</v>
      </c>
      <c r="D92" s="17"/>
    </row>
    <row r="93" spans="1:4" x14ac:dyDescent="0.2">
      <c r="A93" s="39">
        <v>44256</v>
      </c>
      <c r="B93" s="40">
        <v>270.38540649414063</v>
      </c>
      <c r="C93" s="40">
        <v>169.28080749511719</v>
      </c>
      <c r="D93" s="17"/>
    </row>
    <row r="94" spans="1:4" x14ac:dyDescent="0.2">
      <c r="A94" s="39">
        <v>44287</v>
      </c>
      <c r="B94" s="40">
        <v>286.20516967773438</v>
      </c>
      <c r="C94" s="40">
        <v>49.969234466552734</v>
      </c>
      <c r="D94" s="17"/>
    </row>
    <row r="95" spans="1:4" x14ac:dyDescent="0.2">
      <c r="A95" s="39">
        <v>44317</v>
      </c>
      <c r="B95" s="40">
        <v>285.16607666015625</v>
      </c>
      <c r="C95" s="40">
        <v>43.624820709228516</v>
      </c>
      <c r="D95" s="17"/>
    </row>
    <row r="96" spans="1:4" x14ac:dyDescent="0.2">
      <c r="A96" s="39">
        <v>44348</v>
      </c>
      <c r="B96" s="40">
        <v>316.69622802734375</v>
      </c>
      <c r="C96" s="40">
        <v>50.445098876953125</v>
      </c>
      <c r="D96" s="17"/>
    </row>
    <row r="97" spans="1:4" x14ac:dyDescent="0.2">
      <c r="A97" s="39">
        <v>44378</v>
      </c>
      <c r="B97" s="40">
        <v>324.70346069335938</v>
      </c>
      <c r="C97" s="40">
        <v>59.036037445068359</v>
      </c>
      <c r="D97" s="17"/>
    </row>
    <row r="98" spans="1:4" x14ac:dyDescent="0.2">
      <c r="A98" s="39">
        <v>44409</v>
      </c>
      <c r="B98" s="40">
        <v>295.70681762695313</v>
      </c>
      <c r="C98" s="40">
        <v>40.327220916748047</v>
      </c>
      <c r="D98" s="17"/>
    </row>
    <row r="99" spans="1:4" x14ac:dyDescent="0.2">
      <c r="A99" s="39">
        <v>44440</v>
      </c>
      <c r="B99" s="40">
        <v>321.3731689453125</v>
      </c>
      <c r="C99" s="40">
        <v>40.011028289794922</v>
      </c>
      <c r="D99" s="17"/>
    </row>
    <row r="100" spans="1:4" x14ac:dyDescent="0.2">
      <c r="A100" s="39">
        <v>44470</v>
      </c>
      <c r="B100" s="40">
        <v>322.3935546875</v>
      </c>
      <c r="C100" s="40">
        <v>38.129692077636719</v>
      </c>
      <c r="D100" s="17"/>
    </row>
    <row r="101" spans="1:4" x14ac:dyDescent="0.2">
      <c r="A101" s="39">
        <v>44501</v>
      </c>
      <c r="B101" s="40">
        <v>380.61187744140625</v>
      </c>
      <c r="C101" s="40">
        <v>37.998512268066406</v>
      </c>
      <c r="D101" s="17"/>
    </row>
    <row r="102" spans="1:4" x14ac:dyDescent="0.2">
      <c r="A102" s="39">
        <v>44531</v>
      </c>
      <c r="B102" s="40">
        <v>340.72601318359375</v>
      </c>
      <c r="C102" s="40">
        <v>40.048393249511719</v>
      </c>
      <c r="D102" s="17"/>
    </row>
    <row r="103" spans="1:4" x14ac:dyDescent="0.2">
      <c r="A103" s="39">
        <v>44562</v>
      </c>
      <c r="B103" s="40">
        <v>315.3050537109375</v>
      </c>
      <c r="C103" s="40">
        <v>34.369735717773438</v>
      </c>
      <c r="D103" s="47">
        <f>B103/B102-1</f>
        <v>-7.4608214486278857E-2</v>
      </c>
    </row>
    <row r="104" spans="1:4" x14ac:dyDescent="0.2">
      <c r="A104" s="39">
        <v>44593</v>
      </c>
      <c r="B104" s="40">
        <v>361.90304565429688</v>
      </c>
      <c r="C104" s="40">
        <v>55.492965698242188</v>
      </c>
    </row>
    <row r="105" spans="1:4" x14ac:dyDescent="0.2">
      <c r="A105" s="46"/>
      <c r="B105" s="45"/>
      <c r="C105" s="45"/>
    </row>
    <row r="106" spans="1:4" x14ac:dyDescent="0.2">
      <c r="A106" s="46"/>
      <c r="B106" s="45"/>
      <c r="C106" s="45"/>
    </row>
    <row r="107" spans="1:4" x14ac:dyDescent="0.2">
      <c r="A107" s="46"/>
      <c r="B107" s="45"/>
      <c r="C107" s="45"/>
    </row>
    <row r="108" spans="1:4" x14ac:dyDescent="0.2">
      <c r="A108" s="46"/>
      <c r="B108" s="45"/>
      <c r="C108" s="45"/>
    </row>
    <row r="109" spans="1:4" x14ac:dyDescent="0.2">
      <c r="A109" s="46"/>
      <c r="B109" s="45"/>
      <c r="C109" s="45"/>
    </row>
    <row r="110" spans="1:4" x14ac:dyDescent="0.2">
      <c r="A110" s="46"/>
      <c r="B110" s="45"/>
      <c r="C110" s="45"/>
    </row>
    <row r="111" spans="1:4" x14ac:dyDescent="0.2">
      <c r="A111" s="46"/>
      <c r="B111" s="45"/>
      <c r="C111" s="45"/>
    </row>
    <row r="112" spans="1:4" x14ac:dyDescent="0.2">
      <c r="A112" s="46"/>
      <c r="B112" s="45"/>
      <c r="C112" s="45"/>
    </row>
    <row r="113" spans="1:3" x14ac:dyDescent="0.2">
      <c r="A113" s="46"/>
      <c r="B113" s="45"/>
      <c r="C113" s="45"/>
    </row>
    <row r="114" spans="1:3" x14ac:dyDescent="0.2">
      <c r="A114" s="46"/>
      <c r="B114" s="45"/>
      <c r="C114" s="45"/>
    </row>
    <row r="115" spans="1:3" x14ac:dyDescent="0.2">
      <c r="A115" s="46"/>
      <c r="B115" s="45"/>
      <c r="C115" s="45"/>
    </row>
    <row r="116" spans="1:3" x14ac:dyDescent="0.2">
      <c r="A116" s="46"/>
      <c r="B116" s="45"/>
      <c r="C116" s="45"/>
    </row>
    <row r="117" spans="1:3" x14ac:dyDescent="0.2">
      <c r="A117" s="46"/>
      <c r="B117" s="45"/>
      <c r="C117" s="45"/>
    </row>
    <row r="118" spans="1:3" x14ac:dyDescent="0.2">
      <c r="A118" s="46"/>
      <c r="B118" s="45"/>
      <c r="C118" s="45"/>
    </row>
    <row r="119" spans="1:3" x14ac:dyDescent="0.2">
      <c r="A119" s="46"/>
      <c r="B119" s="45"/>
      <c r="C119" s="45"/>
    </row>
    <row r="120" spans="1:3" x14ac:dyDescent="0.2">
      <c r="A120" s="46"/>
      <c r="B120" s="45"/>
      <c r="C120" s="45"/>
    </row>
    <row r="121" spans="1:3" x14ac:dyDescent="0.2">
      <c r="A121" s="46"/>
      <c r="B121" s="45"/>
      <c r="C121" s="45"/>
    </row>
    <row r="122" spans="1:3" x14ac:dyDescent="0.2">
      <c r="A122" s="46"/>
      <c r="B122" s="45"/>
      <c r="C122" s="45"/>
    </row>
    <row r="123" spans="1:3" x14ac:dyDescent="0.2">
      <c r="A123" s="46"/>
      <c r="B123" s="45"/>
      <c r="C123" s="45"/>
    </row>
    <row r="124" spans="1:3" x14ac:dyDescent="0.2">
      <c r="A124" s="46"/>
      <c r="B124" s="45"/>
      <c r="C124" s="45"/>
    </row>
    <row r="125" spans="1:3" x14ac:dyDescent="0.2">
      <c r="A125" s="46"/>
      <c r="B125" s="45"/>
      <c r="C125" s="45"/>
    </row>
    <row r="159" spans="2:2" x14ac:dyDescent="0.2">
      <c r="B159" s="41"/>
    </row>
  </sheetData>
  <mergeCells count="1">
    <mergeCell ref="H1:I1"/>
  </mergeCells>
  <hyperlinks>
    <hyperlink ref="H1:I1" location="Index!A1" display="Regresar al Índice" xr:uid="{00000000-0004-0000-9A00-00000000000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240"/>
  <dimension ref="A1:I159"/>
  <sheetViews>
    <sheetView workbookViewId="0"/>
  </sheetViews>
  <sheetFormatPr baseColWidth="10" defaultColWidth="9.140625" defaultRowHeight="12.75" x14ac:dyDescent="0.2"/>
  <cols>
    <col min="1" max="1" width="9.42578125" style="37" bestFit="1" customWidth="1"/>
    <col min="2" max="2" width="11.28515625" style="37" bestFit="1" customWidth="1"/>
    <col min="3" max="3" width="9.140625" style="37"/>
    <col min="4" max="4" width="9.42578125" style="37" bestFit="1" customWidth="1"/>
    <col min="5" max="16384" width="9.140625" style="37"/>
  </cols>
  <sheetData>
    <row r="1" spans="1:9" ht="15" x14ac:dyDescent="0.25">
      <c r="A1" s="17" t="s">
        <v>1811</v>
      </c>
      <c r="H1" s="408" t="s">
        <v>38</v>
      </c>
      <c r="I1" s="408"/>
    </row>
    <row r="2" spans="1:9" x14ac:dyDescent="0.2">
      <c r="A2" s="17" t="s">
        <v>885</v>
      </c>
    </row>
    <row r="5" spans="1:9" x14ac:dyDescent="0.2">
      <c r="F5" s="17"/>
    </row>
    <row r="6" spans="1:9" x14ac:dyDescent="0.2">
      <c r="A6" s="17" t="s">
        <v>863</v>
      </c>
      <c r="B6" s="17" t="s">
        <v>510</v>
      </c>
      <c r="C6" s="17" t="s">
        <v>2</v>
      </c>
      <c r="D6" s="17" t="s">
        <v>862</v>
      </c>
    </row>
    <row r="7" spans="1:9" x14ac:dyDescent="0.2">
      <c r="A7" s="38">
        <v>51</v>
      </c>
      <c r="B7" s="39">
        <v>44593</v>
      </c>
      <c r="C7" s="17" t="s">
        <v>3</v>
      </c>
      <c r="D7" s="40">
        <v>125.77822875976563</v>
      </c>
    </row>
    <row r="8" spans="1:9" x14ac:dyDescent="0.2">
      <c r="A8" s="38">
        <v>51</v>
      </c>
      <c r="B8" s="39">
        <v>44593</v>
      </c>
      <c r="C8" s="17" t="s">
        <v>5</v>
      </c>
      <c r="D8" s="40">
        <v>148.61282348632813</v>
      </c>
    </row>
    <row r="9" spans="1:9" x14ac:dyDescent="0.2">
      <c r="A9" s="38">
        <v>51</v>
      </c>
      <c r="B9" s="39">
        <v>44593</v>
      </c>
      <c r="C9" s="17" t="s">
        <v>4</v>
      </c>
      <c r="D9" s="40">
        <v>58.721118927001953</v>
      </c>
    </row>
    <row r="10" spans="1:9" x14ac:dyDescent="0.2">
      <c r="A10" s="38">
        <v>51</v>
      </c>
      <c r="B10" s="39">
        <v>44593</v>
      </c>
      <c r="C10" s="17" t="s">
        <v>6</v>
      </c>
      <c r="D10" s="40">
        <v>3.0165903568267822</v>
      </c>
    </row>
    <row r="11" spans="1:9" x14ac:dyDescent="0.2">
      <c r="A11" s="38">
        <v>51</v>
      </c>
      <c r="B11" s="39">
        <v>44593</v>
      </c>
      <c r="C11" s="17" t="s">
        <v>7</v>
      </c>
      <c r="D11" s="40">
        <v>68.614242553710938</v>
      </c>
    </row>
    <row r="12" spans="1:9" x14ac:dyDescent="0.2">
      <c r="A12" s="38">
        <v>51</v>
      </c>
      <c r="B12" s="39">
        <v>44593</v>
      </c>
      <c r="C12" s="17" t="s">
        <v>8</v>
      </c>
      <c r="D12" s="40">
        <v>68.708045959472656</v>
      </c>
    </row>
    <row r="13" spans="1:9" x14ac:dyDescent="0.2">
      <c r="A13" s="38">
        <v>51</v>
      </c>
      <c r="B13" s="39">
        <v>44593</v>
      </c>
      <c r="C13" s="17" t="s">
        <v>9</v>
      </c>
      <c r="D13" s="40">
        <v>2.9081625938415527</v>
      </c>
    </row>
    <row r="14" spans="1:9" x14ac:dyDescent="0.2">
      <c r="A14" s="38">
        <v>51</v>
      </c>
      <c r="B14" s="39">
        <v>44593</v>
      </c>
      <c r="C14" s="17" t="s">
        <v>10</v>
      </c>
      <c r="D14" s="40">
        <v>62.964805603027344</v>
      </c>
    </row>
    <row r="15" spans="1:9" x14ac:dyDescent="0.2">
      <c r="A15" s="38">
        <v>51</v>
      </c>
      <c r="B15" s="39">
        <v>44593</v>
      </c>
      <c r="C15" s="17" t="s">
        <v>11</v>
      </c>
      <c r="D15" s="40">
        <v>71.388816833496094</v>
      </c>
    </row>
    <row r="16" spans="1:9" x14ac:dyDescent="0.2">
      <c r="A16" s="38">
        <v>51</v>
      </c>
      <c r="B16" s="39">
        <v>44593</v>
      </c>
      <c r="C16" s="17" t="s">
        <v>12</v>
      </c>
      <c r="D16" s="40">
        <v>25.367742538452148</v>
      </c>
    </row>
    <row r="17" spans="1:4" x14ac:dyDescent="0.2">
      <c r="A17" s="38">
        <v>51</v>
      </c>
      <c r="B17" s="39">
        <v>44593</v>
      </c>
      <c r="C17" s="17" t="s">
        <v>13</v>
      </c>
      <c r="D17" s="40">
        <v>253.3402099609375</v>
      </c>
    </row>
    <row r="18" spans="1:4" x14ac:dyDescent="0.2">
      <c r="A18" s="38">
        <v>51</v>
      </c>
      <c r="B18" s="39">
        <v>44593</v>
      </c>
      <c r="C18" s="17" t="s">
        <v>14</v>
      </c>
      <c r="D18" s="40">
        <v>102.00965118408203</v>
      </c>
    </row>
    <row r="19" spans="1:4" x14ac:dyDescent="0.2">
      <c r="A19" s="38">
        <v>51</v>
      </c>
      <c r="B19" s="39">
        <v>44593</v>
      </c>
      <c r="C19" s="17" t="s">
        <v>15</v>
      </c>
      <c r="D19" s="40">
        <v>116.05809783935547</v>
      </c>
    </row>
    <row r="20" spans="1:4" x14ac:dyDescent="0.2">
      <c r="A20" s="38">
        <v>51</v>
      </c>
      <c r="B20" s="39">
        <v>44593</v>
      </c>
      <c r="C20" s="17" t="s">
        <v>16</v>
      </c>
      <c r="D20" s="40">
        <v>73.081344604492188</v>
      </c>
    </row>
    <row r="21" spans="1:4" x14ac:dyDescent="0.2">
      <c r="A21" s="38">
        <v>51</v>
      </c>
      <c r="B21" s="39">
        <v>44593</v>
      </c>
      <c r="C21" s="17" t="s">
        <v>0</v>
      </c>
      <c r="D21" s="40">
        <v>55.492965698242188</v>
      </c>
    </row>
    <row r="22" spans="1:4" x14ac:dyDescent="0.2">
      <c r="A22" s="38">
        <v>51</v>
      </c>
      <c r="B22" s="39">
        <v>44593</v>
      </c>
      <c r="C22" s="17" t="s">
        <v>17</v>
      </c>
      <c r="D22" s="40">
        <v>94.6260986328125</v>
      </c>
    </row>
    <row r="23" spans="1:4" x14ac:dyDescent="0.2">
      <c r="A23" s="38">
        <v>51</v>
      </c>
      <c r="B23" s="39">
        <v>44593</v>
      </c>
      <c r="C23" s="17" t="s">
        <v>18</v>
      </c>
      <c r="D23" s="40">
        <v>117.96603393554688</v>
      </c>
    </row>
    <row r="24" spans="1:4" x14ac:dyDescent="0.2">
      <c r="A24" s="38">
        <v>51</v>
      </c>
      <c r="B24" s="39">
        <v>44593</v>
      </c>
      <c r="C24" s="17" t="s">
        <v>19</v>
      </c>
      <c r="D24" s="40">
        <v>15.921780586242676</v>
      </c>
    </row>
    <row r="25" spans="1:4" x14ac:dyDescent="0.2">
      <c r="A25" s="38">
        <v>51</v>
      </c>
      <c r="B25" s="39">
        <v>44593</v>
      </c>
      <c r="C25" s="17" t="s">
        <v>20</v>
      </c>
      <c r="D25" s="40">
        <v>-8.7937793731689453</v>
      </c>
    </row>
    <row r="26" spans="1:4" x14ac:dyDescent="0.2">
      <c r="A26" s="38">
        <v>51</v>
      </c>
      <c r="B26" s="39">
        <v>44593</v>
      </c>
      <c r="C26" s="17" t="s">
        <v>21</v>
      </c>
      <c r="D26" s="40">
        <v>-21.422883987426758</v>
      </c>
    </row>
    <row r="27" spans="1:4" x14ac:dyDescent="0.2">
      <c r="A27" s="38">
        <v>51</v>
      </c>
      <c r="B27" s="39">
        <v>44593</v>
      </c>
      <c r="C27" s="17" t="s">
        <v>22</v>
      </c>
      <c r="D27" s="40">
        <v>44.279163360595703</v>
      </c>
    </row>
    <row r="28" spans="1:4" x14ac:dyDescent="0.2">
      <c r="A28" s="38">
        <v>51</v>
      </c>
      <c r="B28" s="39">
        <v>44593</v>
      </c>
      <c r="C28" s="17" t="s">
        <v>23</v>
      </c>
      <c r="D28" s="40">
        <v>27.667779922485352</v>
      </c>
    </row>
    <row r="29" spans="1:4" x14ac:dyDescent="0.2">
      <c r="A29" s="38">
        <v>51</v>
      </c>
      <c r="B29" s="39">
        <v>44593</v>
      </c>
      <c r="C29" s="17" t="s">
        <v>24</v>
      </c>
      <c r="D29" s="40">
        <v>95.818168640136719</v>
      </c>
    </row>
    <row r="30" spans="1:4" x14ac:dyDescent="0.2">
      <c r="A30" s="38">
        <v>51</v>
      </c>
      <c r="B30" s="39">
        <v>44593</v>
      </c>
      <c r="C30" s="17" t="s">
        <v>25</v>
      </c>
      <c r="D30" s="40">
        <v>54.473400115966797</v>
      </c>
    </row>
    <row r="31" spans="1:4" x14ac:dyDescent="0.2">
      <c r="A31" s="38">
        <v>51</v>
      </c>
      <c r="B31" s="39">
        <v>44593</v>
      </c>
      <c r="C31" s="17" t="s">
        <v>26</v>
      </c>
      <c r="D31" s="40">
        <v>20.02509880065918</v>
      </c>
    </row>
    <row r="32" spans="1:4" x14ac:dyDescent="0.2">
      <c r="A32" s="38">
        <v>51</v>
      </c>
      <c r="B32" s="39">
        <v>44593</v>
      </c>
      <c r="C32" s="17" t="s">
        <v>27</v>
      </c>
      <c r="D32" s="40">
        <v>-24.576797485351563</v>
      </c>
    </row>
    <row r="33" spans="1:4" x14ac:dyDescent="0.2">
      <c r="A33" s="38">
        <v>51</v>
      </c>
      <c r="B33" s="39">
        <v>44593</v>
      </c>
      <c r="C33" s="17" t="s">
        <v>28</v>
      </c>
      <c r="D33" s="40">
        <v>75.723075866699219</v>
      </c>
    </row>
    <row r="34" spans="1:4" x14ac:dyDescent="0.2">
      <c r="A34" s="38">
        <v>51</v>
      </c>
      <c r="B34" s="39">
        <v>44593</v>
      </c>
      <c r="C34" s="17" t="s">
        <v>29</v>
      </c>
      <c r="D34" s="40">
        <v>65.37066650390625</v>
      </c>
    </row>
    <row r="35" spans="1:4" x14ac:dyDescent="0.2">
      <c r="A35" s="38">
        <v>51</v>
      </c>
      <c r="B35" s="39">
        <v>44593</v>
      </c>
      <c r="C35" s="17" t="s">
        <v>30</v>
      </c>
      <c r="D35" s="40">
        <v>68.513015747070313</v>
      </c>
    </row>
    <row r="36" spans="1:4" x14ac:dyDescent="0.2">
      <c r="A36" s="38">
        <v>51</v>
      </c>
      <c r="B36" s="39">
        <v>44593</v>
      </c>
      <c r="C36" s="17" t="s">
        <v>31</v>
      </c>
      <c r="D36" s="40">
        <v>125.99999237060547</v>
      </c>
    </row>
    <row r="37" spans="1:4" x14ac:dyDescent="0.2">
      <c r="A37" s="38">
        <v>51</v>
      </c>
      <c r="B37" s="39">
        <v>44593</v>
      </c>
      <c r="C37" s="17" t="s">
        <v>32</v>
      </c>
      <c r="D37" s="40">
        <v>8.3376522064208984</v>
      </c>
    </row>
    <row r="38" spans="1:4" x14ac:dyDescent="0.2">
      <c r="A38" s="38">
        <v>51</v>
      </c>
      <c r="B38" s="39">
        <v>44593</v>
      </c>
      <c r="C38" s="17" t="s">
        <v>33</v>
      </c>
      <c r="D38" s="40">
        <v>18.24946403503418</v>
      </c>
    </row>
    <row r="39" spans="1:4" x14ac:dyDescent="0.2">
      <c r="A39" s="38">
        <v>51</v>
      </c>
      <c r="B39" s="39">
        <v>44593</v>
      </c>
      <c r="C39" s="17" t="s">
        <v>1</v>
      </c>
      <c r="D39" s="40">
        <v>13.338291168212891</v>
      </c>
    </row>
    <row r="159" spans="2:2" x14ac:dyDescent="0.2">
      <c r="B159" s="41"/>
    </row>
  </sheetData>
  <mergeCells count="1">
    <mergeCell ref="H1:I1"/>
  </mergeCells>
  <hyperlinks>
    <hyperlink ref="H1:I1" location="Index!A1" display="Regresar al Índice" xr:uid="{00000000-0004-0000-9B00-000000000000}"/>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241"/>
  <dimension ref="A1:I159"/>
  <sheetViews>
    <sheetView workbookViewId="0"/>
  </sheetViews>
  <sheetFormatPr baseColWidth="10" defaultColWidth="9.140625" defaultRowHeight="12.75" x14ac:dyDescent="0.2"/>
  <cols>
    <col min="1" max="1" width="11.28515625" style="37" bestFit="1" customWidth="1"/>
    <col min="2" max="3" width="9.42578125" style="37" bestFit="1" customWidth="1"/>
    <col min="4" max="16384" width="9.140625" style="37"/>
  </cols>
  <sheetData>
    <row r="1" spans="1:9" ht="15" x14ac:dyDescent="0.25">
      <c r="A1" s="17" t="s">
        <v>1812</v>
      </c>
      <c r="H1" s="408" t="s">
        <v>38</v>
      </c>
      <c r="I1" s="408"/>
    </row>
    <row r="2" spans="1:9" x14ac:dyDescent="0.2">
      <c r="A2" s="17" t="s">
        <v>886</v>
      </c>
    </row>
    <row r="6" spans="1:9" x14ac:dyDescent="0.2">
      <c r="A6" s="17" t="s">
        <v>510</v>
      </c>
      <c r="B6" s="17" t="s">
        <v>864</v>
      </c>
      <c r="C6" s="17" t="s">
        <v>862</v>
      </c>
      <c r="D6" s="17"/>
      <c r="E6" s="17"/>
    </row>
    <row r="7" spans="1:9" x14ac:dyDescent="0.2">
      <c r="A7" s="39">
        <v>41640</v>
      </c>
      <c r="B7" s="40">
        <v>103.08240509033203</v>
      </c>
      <c r="C7" s="40">
        <v>3.2556138038635254</v>
      </c>
      <c r="D7" s="17"/>
    </row>
    <row r="8" spans="1:9" x14ac:dyDescent="0.2">
      <c r="A8" s="39">
        <v>41671</v>
      </c>
      <c r="B8" s="40">
        <v>104.42440795898438</v>
      </c>
      <c r="C8" s="40">
        <v>6.1607375144958496</v>
      </c>
      <c r="D8" s="17"/>
    </row>
    <row r="9" spans="1:9" x14ac:dyDescent="0.2">
      <c r="A9" s="39">
        <v>41699</v>
      </c>
      <c r="B9" s="40">
        <v>105.55671691894531</v>
      </c>
      <c r="C9" s="40">
        <v>7.3805441856384277</v>
      </c>
      <c r="D9" s="17"/>
    </row>
    <row r="10" spans="1:9" x14ac:dyDescent="0.2">
      <c r="A10" s="39">
        <v>41730</v>
      </c>
      <c r="B10" s="40">
        <v>105.87125396728516</v>
      </c>
      <c r="C10" s="40">
        <v>7.4712700843811035</v>
      </c>
      <c r="D10" s="17"/>
    </row>
    <row r="11" spans="1:9" x14ac:dyDescent="0.2">
      <c r="A11" s="39">
        <v>41760</v>
      </c>
      <c r="B11" s="40">
        <v>106.54225158691406</v>
      </c>
      <c r="C11" s="40">
        <v>7.6027135848999023</v>
      </c>
      <c r="D11" s="17"/>
    </row>
    <row r="12" spans="1:9" x14ac:dyDescent="0.2">
      <c r="A12" s="39">
        <v>41791</v>
      </c>
      <c r="B12" s="40">
        <v>107.15034484863281</v>
      </c>
      <c r="C12" s="40">
        <v>6.3475537300109863</v>
      </c>
      <c r="D12" s="17"/>
    </row>
    <row r="13" spans="1:9" x14ac:dyDescent="0.2">
      <c r="A13" s="39">
        <v>41821</v>
      </c>
      <c r="B13" s="40">
        <v>107.80037689208984</v>
      </c>
      <c r="C13" s="40">
        <v>5.283632755279541</v>
      </c>
      <c r="D13" s="17"/>
    </row>
    <row r="14" spans="1:9" x14ac:dyDescent="0.2">
      <c r="A14" s="39">
        <v>41852</v>
      </c>
      <c r="B14" s="40">
        <v>106.12287902832031</v>
      </c>
      <c r="C14" s="40">
        <v>5.3716464042663574</v>
      </c>
      <c r="D14" s="17"/>
    </row>
    <row r="15" spans="1:9" x14ac:dyDescent="0.2">
      <c r="A15" s="39">
        <v>41883</v>
      </c>
      <c r="B15" s="40">
        <v>105.53575134277344</v>
      </c>
      <c r="C15" s="40">
        <v>5.9132986068725586</v>
      </c>
      <c r="D15" s="17"/>
    </row>
    <row r="16" spans="1:9" x14ac:dyDescent="0.2">
      <c r="A16" s="39">
        <v>41913</v>
      </c>
      <c r="B16" s="40">
        <v>104.29859161376953</v>
      </c>
      <c r="C16" s="40">
        <v>4.6496939659118652</v>
      </c>
      <c r="D16" s="17"/>
    </row>
    <row r="17" spans="1:4" x14ac:dyDescent="0.2">
      <c r="A17" s="39">
        <v>41944</v>
      </c>
      <c r="B17" s="40">
        <v>104.82281494140625</v>
      </c>
      <c r="C17" s="40">
        <v>3.670677661895752</v>
      </c>
      <c r="D17" s="17"/>
    </row>
    <row r="18" spans="1:4" x14ac:dyDescent="0.2">
      <c r="A18" s="39">
        <v>41974</v>
      </c>
      <c r="B18" s="40">
        <v>105.15831756591797</v>
      </c>
      <c r="C18" s="40">
        <v>3.2955737113952637</v>
      </c>
      <c r="D18" s="17"/>
    </row>
    <row r="19" spans="1:4" x14ac:dyDescent="0.2">
      <c r="A19" s="39">
        <v>42005</v>
      </c>
      <c r="B19" s="40">
        <v>104.31956481933594</v>
      </c>
      <c r="C19" s="40">
        <v>1.2001657485961914</v>
      </c>
      <c r="D19" s="17"/>
    </row>
    <row r="20" spans="1:4" x14ac:dyDescent="0.2">
      <c r="A20" s="39">
        <v>42036</v>
      </c>
      <c r="B20" s="40">
        <v>104.61312866210938</v>
      </c>
      <c r="C20" s="40">
        <v>0.18072471022605896</v>
      </c>
      <c r="D20" s="17"/>
    </row>
    <row r="21" spans="1:4" x14ac:dyDescent="0.2">
      <c r="A21" s="39">
        <v>42064</v>
      </c>
      <c r="B21" s="40">
        <v>104.65506744384766</v>
      </c>
      <c r="C21" s="40">
        <v>-0.85418486595153809</v>
      </c>
      <c r="D21" s="17"/>
    </row>
    <row r="22" spans="1:4" x14ac:dyDescent="0.2">
      <c r="A22" s="39">
        <v>42095</v>
      </c>
      <c r="B22" s="40">
        <v>106.01803588867188</v>
      </c>
      <c r="C22" s="40">
        <v>0.13864190876483917</v>
      </c>
      <c r="D22" s="17"/>
    </row>
    <row r="23" spans="1:4" x14ac:dyDescent="0.2">
      <c r="A23" s="39">
        <v>42125</v>
      </c>
      <c r="B23" s="40">
        <v>107.80037689208984</v>
      </c>
      <c r="C23" s="40">
        <v>1.1808698177337646</v>
      </c>
      <c r="D23" s="17"/>
    </row>
    <row r="24" spans="1:4" x14ac:dyDescent="0.2">
      <c r="A24" s="39">
        <v>42156</v>
      </c>
      <c r="B24" s="40">
        <v>109.56175231933594</v>
      </c>
      <c r="C24" s="40">
        <v>2.2504897117614746</v>
      </c>
      <c r="D24" s="17"/>
    </row>
    <row r="25" spans="1:4" x14ac:dyDescent="0.2">
      <c r="A25" s="39">
        <v>42186</v>
      </c>
      <c r="B25" s="40">
        <v>111.93122100830078</v>
      </c>
      <c r="C25" s="40">
        <v>3.8319385051727295</v>
      </c>
      <c r="D25" s="17"/>
    </row>
    <row r="26" spans="1:4" x14ac:dyDescent="0.2">
      <c r="A26" s="39">
        <v>42217</v>
      </c>
      <c r="B26" s="40">
        <v>108.78591156005859</v>
      </c>
      <c r="C26" s="40">
        <v>2.5093858242034912</v>
      </c>
      <c r="D26" s="17"/>
    </row>
    <row r="27" spans="1:4" x14ac:dyDescent="0.2">
      <c r="A27" s="39">
        <v>42248</v>
      </c>
      <c r="B27" s="40">
        <v>107.80037689208984</v>
      </c>
      <c r="C27" s="40">
        <v>2.1458373069763184</v>
      </c>
      <c r="D27" s="17"/>
    </row>
    <row r="28" spans="1:4" x14ac:dyDescent="0.2">
      <c r="A28" s="39">
        <v>42278</v>
      </c>
      <c r="B28" s="40">
        <v>109.20528411865234</v>
      </c>
      <c r="C28" s="40">
        <v>4.7044668197631836</v>
      </c>
      <c r="D28" s="17"/>
    </row>
    <row r="29" spans="1:4" x14ac:dyDescent="0.2">
      <c r="A29" s="39">
        <v>42309</v>
      </c>
      <c r="B29" s="40">
        <v>110.06500244140625</v>
      </c>
      <c r="C29" s="40">
        <v>5.0009984970092773</v>
      </c>
      <c r="D29" s="17"/>
    </row>
    <row r="30" spans="1:4" x14ac:dyDescent="0.2">
      <c r="A30" s="39">
        <v>42339</v>
      </c>
      <c r="B30" s="40">
        <v>110.79891204833984</v>
      </c>
      <c r="C30" s="40">
        <v>5.3639073371887207</v>
      </c>
      <c r="D30" s="17"/>
    </row>
    <row r="31" spans="1:4" x14ac:dyDescent="0.2">
      <c r="A31" s="39">
        <v>42370</v>
      </c>
      <c r="B31" s="40">
        <v>109.20528411865234</v>
      </c>
      <c r="C31" s="40">
        <v>4.6834158897399902</v>
      </c>
      <c r="D31" s="17"/>
    </row>
    <row r="32" spans="1:4" x14ac:dyDescent="0.2">
      <c r="A32" s="39">
        <v>42401</v>
      </c>
      <c r="B32" s="40">
        <v>108.72299957275391</v>
      </c>
      <c r="C32" s="40">
        <v>3.9286377429962158</v>
      </c>
      <c r="D32" s="17"/>
    </row>
    <row r="33" spans="1:4" x14ac:dyDescent="0.2">
      <c r="A33" s="39">
        <v>42430</v>
      </c>
      <c r="B33" s="40">
        <v>110.14888000488281</v>
      </c>
      <c r="C33" s="40">
        <v>5.2494473457336426</v>
      </c>
      <c r="D33" s="17"/>
    </row>
    <row r="34" spans="1:4" x14ac:dyDescent="0.2">
      <c r="A34" s="39">
        <v>42461</v>
      </c>
      <c r="B34" s="40">
        <v>111.61669158935547</v>
      </c>
      <c r="C34" s="40">
        <v>5.2808523178100586</v>
      </c>
      <c r="D34" s="17"/>
    </row>
    <row r="35" spans="1:4" x14ac:dyDescent="0.2">
      <c r="A35" s="39">
        <v>42491</v>
      </c>
      <c r="B35" s="40">
        <v>112.2667236328125</v>
      </c>
      <c r="C35" s="40">
        <v>4.1431641578674316</v>
      </c>
      <c r="D35" s="17"/>
    </row>
    <row r="36" spans="1:4" x14ac:dyDescent="0.2">
      <c r="A36" s="39">
        <v>42522</v>
      </c>
      <c r="B36" s="40">
        <v>113.8603515625</v>
      </c>
      <c r="C36" s="40">
        <v>3.9234488010406494</v>
      </c>
      <c r="D36" s="17"/>
    </row>
    <row r="37" spans="1:4" x14ac:dyDescent="0.2">
      <c r="A37" s="39">
        <v>42552</v>
      </c>
      <c r="B37" s="40">
        <v>116.292724609375</v>
      </c>
      <c r="C37" s="40">
        <v>3.8965926170349121</v>
      </c>
      <c r="D37" s="17"/>
    </row>
    <row r="38" spans="1:4" x14ac:dyDescent="0.2">
      <c r="A38" s="39">
        <v>42583</v>
      </c>
      <c r="B38" s="40">
        <v>115.34912872314453</v>
      </c>
      <c r="C38" s="40">
        <v>6.0331497192382813</v>
      </c>
      <c r="D38" s="17"/>
    </row>
    <row r="39" spans="1:4" x14ac:dyDescent="0.2">
      <c r="A39" s="39">
        <v>42614</v>
      </c>
      <c r="B39" s="40">
        <v>115.26525115966797</v>
      </c>
      <c r="C39" s="40">
        <v>6.9247198104858398</v>
      </c>
      <c r="D39" s="17"/>
    </row>
    <row r="40" spans="1:4" x14ac:dyDescent="0.2">
      <c r="A40" s="39">
        <v>42644</v>
      </c>
      <c r="B40" s="40">
        <v>113.98616027832031</v>
      </c>
      <c r="C40" s="40">
        <v>4.3778800964355469</v>
      </c>
      <c r="D40" s="17"/>
    </row>
    <row r="41" spans="1:4" x14ac:dyDescent="0.2">
      <c r="A41" s="39">
        <v>42675</v>
      </c>
      <c r="B41" s="40">
        <v>113.71356964111328</v>
      </c>
      <c r="C41" s="40">
        <v>3.3149204254150391</v>
      </c>
      <c r="D41" s="17"/>
    </row>
    <row r="42" spans="1:4" x14ac:dyDescent="0.2">
      <c r="A42" s="39">
        <v>42705</v>
      </c>
      <c r="B42" s="40">
        <v>114.02809906005859</v>
      </c>
      <c r="C42" s="40">
        <v>2.9144573211669922</v>
      </c>
      <c r="D42" s="17"/>
    </row>
    <row r="43" spans="1:4" x14ac:dyDescent="0.2">
      <c r="A43" s="39">
        <v>42736</v>
      </c>
      <c r="B43" s="40">
        <v>113.42000579833984</v>
      </c>
      <c r="C43" s="40">
        <v>3.8594484329223633</v>
      </c>
      <c r="D43" s="17"/>
    </row>
    <row r="44" spans="1:4" x14ac:dyDescent="0.2">
      <c r="A44" s="39">
        <v>42767</v>
      </c>
      <c r="B44" s="40">
        <v>113.79743957519531</v>
      </c>
      <c r="C44" s="40">
        <v>4.6673107147216797</v>
      </c>
      <c r="D44" s="17"/>
    </row>
    <row r="45" spans="1:4" x14ac:dyDescent="0.2">
      <c r="A45" s="39">
        <v>42795</v>
      </c>
      <c r="B45" s="40">
        <v>114.72006988525391</v>
      </c>
      <c r="C45" s="40">
        <v>4.1500101089477539</v>
      </c>
      <c r="D45" s="17"/>
    </row>
    <row r="46" spans="1:4" x14ac:dyDescent="0.2">
      <c r="A46" s="39">
        <v>42826</v>
      </c>
      <c r="B46" s="40">
        <v>116.90081787109375</v>
      </c>
      <c r="C46" s="40">
        <v>4.7341723442077637</v>
      </c>
      <c r="D46" s="17"/>
    </row>
    <row r="47" spans="1:4" x14ac:dyDescent="0.2">
      <c r="A47" s="39">
        <v>42856</v>
      </c>
      <c r="B47" s="40">
        <v>117.46697235107422</v>
      </c>
      <c r="C47" s="40">
        <v>4.6320481300354004</v>
      </c>
      <c r="D47" s="17"/>
    </row>
    <row r="48" spans="1:4" x14ac:dyDescent="0.2">
      <c r="A48" s="39">
        <v>42887</v>
      </c>
      <c r="B48" s="40">
        <v>120.06710052490234</v>
      </c>
      <c r="C48" s="40">
        <v>5.4511942863464355</v>
      </c>
      <c r="D48" s="17"/>
    </row>
    <row r="49" spans="1:4" x14ac:dyDescent="0.2">
      <c r="A49" s="39">
        <v>42917</v>
      </c>
      <c r="B49" s="40">
        <v>122.08010101318359</v>
      </c>
      <c r="C49" s="40">
        <v>4.9765591621398926</v>
      </c>
      <c r="D49" s="17"/>
    </row>
    <row r="50" spans="1:4" x14ac:dyDescent="0.2">
      <c r="A50" s="39">
        <v>42948</v>
      </c>
      <c r="B50" s="40">
        <v>121.534912109375</v>
      </c>
      <c r="C50" s="40">
        <v>5.3626613616943359</v>
      </c>
      <c r="D50" s="17"/>
    </row>
    <row r="51" spans="1:4" x14ac:dyDescent="0.2">
      <c r="A51" s="39">
        <v>42979</v>
      </c>
      <c r="B51" s="40">
        <v>119.62675476074219</v>
      </c>
      <c r="C51" s="40">
        <v>3.7838842868804932</v>
      </c>
      <c r="D51" s="17"/>
    </row>
    <row r="52" spans="1:4" x14ac:dyDescent="0.2">
      <c r="A52" s="39">
        <v>43009</v>
      </c>
      <c r="B52" s="40">
        <v>118.57831573486328</v>
      </c>
      <c r="C52" s="40">
        <v>4.0286955833435059</v>
      </c>
      <c r="D52" s="17"/>
    </row>
    <row r="53" spans="1:4" x14ac:dyDescent="0.2">
      <c r="A53" s="39">
        <v>43040</v>
      </c>
      <c r="B53" s="40">
        <v>116.92178344726563</v>
      </c>
      <c r="C53" s="40">
        <v>2.8213112354278564</v>
      </c>
      <c r="D53" s="17"/>
    </row>
    <row r="54" spans="1:4" x14ac:dyDescent="0.2">
      <c r="A54" s="39">
        <v>43070</v>
      </c>
      <c r="B54" s="40">
        <v>116.62822723388672</v>
      </c>
      <c r="C54" s="40">
        <v>2.28025221824646</v>
      </c>
      <c r="D54" s="17"/>
    </row>
    <row r="55" spans="1:4" x14ac:dyDescent="0.2">
      <c r="A55" s="39">
        <v>43101</v>
      </c>
      <c r="B55" s="40">
        <v>116.81694030761719</v>
      </c>
      <c r="C55" s="40">
        <v>2.9950046539306641</v>
      </c>
      <c r="D55" s="17"/>
    </row>
    <row r="56" spans="1:4" x14ac:dyDescent="0.2">
      <c r="A56" s="39">
        <v>43132</v>
      </c>
      <c r="B56" s="40">
        <v>116.37660217285156</v>
      </c>
      <c r="C56" s="40">
        <v>2.2664504051208496</v>
      </c>
      <c r="D56" s="17"/>
    </row>
    <row r="57" spans="1:4" x14ac:dyDescent="0.2">
      <c r="A57" s="39">
        <v>43160</v>
      </c>
      <c r="B57" s="40">
        <v>116.4814453125</v>
      </c>
      <c r="C57" s="40">
        <v>1.5353682041168213</v>
      </c>
      <c r="D57" s="17"/>
    </row>
    <row r="58" spans="1:4" x14ac:dyDescent="0.2">
      <c r="A58" s="39">
        <v>43191</v>
      </c>
      <c r="B58" s="40">
        <v>118.20088195800781</v>
      </c>
      <c r="C58" s="40">
        <v>1.112108588218689</v>
      </c>
      <c r="D58" s="17"/>
    </row>
    <row r="59" spans="1:4" x14ac:dyDescent="0.2">
      <c r="A59" s="39">
        <v>43221</v>
      </c>
      <c r="B59" s="40">
        <v>117.90731811523438</v>
      </c>
      <c r="C59" s="40">
        <v>0.37486773729324341</v>
      </c>
      <c r="D59" s="17"/>
    </row>
    <row r="60" spans="1:4" x14ac:dyDescent="0.2">
      <c r="A60" s="39">
        <v>43252</v>
      </c>
      <c r="B60" s="40">
        <v>118.62025451660156</v>
      </c>
      <c r="C60" s="40">
        <v>-1.205031156539917</v>
      </c>
      <c r="D60" s="17"/>
    </row>
    <row r="61" spans="1:4" x14ac:dyDescent="0.2">
      <c r="A61" s="39">
        <v>43282</v>
      </c>
      <c r="B61" s="40">
        <v>119.14447784423828</v>
      </c>
      <c r="C61" s="40">
        <v>-2.4046697616577148</v>
      </c>
      <c r="D61" s="17"/>
    </row>
    <row r="62" spans="1:4" x14ac:dyDescent="0.2">
      <c r="A62" s="39">
        <v>43313</v>
      </c>
      <c r="B62" s="40">
        <v>117.5089111328125</v>
      </c>
      <c r="C62" s="40">
        <v>-3.312629222869873</v>
      </c>
      <c r="D62" s="17"/>
    </row>
    <row r="63" spans="1:4" x14ac:dyDescent="0.2">
      <c r="A63" s="39">
        <v>43344</v>
      </c>
      <c r="B63" s="40">
        <v>116.81694030761719</v>
      </c>
      <c r="C63" s="40">
        <v>-2.3488178253173828</v>
      </c>
      <c r="D63" s="17"/>
    </row>
    <row r="64" spans="1:4" x14ac:dyDescent="0.2">
      <c r="A64" s="39">
        <v>43374</v>
      </c>
      <c r="B64" s="40">
        <v>116.90081787109375</v>
      </c>
      <c r="C64" s="40">
        <v>-1.4146751165390015</v>
      </c>
      <c r="D64" s="17"/>
    </row>
    <row r="65" spans="1:4" x14ac:dyDescent="0.2">
      <c r="A65" s="39">
        <v>43405</v>
      </c>
      <c r="B65" s="40">
        <v>116.92178344726563</v>
      </c>
      <c r="C65" s="40">
        <v>0</v>
      </c>
      <c r="D65" s="17"/>
    </row>
    <row r="66" spans="1:4" x14ac:dyDescent="0.2">
      <c r="A66" s="39">
        <v>43435</v>
      </c>
      <c r="B66" s="40">
        <v>116.58628845214844</v>
      </c>
      <c r="C66" s="40">
        <v>-3.5959374159574509E-2</v>
      </c>
      <c r="D66" s="17"/>
    </row>
    <row r="67" spans="1:4" x14ac:dyDescent="0.2">
      <c r="A67" s="39">
        <v>43466</v>
      </c>
      <c r="B67" s="40">
        <v>111.36506652832031</v>
      </c>
      <c r="C67" s="40">
        <v>-4.6670231819152832</v>
      </c>
      <c r="D67" s="17"/>
    </row>
    <row r="68" spans="1:4" x14ac:dyDescent="0.2">
      <c r="A68" s="39">
        <v>43497</v>
      </c>
      <c r="B68" s="40">
        <v>111.28118896484375</v>
      </c>
      <c r="C68" s="40">
        <v>-4.378382682800293</v>
      </c>
      <c r="D68" s="17"/>
    </row>
    <row r="69" spans="1:4" x14ac:dyDescent="0.2">
      <c r="A69" s="39">
        <v>43525</v>
      </c>
      <c r="B69" s="40">
        <v>115.55881500244141</v>
      </c>
      <c r="C69" s="40">
        <v>-0.7920835018157959</v>
      </c>
      <c r="D69" s="17"/>
    </row>
    <row r="70" spans="1:4" x14ac:dyDescent="0.2">
      <c r="A70" s="39">
        <v>43556</v>
      </c>
      <c r="B70" s="40">
        <v>117.61375427246094</v>
      </c>
      <c r="C70" s="40">
        <v>-0.49672022461891174</v>
      </c>
      <c r="D70" s="17"/>
    </row>
    <row r="71" spans="1:4" x14ac:dyDescent="0.2">
      <c r="A71" s="39">
        <v>43586</v>
      </c>
      <c r="B71" s="40">
        <v>118.03312683105469</v>
      </c>
      <c r="C71" s="40">
        <v>0.10670136660337448</v>
      </c>
      <c r="D71" s="17"/>
    </row>
    <row r="72" spans="1:4" x14ac:dyDescent="0.2">
      <c r="A72" s="39">
        <v>43617</v>
      </c>
      <c r="B72" s="40">
        <v>117.52987670898438</v>
      </c>
      <c r="C72" s="40">
        <v>-0.91921722888946533</v>
      </c>
      <c r="D72" s="17"/>
    </row>
    <row r="73" spans="1:4" x14ac:dyDescent="0.2">
      <c r="A73" s="39">
        <v>43647</v>
      </c>
      <c r="B73" s="40">
        <v>124.57538604736328</v>
      </c>
      <c r="C73" s="40">
        <v>4.5582542419433594</v>
      </c>
      <c r="D73" s="17"/>
    </row>
    <row r="74" spans="1:4" x14ac:dyDescent="0.2">
      <c r="A74" s="39">
        <v>43678</v>
      </c>
      <c r="B74" s="40">
        <v>119.92031860351563</v>
      </c>
      <c r="C74" s="40">
        <v>2.0521061420440674</v>
      </c>
      <c r="D74" s="17"/>
    </row>
    <row r="75" spans="1:4" x14ac:dyDescent="0.2">
      <c r="A75" s="39">
        <v>43709</v>
      </c>
      <c r="B75" s="40">
        <v>118.87187957763672</v>
      </c>
      <c r="C75" s="40">
        <v>1.759110689163208</v>
      </c>
      <c r="D75" s="17"/>
    </row>
    <row r="76" spans="1:4" x14ac:dyDescent="0.2">
      <c r="A76" s="39">
        <v>43739</v>
      </c>
      <c r="B76" s="40">
        <v>117.8863525390625</v>
      </c>
      <c r="C76" s="40">
        <v>0.8430519700050354</v>
      </c>
      <c r="D76" s="17"/>
    </row>
    <row r="77" spans="1:4" x14ac:dyDescent="0.2">
      <c r="A77" s="39">
        <v>43770</v>
      </c>
      <c r="B77" s="40">
        <v>118.20088195800781</v>
      </c>
      <c r="C77" s="40">
        <v>1.0939779281616211</v>
      </c>
      <c r="D77" s="17"/>
    </row>
    <row r="78" spans="1:4" x14ac:dyDescent="0.2">
      <c r="A78" s="39">
        <v>43800</v>
      </c>
      <c r="B78" s="40">
        <v>118.32669067382813</v>
      </c>
      <c r="C78" s="40">
        <v>1.4928017854690552</v>
      </c>
      <c r="D78" s="17"/>
    </row>
    <row r="79" spans="1:4" x14ac:dyDescent="0.2">
      <c r="A79" s="39">
        <v>43831</v>
      </c>
      <c r="B79" s="40">
        <v>114.67813110351563</v>
      </c>
      <c r="C79" s="40">
        <v>2.9749586582183838</v>
      </c>
      <c r="D79" s="17"/>
    </row>
    <row r="80" spans="1:4" x14ac:dyDescent="0.2">
      <c r="A80" s="39">
        <v>43862</v>
      </c>
      <c r="B80" s="40">
        <v>114.19584655761719</v>
      </c>
      <c r="C80" s="40">
        <v>2.6191825866699219</v>
      </c>
      <c r="D80" s="17"/>
    </row>
    <row r="81" spans="1:4" x14ac:dyDescent="0.2">
      <c r="A81" s="39">
        <v>43891</v>
      </c>
      <c r="B81" s="40">
        <v>113.23128509521484</v>
      </c>
      <c r="C81" s="40">
        <v>-2.0141518115997314</v>
      </c>
      <c r="D81" s="17"/>
    </row>
    <row r="82" spans="1:4" x14ac:dyDescent="0.2">
      <c r="A82" s="39">
        <v>43922</v>
      </c>
      <c r="B82" s="40">
        <v>181.44265747070313</v>
      </c>
      <c r="C82" s="40">
        <v>54.269931793212891</v>
      </c>
      <c r="D82" s="17"/>
    </row>
    <row r="83" spans="1:4" x14ac:dyDescent="0.2">
      <c r="A83" s="39">
        <v>43952</v>
      </c>
      <c r="B83" s="40">
        <v>180.98133850097656</v>
      </c>
      <c r="C83" s="40">
        <v>53.330970764160156</v>
      </c>
      <c r="D83" s="17"/>
    </row>
    <row r="84" spans="1:4" x14ac:dyDescent="0.2">
      <c r="A84" s="39">
        <v>43983</v>
      </c>
      <c r="B84" s="40">
        <v>178.59089660644531</v>
      </c>
      <c r="C84" s="40">
        <v>51.953617095947266</v>
      </c>
      <c r="D84" s="17"/>
    </row>
    <row r="85" spans="1:4" x14ac:dyDescent="0.2">
      <c r="A85" s="39">
        <v>44013</v>
      </c>
      <c r="B85" s="40">
        <v>174.10359191894531</v>
      </c>
      <c r="C85" s="40">
        <v>39.757617950439453</v>
      </c>
      <c r="D85" s="17"/>
    </row>
    <row r="86" spans="1:4" x14ac:dyDescent="0.2">
      <c r="A86" s="39">
        <v>44044</v>
      </c>
      <c r="B86" s="40">
        <v>165.27574157714844</v>
      </c>
      <c r="C86" s="40">
        <v>37.821300506591797</v>
      </c>
      <c r="D86" s="17"/>
    </row>
    <row r="87" spans="1:4" x14ac:dyDescent="0.2">
      <c r="A87" s="39">
        <v>44075</v>
      </c>
      <c r="B87" s="40">
        <v>166.91130065917969</v>
      </c>
      <c r="C87" s="40">
        <v>40.412773132324219</v>
      </c>
      <c r="D87" s="17"/>
    </row>
    <row r="88" spans="1:4" x14ac:dyDescent="0.2">
      <c r="A88" s="39">
        <v>44105</v>
      </c>
      <c r="B88" s="40">
        <v>166.32417297363281</v>
      </c>
      <c r="C88" s="40">
        <v>41.088573455810547</v>
      </c>
      <c r="D88" s="17"/>
    </row>
    <row r="89" spans="1:4" x14ac:dyDescent="0.2">
      <c r="A89" s="39">
        <v>44136</v>
      </c>
      <c r="B89" s="40">
        <v>166.61773681640625</v>
      </c>
      <c r="C89" s="40">
        <v>40.961502075195313</v>
      </c>
      <c r="D89" s="17"/>
    </row>
    <row r="90" spans="1:4" x14ac:dyDescent="0.2">
      <c r="A90" s="39">
        <v>44166</v>
      </c>
      <c r="B90" s="40">
        <v>166.03060913085938</v>
      </c>
      <c r="C90" s="40">
        <v>40.315433502197266</v>
      </c>
      <c r="D90" s="17"/>
    </row>
    <row r="91" spans="1:4" x14ac:dyDescent="0.2">
      <c r="A91" s="39">
        <v>44197</v>
      </c>
      <c r="B91" s="40">
        <v>166.30320739746094</v>
      </c>
      <c r="C91" s="40">
        <v>45.017368316650391</v>
      </c>
      <c r="D91" s="17"/>
    </row>
    <row r="92" spans="1:4" x14ac:dyDescent="0.2">
      <c r="A92" s="39">
        <v>44228</v>
      </c>
      <c r="B92" s="40">
        <v>167.85488891601563</v>
      </c>
      <c r="C92" s="40">
        <v>46.988609313964844</v>
      </c>
      <c r="D92" s="17"/>
    </row>
    <row r="93" spans="1:4" x14ac:dyDescent="0.2">
      <c r="A93" s="39">
        <v>44256</v>
      </c>
      <c r="B93" s="40">
        <v>165.90480041503906</v>
      </c>
      <c r="C93" s="40">
        <v>46.518516540527344</v>
      </c>
      <c r="D93" s="17"/>
    </row>
    <row r="94" spans="1:4" x14ac:dyDescent="0.2">
      <c r="A94" s="39">
        <v>44287</v>
      </c>
      <c r="B94" s="40">
        <v>155.79786682128906</v>
      </c>
      <c r="C94" s="40">
        <v>-14.13382625579834</v>
      </c>
      <c r="D94" s="17"/>
    </row>
    <row r="95" spans="1:4" x14ac:dyDescent="0.2">
      <c r="A95" s="39">
        <v>44317</v>
      </c>
      <c r="B95" s="40">
        <v>159.11093139648438</v>
      </c>
      <c r="C95" s="40">
        <v>-12.084343910217285</v>
      </c>
      <c r="D95" s="17"/>
    </row>
    <row r="96" spans="1:4" x14ac:dyDescent="0.2">
      <c r="A96" s="39">
        <v>44348</v>
      </c>
      <c r="B96" s="40">
        <v>165.94969177246094</v>
      </c>
      <c r="C96" s="40">
        <v>-7.0783028602600098</v>
      </c>
      <c r="D96" s="17"/>
    </row>
    <row r="97" spans="1:4" x14ac:dyDescent="0.2">
      <c r="A97" s="39">
        <v>44378</v>
      </c>
      <c r="B97" s="40">
        <v>160.70454406738281</v>
      </c>
      <c r="C97" s="40">
        <v>-7.6960201263427734</v>
      </c>
      <c r="D97" s="17"/>
    </row>
    <row r="98" spans="1:4" x14ac:dyDescent="0.2">
      <c r="A98" s="39">
        <v>44409</v>
      </c>
      <c r="B98" s="40">
        <v>160.43196105957031</v>
      </c>
      <c r="C98" s="40">
        <v>-2.9307267665863037</v>
      </c>
      <c r="D98" s="17"/>
    </row>
    <row r="99" spans="1:4" x14ac:dyDescent="0.2">
      <c r="A99" s="39">
        <v>44440</v>
      </c>
      <c r="B99" s="40">
        <v>157.74795532226563</v>
      </c>
      <c r="C99" s="40">
        <v>-5.4899492263793945</v>
      </c>
      <c r="D99" s="17"/>
    </row>
    <row r="100" spans="1:4" x14ac:dyDescent="0.2">
      <c r="A100" s="39">
        <v>44470</v>
      </c>
      <c r="B100" s="40">
        <v>157.24470520019531</v>
      </c>
      <c r="C100" s="40">
        <v>-5.4588985443115234</v>
      </c>
      <c r="D100" s="17"/>
    </row>
    <row r="101" spans="1:4" x14ac:dyDescent="0.2">
      <c r="A101" s="39">
        <v>44501</v>
      </c>
      <c r="B101" s="40">
        <v>159.80288696289063</v>
      </c>
      <c r="C101" s="40">
        <v>-4.0901107788085938</v>
      </c>
      <c r="D101" s="17"/>
    </row>
    <row r="102" spans="1:4" x14ac:dyDescent="0.2">
      <c r="A102" s="39">
        <v>44531</v>
      </c>
      <c r="B102" s="40">
        <v>164.982177734375</v>
      </c>
      <c r="C102" s="40">
        <v>-0.63146871328353882</v>
      </c>
      <c r="D102" s="17"/>
    </row>
    <row r="103" spans="1:4" x14ac:dyDescent="0.2">
      <c r="A103" s="39">
        <v>44562</v>
      </c>
      <c r="B103" s="40">
        <v>169.43009948730469</v>
      </c>
      <c r="C103" s="40">
        <v>1.8802355527877808</v>
      </c>
      <c r="D103" s="47">
        <f>B103/B102-1</f>
        <v>2.6960013584564013E-2</v>
      </c>
    </row>
    <row r="104" spans="1:4" x14ac:dyDescent="0.2">
      <c r="A104" s="39">
        <v>44593</v>
      </c>
      <c r="B104" s="40">
        <v>163.06271362304688</v>
      </c>
      <c r="C104" s="40">
        <v>-2.8549513816833496</v>
      </c>
    </row>
    <row r="105" spans="1:4" x14ac:dyDescent="0.2">
      <c r="A105" s="46"/>
      <c r="B105" s="45"/>
      <c r="C105" s="45"/>
    </row>
    <row r="106" spans="1:4" x14ac:dyDescent="0.2">
      <c r="A106" s="46"/>
      <c r="B106" s="45"/>
      <c r="C106" s="45"/>
    </row>
    <row r="107" spans="1:4" x14ac:dyDescent="0.2">
      <c r="A107" s="46"/>
      <c r="B107" s="45"/>
      <c r="C107" s="45"/>
    </row>
    <row r="108" spans="1:4" x14ac:dyDescent="0.2">
      <c r="A108" s="46"/>
      <c r="B108" s="45"/>
      <c r="C108" s="45"/>
    </row>
    <row r="109" spans="1:4" x14ac:dyDescent="0.2">
      <c r="A109" s="46"/>
      <c r="B109" s="45"/>
      <c r="C109" s="45"/>
    </row>
    <row r="110" spans="1:4" x14ac:dyDescent="0.2">
      <c r="A110" s="46"/>
      <c r="B110" s="45"/>
      <c r="C110" s="45"/>
    </row>
    <row r="111" spans="1:4" x14ac:dyDescent="0.2">
      <c r="A111" s="46"/>
      <c r="B111" s="45"/>
      <c r="C111" s="45"/>
    </row>
    <row r="112" spans="1:4" x14ac:dyDescent="0.2">
      <c r="A112" s="46"/>
      <c r="B112" s="45"/>
      <c r="C112" s="45"/>
    </row>
    <row r="113" spans="1:3" x14ac:dyDescent="0.2">
      <c r="A113" s="46"/>
      <c r="B113" s="45"/>
      <c r="C113" s="45"/>
    </row>
    <row r="114" spans="1:3" x14ac:dyDescent="0.2">
      <c r="A114" s="46"/>
      <c r="B114" s="45"/>
      <c r="C114" s="45"/>
    </row>
    <row r="115" spans="1:3" x14ac:dyDescent="0.2">
      <c r="A115" s="46"/>
      <c r="B115" s="45"/>
      <c r="C115" s="45"/>
    </row>
    <row r="116" spans="1:3" x14ac:dyDescent="0.2">
      <c r="A116" s="46"/>
      <c r="B116" s="45"/>
      <c r="C116" s="45"/>
    </row>
    <row r="117" spans="1:3" x14ac:dyDescent="0.2">
      <c r="A117" s="46"/>
      <c r="B117" s="45"/>
      <c r="C117" s="45"/>
    </row>
    <row r="118" spans="1:3" x14ac:dyDescent="0.2">
      <c r="A118" s="46"/>
      <c r="B118" s="45"/>
      <c r="C118" s="45"/>
    </row>
    <row r="119" spans="1:3" x14ac:dyDescent="0.2">
      <c r="A119" s="46"/>
      <c r="B119" s="45"/>
      <c r="C119" s="45"/>
    </row>
    <row r="159" spans="2:2" x14ac:dyDescent="0.2">
      <c r="B159" s="41"/>
    </row>
  </sheetData>
  <mergeCells count="1">
    <mergeCell ref="H1:I1"/>
  </mergeCells>
  <hyperlinks>
    <hyperlink ref="H1:I1" location="Index!A1" display="Regresar al Índice" xr:uid="{00000000-0004-0000-9C00-000000000000}"/>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242"/>
  <dimension ref="A1:I159"/>
  <sheetViews>
    <sheetView workbookViewId="0"/>
  </sheetViews>
  <sheetFormatPr baseColWidth="10" defaultColWidth="9.140625" defaultRowHeight="12.75" x14ac:dyDescent="0.2"/>
  <cols>
    <col min="1" max="1" width="9.42578125" style="37" bestFit="1" customWidth="1"/>
    <col min="2" max="2" width="11.28515625" style="37" bestFit="1" customWidth="1"/>
    <col min="3" max="3" width="9.140625" style="37"/>
    <col min="4" max="4" width="9.42578125" style="37" bestFit="1" customWidth="1"/>
    <col min="5" max="16384" width="9.140625" style="37"/>
  </cols>
  <sheetData>
    <row r="1" spans="1:9" ht="15" x14ac:dyDescent="0.25">
      <c r="A1" s="17" t="s">
        <v>1813</v>
      </c>
      <c r="H1" s="408" t="s">
        <v>38</v>
      </c>
      <c r="I1" s="408"/>
    </row>
    <row r="6" spans="1:9" x14ac:dyDescent="0.2">
      <c r="A6" s="37" t="s">
        <v>863</v>
      </c>
      <c r="B6" s="37" t="s">
        <v>510</v>
      </c>
      <c r="C6" s="37" t="s">
        <v>2</v>
      </c>
      <c r="D6" s="37" t="s">
        <v>862</v>
      </c>
    </row>
    <row r="7" spans="1:9" x14ac:dyDescent="0.2">
      <c r="A7" s="38">
        <v>51</v>
      </c>
      <c r="B7" s="39">
        <v>44593</v>
      </c>
      <c r="C7" s="17" t="s">
        <v>3</v>
      </c>
      <c r="D7" s="40">
        <v>1.1320778131484985</v>
      </c>
    </row>
    <row r="8" spans="1:9" x14ac:dyDescent="0.2">
      <c r="A8" s="38">
        <v>51</v>
      </c>
      <c r="B8" s="39">
        <v>44593</v>
      </c>
      <c r="C8" s="17" t="s">
        <v>5</v>
      </c>
      <c r="D8" s="40">
        <v>0.65359014272689819</v>
      </c>
    </row>
    <row r="9" spans="1:9" x14ac:dyDescent="0.2">
      <c r="A9" s="38">
        <v>51</v>
      </c>
      <c r="B9" s="39">
        <v>44593</v>
      </c>
      <c r="C9" s="17" t="s">
        <v>4</v>
      </c>
      <c r="D9" s="40">
        <v>-3.3972625732421875</v>
      </c>
    </row>
    <row r="10" spans="1:9" x14ac:dyDescent="0.2">
      <c r="A10" s="38">
        <v>51</v>
      </c>
      <c r="B10" s="39">
        <v>44593</v>
      </c>
      <c r="C10" s="17" t="s">
        <v>6</v>
      </c>
      <c r="D10" s="40">
        <v>-30.555557250976563</v>
      </c>
    </row>
    <row r="11" spans="1:9" x14ac:dyDescent="0.2">
      <c r="A11" s="38">
        <v>51</v>
      </c>
      <c r="B11" s="39">
        <v>44593</v>
      </c>
      <c r="C11" s="17" t="s">
        <v>7</v>
      </c>
      <c r="D11" s="40">
        <v>5.5555534362792969</v>
      </c>
    </row>
    <row r="12" spans="1:9" x14ac:dyDescent="0.2">
      <c r="A12" s="38">
        <v>51</v>
      </c>
      <c r="B12" s="39">
        <v>44593</v>
      </c>
      <c r="C12" s="17" t="s">
        <v>8</v>
      </c>
      <c r="D12" s="40">
        <v>-6.4594111442565918</v>
      </c>
    </row>
    <row r="13" spans="1:9" x14ac:dyDescent="0.2">
      <c r="A13" s="38">
        <v>51</v>
      </c>
      <c r="B13" s="39">
        <v>44593</v>
      </c>
      <c r="C13" s="17" t="s">
        <v>9</v>
      </c>
      <c r="D13" s="40">
        <v>-10.763520240783691</v>
      </c>
    </row>
    <row r="14" spans="1:9" x14ac:dyDescent="0.2">
      <c r="A14" s="38">
        <v>51</v>
      </c>
      <c r="B14" s="39">
        <v>44593</v>
      </c>
      <c r="C14" s="17" t="s">
        <v>10</v>
      </c>
      <c r="D14" s="40">
        <v>5.4066371917724609</v>
      </c>
    </row>
    <row r="15" spans="1:9" x14ac:dyDescent="0.2">
      <c r="A15" s="38">
        <v>51</v>
      </c>
      <c r="B15" s="39">
        <v>44593</v>
      </c>
      <c r="C15" s="17" t="s">
        <v>11</v>
      </c>
      <c r="D15" s="40">
        <v>-11.290326118469238</v>
      </c>
    </row>
    <row r="16" spans="1:9" x14ac:dyDescent="0.2">
      <c r="A16" s="38">
        <v>51</v>
      </c>
      <c r="B16" s="39">
        <v>44593</v>
      </c>
      <c r="C16" s="17" t="s">
        <v>12</v>
      </c>
      <c r="D16" s="40">
        <v>1.8413618803024292</v>
      </c>
    </row>
    <row r="17" spans="1:4" x14ac:dyDescent="0.2">
      <c r="A17" s="38">
        <v>51</v>
      </c>
      <c r="B17" s="39">
        <v>44593</v>
      </c>
      <c r="C17" s="17" t="s">
        <v>13</v>
      </c>
      <c r="D17" s="40">
        <v>3.1002702713012695</v>
      </c>
    </row>
    <row r="18" spans="1:4" x14ac:dyDescent="0.2">
      <c r="A18" s="38">
        <v>51</v>
      </c>
      <c r="B18" s="39">
        <v>44593</v>
      </c>
      <c r="C18" s="17" t="s">
        <v>14</v>
      </c>
      <c r="D18" s="40">
        <v>3.1141848564147949</v>
      </c>
    </row>
    <row r="19" spans="1:4" x14ac:dyDescent="0.2">
      <c r="A19" s="38">
        <v>51</v>
      </c>
      <c r="B19" s="39">
        <v>44593</v>
      </c>
      <c r="C19" s="17" t="s">
        <v>15</v>
      </c>
      <c r="D19" s="40">
        <v>-8.9820365905761719</v>
      </c>
    </row>
    <row r="20" spans="1:4" x14ac:dyDescent="0.2">
      <c r="A20" s="38">
        <v>51</v>
      </c>
      <c r="B20" s="39">
        <v>44593</v>
      </c>
      <c r="C20" s="17" t="s">
        <v>16</v>
      </c>
      <c r="D20" s="40">
        <v>-0.42105072736740112</v>
      </c>
    </row>
    <row r="21" spans="1:4" x14ac:dyDescent="0.2">
      <c r="A21" s="38">
        <v>51</v>
      </c>
      <c r="B21" s="39">
        <v>44593</v>
      </c>
      <c r="C21" s="17" t="s">
        <v>0</v>
      </c>
      <c r="D21" s="40">
        <v>-2.8549513816833496</v>
      </c>
    </row>
    <row r="22" spans="1:4" x14ac:dyDescent="0.2">
      <c r="A22" s="38">
        <v>51</v>
      </c>
      <c r="B22" s="39">
        <v>44593</v>
      </c>
      <c r="C22" s="17" t="s">
        <v>17</v>
      </c>
      <c r="D22" s="40">
        <v>-0.57235974073410034</v>
      </c>
    </row>
    <row r="23" spans="1:4" x14ac:dyDescent="0.2">
      <c r="A23" s="38">
        <v>51</v>
      </c>
      <c r="B23" s="39">
        <v>44593</v>
      </c>
      <c r="C23" s="17" t="s">
        <v>18</v>
      </c>
      <c r="D23" s="40">
        <v>-1.3921152353286743</v>
      </c>
    </row>
    <row r="24" spans="1:4" x14ac:dyDescent="0.2">
      <c r="A24" s="38">
        <v>51</v>
      </c>
      <c r="B24" s="39">
        <v>44593</v>
      </c>
      <c r="C24" s="17" t="s">
        <v>19</v>
      </c>
      <c r="D24" s="40">
        <v>12.69841480255127</v>
      </c>
    </row>
    <row r="25" spans="1:4" x14ac:dyDescent="0.2">
      <c r="A25" s="38">
        <v>51</v>
      </c>
      <c r="B25" s="39">
        <v>44593</v>
      </c>
      <c r="C25" s="17" t="s">
        <v>20</v>
      </c>
      <c r="D25" s="40">
        <v>-1.8732979297637939</v>
      </c>
    </row>
    <row r="26" spans="1:4" x14ac:dyDescent="0.2">
      <c r="A26" s="38">
        <v>51</v>
      </c>
      <c r="B26" s="39">
        <v>44593</v>
      </c>
      <c r="C26" s="17" t="s">
        <v>21</v>
      </c>
      <c r="D26" s="40">
        <v>-7.6504197120666504</v>
      </c>
    </row>
    <row r="27" spans="1:4" x14ac:dyDescent="0.2">
      <c r="A27" s="38">
        <v>51</v>
      </c>
      <c r="B27" s="39">
        <v>44593</v>
      </c>
      <c r="C27" s="17" t="s">
        <v>22</v>
      </c>
      <c r="D27" s="40">
        <v>4.4597935676574707</v>
      </c>
    </row>
    <row r="28" spans="1:4" x14ac:dyDescent="0.2">
      <c r="A28" s="38">
        <v>51</v>
      </c>
      <c r="B28" s="39">
        <v>44593</v>
      </c>
      <c r="C28" s="17" t="s">
        <v>23</v>
      </c>
      <c r="D28" s="40">
        <v>2.3660407066345215</v>
      </c>
    </row>
    <row r="29" spans="1:4" x14ac:dyDescent="0.2">
      <c r="A29" s="38">
        <v>51</v>
      </c>
      <c r="B29" s="39">
        <v>44593</v>
      </c>
      <c r="C29" s="17" t="s">
        <v>24</v>
      </c>
      <c r="D29" s="40">
        <v>3.2151675224304199</v>
      </c>
    </row>
    <row r="30" spans="1:4" x14ac:dyDescent="0.2">
      <c r="A30" s="38">
        <v>51</v>
      </c>
      <c r="B30" s="39">
        <v>44593</v>
      </c>
      <c r="C30" s="17" t="s">
        <v>25</v>
      </c>
      <c r="D30" s="40">
        <v>1.7261201143264771</v>
      </c>
    </row>
    <row r="31" spans="1:4" x14ac:dyDescent="0.2">
      <c r="A31" s="38">
        <v>51</v>
      </c>
      <c r="B31" s="39">
        <v>44593</v>
      </c>
      <c r="C31" s="17" t="s">
        <v>26</v>
      </c>
      <c r="D31" s="40">
        <v>4.9444961547851563</v>
      </c>
    </row>
    <row r="32" spans="1:4" x14ac:dyDescent="0.2">
      <c r="A32" s="38">
        <v>51</v>
      </c>
      <c r="B32" s="39">
        <v>44593</v>
      </c>
      <c r="C32" s="17" t="s">
        <v>27</v>
      </c>
      <c r="D32" s="40">
        <v>10.966544151306152</v>
      </c>
    </row>
    <row r="33" spans="1:4" x14ac:dyDescent="0.2">
      <c r="A33" s="38">
        <v>51</v>
      </c>
      <c r="B33" s="39">
        <v>44593</v>
      </c>
      <c r="C33" s="17" t="s">
        <v>28</v>
      </c>
      <c r="D33" s="40">
        <v>-13.060683250427246</v>
      </c>
    </row>
    <row r="34" spans="1:4" x14ac:dyDescent="0.2">
      <c r="A34" s="38">
        <v>51</v>
      </c>
      <c r="B34" s="39">
        <v>44593</v>
      </c>
      <c r="C34" s="17" t="s">
        <v>29</v>
      </c>
      <c r="D34" s="40">
        <v>62.248699188232422</v>
      </c>
    </row>
    <row r="35" spans="1:4" x14ac:dyDescent="0.2">
      <c r="A35" s="38">
        <v>51</v>
      </c>
      <c r="B35" s="39">
        <v>44593</v>
      </c>
      <c r="C35" s="17" t="s">
        <v>30</v>
      </c>
      <c r="D35" s="40">
        <v>7.8534083366394043</v>
      </c>
    </row>
    <row r="36" spans="1:4" x14ac:dyDescent="0.2">
      <c r="A36" s="38">
        <v>51</v>
      </c>
      <c r="B36" s="39">
        <v>44593</v>
      </c>
      <c r="C36" s="17" t="s">
        <v>31</v>
      </c>
      <c r="D36" s="40">
        <v>-0.76252293586730957</v>
      </c>
    </row>
    <row r="37" spans="1:4" x14ac:dyDescent="0.2">
      <c r="A37" s="38">
        <v>51</v>
      </c>
      <c r="B37" s="39">
        <v>44593</v>
      </c>
      <c r="C37" s="17" t="s">
        <v>32</v>
      </c>
      <c r="D37" s="40">
        <v>-1.9174923896789551</v>
      </c>
    </row>
    <row r="38" spans="1:4" x14ac:dyDescent="0.2">
      <c r="A38" s="38">
        <v>51</v>
      </c>
      <c r="B38" s="39">
        <v>44593</v>
      </c>
      <c r="C38" s="17" t="s">
        <v>33</v>
      </c>
      <c r="D38" s="40">
        <v>23.860591888427734</v>
      </c>
    </row>
    <row r="39" spans="1:4" x14ac:dyDescent="0.2">
      <c r="A39" s="38">
        <v>51</v>
      </c>
      <c r="B39" s="39">
        <v>44593</v>
      </c>
      <c r="C39" s="17" t="s">
        <v>1</v>
      </c>
      <c r="D39" s="40">
        <v>-0.77171081304550171</v>
      </c>
    </row>
    <row r="159" spans="2:2" x14ac:dyDescent="0.2">
      <c r="B159" s="41"/>
    </row>
  </sheetData>
  <mergeCells count="1">
    <mergeCell ref="H1:I1"/>
  </mergeCells>
  <hyperlinks>
    <hyperlink ref="H1:I1" location="Index!A1" display="Regresar al Índice" xr:uid="{00000000-0004-0000-9D00-000000000000}"/>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243"/>
  <dimension ref="A1:I159"/>
  <sheetViews>
    <sheetView workbookViewId="0"/>
  </sheetViews>
  <sheetFormatPr baseColWidth="10" defaultColWidth="9.140625" defaultRowHeight="12.75" x14ac:dyDescent="0.2"/>
  <cols>
    <col min="1" max="1" width="11.28515625" style="37" bestFit="1" customWidth="1"/>
    <col min="2" max="3" width="9.42578125" style="37" bestFit="1" customWidth="1"/>
    <col min="4" max="16384" width="9.140625" style="37"/>
  </cols>
  <sheetData>
    <row r="1" spans="1:9" ht="15" x14ac:dyDescent="0.25">
      <c r="A1" s="17" t="s">
        <v>1814</v>
      </c>
      <c r="H1" s="408" t="s">
        <v>38</v>
      </c>
      <c r="I1" s="408"/>
    </row>
    <row r="6" spans="1:9" x14ac:dyDescent="0.2">
      <c r="A6" s="17" t="s">
        <v>510</v>
      </c>
      <c r="B6" s="17" t="s">
        <v>861</v>
      </c>
      <c r="C6" s="17" t="s">
        <v>862</v>
      </c>
    </row>
    <row r="7" spans="1:9" x14ac:dyDescent="0.2">
      <c r="A7" s="39">
        <v>41640</v>
      </c>
      <c r="B7" s="40">
        <v>107.09165954589844</v>
      </c>
      <c r="C7" s="40">
        <v>16.571615219116211</v>
      </c>
    </row>
    <row r="8" spans="1:9" x14ac:dyDescent="0.2">
      <c r="A8" s="39">
        <v>41671</v>
      </c>
      <c r="B8" s="40">
        <v>107.14873504638672</v>
      </c>
      <c r="C8" s="40">
        <v>4.8690695762634277</v>
      </c>
    </row>
    <row r="9" spans="1:9" x14ac:dyDescent="0.2">
      <c r="A9" s="39">
        <v>41699</v>
      </c>
      <c r="B9" s="40">
        <v>103.32294464111328</v>
      </c>
      <c r="C9" s="40">
        <v>8.2396001815795898</v>
      </c>
    </row>
    <row r="10" spans="1:9" x14ac:dyDescent="0.2">
      <c r="A10" s="39">
        <v>41730</v>
      </c>
      <c r="B10" s="40">
        <v>94.312347412109375</v>
      </c>
      <c r="C10" s="40">
        <v>-3.9980826377868652</v>
      </c>
    </row>
    <row r="11" spans="1:9" x14ac:dyDescent="0.2">
      <c r="A11" s="39">
        <v>41760</v>
      </c>
      <c r="B11" s="40">
        <v>104.08941650390625</v>
      </c>
      <c r="C11" s="40">
        <v>-0.40156325697898865</v>
      </c>
    </row>
    <row r="12" spans="1:9" x14ac:dyDescent="0.2">
      <c r="A12" s="39">
        <v>41791</v>
      </c>
      <c r="B12" s="40">
        <v>100.95259094238281</v>
      </c>
      <c r="C12" s="40">
        <v>4.105255126953125</v>
      </c>
    </row>
    <row r="13" spans="1:9" x14ac:dyDescent="0.2">
      <c r="A13" s="39">
        <v>41821</v>
      </c>
      <c r="B13" s="40">
        <v>114.03434753417969</v>
      </c>
      <c r="C13" s="40">
        <v>13.390866279602051</v>
      </c>
    </row>
    <row r="14" spans="1:9" x14ac:dyDescent="0.2">
      <c r="A14" s="39">
        <v>41852</v>
      </c>
      <c r="B14" s="40">
        <v>103.09787750244141</v>
      </c>
      <c r="C14" s="40">
        <v>6.7407207489013672</v>
      </c>
    </row>
    <row r="15" spans="1:9" x14ac:dyDescent="0.2">
      <c r="A15" s="39">
        <v>41883</v>
      </c>
      <c r="B15" s="40">
        <v>104.60678100585938</v>
      </c>
      <c r="C15" s="40">
        <v>8.1853103637695313</v>
      </c>
    </row>
    <row r="16" spans="1:9" x14ac:dyDescent="0.2">
      <c r="A16" s="39">
        <v>41913</v>
      </c>
      <c r="B16" s="40">
        <v>104.17296600341797</v>
      </c>
      <c r="C16" s="40">
        <v>4.1174249649047852</v>
      </c>
    </row>
    <row r="17" spans="1:3" x14ac:dyDescent="0.2">
      <c r="A17" s="39">
        <v>41944</v>
      </c>
      <c r="B17" s="40">
        <v>104.90280151367188</v>
      </c>
      <c r="C17" s="40">
        <v>0.99731564521789551</v>
      </c>
    </row>
    <row r="18" spans="1:3" x14ac:dyDescent="0.2">
      <c r="A18" s="39">
        <v>41974</v>
      </c>
      <c r="B18" s="40">
        <v>105.53713226318359</v>
      </c>
      <c r="C18" s="40">
        <v>-6.6121768951416016</v>
      </c>
    </row>
    <row r="19" spans="1:3" x14ac:dyDescent="0.2">
      <c r="A19" s="39">
        <v>42005</v>
      </c>
      <c r="B19" s="40">
        <v>104.82978820800781</v>
      </c>
      <c r="C19" s="40">
        <v>-2.1120891571044922</v>
      </c>
    </row>
    <row r="20" spans="1:3" x14ac:dyDescent="0.2">
      <c r="A20" s="39">
        <v>42036</v>
      </c>
      <c r="B20" s="40">
        <v>94.210166931152344</v>
      </c>
      <c r="C20" s="40">
        <v>-12.075334548950195</v>
      </c>
    </row>
    <row r="21" spans="1:3" x14ac:dyDescent="0.2">
      <c r="A21" s="39">
        <v>42064</v>
      </c>
      <c r="B21" s="40">
        <v>95.853515625</v>
      </c>
      <c r="C21" s="40">
        <v>-7.2292065620422363</v>
      </c>
    </row>
    <row r="22" spans="1:3" x14ac:dyDescent="0.2">
      <c r="A22" s="39">
        <v>42095</v>
      </c>
      <c r="B22" s="40">
        <v>99.551017761230469</v>
      </c>
      <c r="C22" s="40">
        <v>5.5545964241027832</v>
      </c>
    </row>
    <row r="23" spans="1:3" x14ac:dyDescent="0.2">
      <c r="A23" s="39">
        <v>42125</v>
      </c>
      <c r="B23" s="40">
        <v>101.85942077636719</v>
      </c>
      <c r="C23" s="40">
        <v>-2.1423847675323486</v>
      </c>
    </row>
    <row r="24" spans="1:3" x14ac:dyDescent="0.2">
      <c r="A24" s="39">
        <v>42156</v>
      </c>
      <c r="B24" s="40">
        <v>94.534202575683594</v>
      </c>
      <c r="C24" s="40">
        <v>-6.3578243255615234</v>
      </c>
    </row>
    <row r="25" spans="1:3" x14ac:dyDescent="0.2">
      <c r="A25" s="39">
        <v>42186</v>
      </c>
      <c r="B25" s="40">
        <v>98.806785583496094</v>
      </c>
      <c r="C25" s="40">
        <v>-13.353487014770508</v>
      </c>
    </row>
    <row r="26" spans="1:3" x14ac:dyDescent="0.2">
      <c r="A26" s="39">
        <v>42217</v>
      </c>
      <c r="B26" s="40">
        <v>98.412689208984375</v>
      </c>
      <c r="C26" s="40">
        <v>-4.5444083213806152</v>
      </c>
    </row>
    <row r="27" spans="1:3" x14ac:dyDescent="0.2">
      <c r="A27" s="39">
        <v>42248</v>
      </c>
      <c r="B27" s="40">
        <v>100.14215850830078</v>
      </c>
      <c r="C27" s="40">
        <v>-4.2680048942565918</v>
      </c>
    </row>
    <row r="28" spans="1:3" x14ac:dyDescent="0.2">
      <c r="A28" s="39">
        <v>42278</v>
      </c>
      <c r="B28" s="40">
        <v>96.142333984375</v>
      </c>
      <c r="C28" s="40">
        <v>-7.7089405059814453</v>
      </c>
    </row>
    <row r="29" spans="1:3" x14ac:dyDescent="0.2">
      <c r="A29" s="39">
        <v>42309</v>
      </c>
      <c r="B29" s="40">
        <v>95.366485595703125</v>
      </c>
      <c r="C29" s="40">
        <v>-9.0906209945678711</v>
      </c>
    </row>
    <row r="30" spans="1:3" x14ac:dyDescent="0.2">
      <c r="A30" s="39">
        <v>42339</v>
      </c>
      <c r="B30" s="40">
        <v>104.07463073730469</v>
      </c>
      <c r="C30" s="40">
        <v>-1.3857696056365967</v>
      </c>
    </row>
    <row r="31" spans="1:3" x14ac:dyDescent="0.2">
      <c r="A31" s="39">
        <v>42370</v>
      </c>
      <c r="B31" s="40">
        <v>98.542518615722656</v>
      </c>
      <c r="C31" s="40">
        <v>-5.9975981712341309</v>
      </c>
    </row>
    <row r="32" spans="1:3" x14ac:dyDescent="0.2">
      <c r="A32" s="39">
        <v>42401</v>
      </c>
      <c r="B32" s="40">
        <v>114.64040374755859</v>
      </c>
      <c r="C32" s="40">
        <v>21.685808181762695</v>
      </c>
    </row>
    <row r="33" spans="1:3" x14ac:dyDescent="0.2">
      <c r="A33" s="39">
        <v>42430</v>
      </c>
      <c r="B33" s="40">
        <v>105.55487060546875</v>
      </c>
      <c r="C33" s="40">
        <v>10.121021270751953</v>
      </c>
    </row>
    <row r="34" spans="1:3" x14ac:dyDescent="0.2">
      <c r="A34" s="39">
        <v>42461</v>
      </c>
      <c r="B34" s="40">
        <v>106.19216156005859</v>
      </c>
      <c r="C34" s="40">
        <v>6.6710958480834961</v>
      </c>
    </row>
    <row r="35" spans="1:3" x14ac:dyDescent="0.2">
      <c r="A35" s="39">
        <v>42491</v>
      </c>
      <c r="B35" s="40">
        <v>100.37249755859375</v>
      </c>
      <c r="C35" s="40">
        <v>-1.4597797393798828</v>
      </c>
    </row>
    <row r="36" spans="1:3" x14ac:dyDescent="0.2">
      <c r="A36" s="39">
        <v>42522</v>
      </c>
      <c r="B36" s="40">
        <v>107.88679504394531</v>
      </c>
      <c r="C36" s="40">
        <v>14.124615669250488</v>
      </c>
    </row>
    <row r="37" spans="1:3" x14ac:dyDescent="0.2">
      <c r="A37" s="39">
        <v>42552</v>
      </c>
      <c r="B37" s="40">
        <v>101.60980224609375</v>
      </c>
      <c r="C37" s="40">
        <v>2.8368666172027588</v>
      </c>
    </row>
    <row r="38" spans="1:3" x14ac:dyDescent="0.2">
      <c r="A38" s="39">
        <v>42583</v>
      </c>
      <c r="B38" s="40">
        <v>98.193923950195313</v>
      </c>
      <c r="C38" s="40">
        <v>-0.22229374945163727</v>
      </c>
    </row>
    <row r="39" spans="1:3" x14ac:dyDescent="0.2">
      <c r="A39" s="39">
        <v>42614</v>
      </c>
      <c r="B39" s="40">
        <v>110.94392395019531</v>
      </c>
      <c r="C39" s="40">
        <v>10.786431312561035</v>
      </c>
    </row>
    <row r="40" spans="1:3" x14ac:dyDescent="0.2">
      <c r="A40" s="39">
        <v>42644</v>
      </c>
      <c r="B40" s="40">
        <v>97.462799072265625</v>
      </c>
      <c r="C40" s="40">
        <v>1.3734481334686279</v>
      </c>
    </row>
    <row r="41" spans="1:3" x14ac:dyDescent="0.2">
      <c r="A41" s="39">
        <v>42675</v>
      </c>
      <c r="B41" s="40">
        <v>99.10113525390625</v>
      </c>
      <c r="C41" s="40">
        <v>3.9161028861999512</v>
      </c>
    </row>
    <row r="42" spans="1:3" x14ac:dyDescent="0.2">
      <c r="A42" s="39">
        <v>42705</v>
      </c>
      <c r="B42" s="40">
        <v>107.23459625244141</v>
      </c>
      <c r="C42" s="40">
        <v>3.0362496376037598</v>
      </c>
    </row>
    <row r="43" spans="1:3" x14ac:dyDescent="0.2">
      <c r="A43" s="39">
        <v>42736</v>
      </c>
      <c r="B43" s="40">
        <v>95.481910705566406</v>
      </c>
      <c r="C43" s="40">
        <v>-3.1058754920959473</v>
      </c>
    </row>
    <row r="44" spans="1:3" x14ac:dyDescent="0.2">
      <c r="A44" s="39">
        <v>42767</v>
      </c>
      <c r="B44" s="40">
        <v>95.16326904296875</v>
      </c>
      <c r="C44" s="40">
        <v>-16.989765167236328</v>
      </c>
    </row>
    <row r="45" spans="1:3" x14ac:dyDescent="0.2">
      <c r="A45" s="39">
        <v>42795</v>
      </c>
      <c r="B45" s="40">
        <v>102.53643035888672</v>
      </c>
      <c r="C45" s="40">
        <v>-2.8595936298370361</v>
      </c>
    </row>
    <row r="46" spans="1:3" x14ac:dyDescent="0.2">
      <c r="A46" s="39">
        <v>42826</v>
      </c>
      <c r="B46" s="40">
        <v>97.599693298339844</v>
      </c>
      <c r="C46" s="40">
        <v>-8.0914335250854492</v>
      </c>
    </row>
    <row r="47" spans="1:3" x14ac:dyDescent="0.2">
      <c r="A47" s="39">
        <v>42856</v>
      </c>
      <c r="B47" s="40">
        <v>116.87554168701172</v>
      </c>
      <c r="C47" s="40">
        <v>16.441799163818359</v>
      </c>
    </row>
    <row r="48" spans="1:3" x14ac:dyDescent="0.2">
      <c r="A48" s="39">
        <v>42887</v>
      </c>
      <c r="B48" s="40">
        <v>113.68254089355469</v>
      </c>
      <c r="C48" s="40">
        <v>5.3720622062683105</v>
      </c>
    </row>
    <row r="49" spans="1:3" x14ac:dyDescent="0.2">
      <c r="A49" s="39">
        <v>42917</v>
      </c>
      <c r="B49" s="40">
        <v>105.04290771484375</v>
      </c>
      <c r="C49" s="40">
        <v>3.3787147998809814</v>
      </c>
    </row>
    <row r="50" spans="1:3" x14ac:dyDescent="0.2">
      <c r="A50" s="39">
        <v>42948</v>
      </c>
      <c r="B50" s="40">
        <v>106.85630798339844</v>
      </c>
      <c r="C50" s="40">
        <v>8.8217105865478516</v>
      </c>
    </row>
    <row r="51" spans="1:3" x14ac:dyDescent="0.2">
      <c r="A51" s="39">
        <v>42979</v>
      </c>
      <c r="B51" s="40">
        <v>109.47782897949219</v>
      </c>
      <c r="C51" s="40">
        <v>-1.3214738368988037</v>
      </c>
    </row>
    <row r="52" spans="1:3" x14ac:dyDescent="0.2">
      <c r="A52" s="39">
        <v>43009</v>
      </c>
      <c r="B52" s="40">
        <v>111.15203094482422</v>
      </c>
      <c r="C52" s="40">
        <v>14.045597076416016</v>
      </c>
    </row>
    <row r="53" spans="1:3" x14ac:dyDescent="0.2">
      <c r="A53" s="39">
        <v>43040</v>
      </c>
      <c r="B53" s="40">
        <v>115.658935546875</v>
      </c>
      <c r="C53" s="40">
        <v>16.707983016967773</v>
      </c>
    </row>
    <row r="54" spans="1:3" x14ac:dyDescent="0.2">
      <c r="A54" s="39">
        <v>43070</v>
      </c>
      <c r="B54" s="40">
        <v>110.21755981445313</v>
      </c>
      <c r="C54" s="40">
        <v>2.7817175388336182</v>
      </c>
    </row>
    <row r="55" spans="1:3" x14ac:dyDescent="0.2">
      <c r="A55" s="39">
        <v>43101</v>
      </c>
      <c r="B55" s="40">
        <v>112.34549713134766</v>
      </c>
      <c r="C55" s="40">
        <v>17.661550521850586</v>
      </c>
    </row>
    <row r="56" spans="1:3" x14ac:dyDescent="0.2">
      <c r="A56" s="39">
        <v>43132</v>
      </c>
      <c r="B56" s="40">
        <v>111.29071807861328</v>
      </c>
      <c r="C56" s="40">
        <v>16.947135925292969</v>
      </c>
    </row>
    <row r="57" spans="1:3" x14ac:dyDescent="0.2">
      <c r="A57" s="39">
        <v>43160</v>
      </c>
      <c r="B57" s="40">
        <v>109.85997009277344</v>
      </c>
      <c r="C57" s="40">
        <v>7.1423783302307129</v>
      </c>
    </row>
    <row r="58" spans="1:3" x14ac:dyDescent="0.2">
      <c r="A58" s="39">
        <v>43191</v>
      </c>
      <c r="B58" s="40">
        <v>122.18811798095703</v>
      </c>
      <c r="C58" s="40">
        <v>25.193138122558594</v>
      </c>
    </row>
    <row r="59" spans="1:3" x14ac:dyDescent="0.2">
      <c r="A59" s="39">
        <v>43221</v>
      </c>
      <c r="B59" s="40">
        <v>128.87039184570313</v>
      </c>
      <c r="C59" s="40">
        <v>10.26292610168457</v>
      </c>
    </row>
    <row r="60" spans="1:3" x14ac:dyDescent="0.2">
      <c r="A60" s="39">
        <v>43252</v>
      </c>
      <c r="B60" s="40">
        <v>128.35957336425781</v>
      </c>
      <c r="C60" s="40">
        <v>12.910542488098145</v>
      </c>
    </row>
    <row r="61" spans="1:3" x14ac:dyDescent="0.2">
      <c r="A61" s="39">
        <v>43282</v>
      </c>
      <c r="B61" s="40">
        <v>129.4716796875</v>
      </c>
      <c r="C61" s="40">
        <v>23.255992889404297</v>
      </c>
    </row>
    <row r="62" spans="1:3" x14ac:dyDescent="0.2">
      <c r="A62" s="39">
        <v>43313</v>
      </c>
      <c r="B62" s="40">
        <v>142.29855346679688</v>
      </c>
      <c r="C62" s="40">
        <v>33.168136596679688</v>
      </c>
    </row>
    <row r="63" spans="1:3" x14ac:dyDescent="0.2">
      <c r="A63" s="39">
        <v>43344</v>
      </c>
      <c r="B63" s="40">
        <v>146.4189453125</v>
      </c>
      <c r="C63" s="40">
        <v>33.743011474609375</v>
      </c>
    </row>
    <row r="64" spans="1:3" x14ac:dyDescent="0.2">
      <c r="A64" s="39">
        <v>43374</v>
      </c>
      <c r="B64" s="40">
        <v>146.80198669433594</v>
      </c>
      <c r="C64" s="40">
        <v>32.073146820068359</v>
      </c>
    </row>
    <row r="65" spans="1:3" x14ac:dyDescent="0.2">
      <c r="A65" s="39">
        <v>43405</v>
      </c>
      <c r="B65" s="40">
        <v>155.51181030273438</v>
      </c>
      <c r="C65" s="40">
        <v>34.457237243652344</v>
      </c>
    </row>
    <row r="66" spans="1:3" x14ac:dyDescent="0.2">
      <c r="A66" s="39">
        <v>43435</v>
      </c>
      <c r="B66" s="40">
        <v>159.51252746582031</v>
      </c>
      <c r="C66" s="40">
        <v>44.725147247314453</v>
      </c>
    </row>
    <row r="67" spans="1:3" x14ac:dyDescent="0.2">
      <c r="A67" s="39">
        <v>43466</v>
      </c>
      <c r="B67" s="40">
        <v>108.51714324951172</v>
      </c>
      <c r="C67" s="40">
        <v>-3.4076611995697021</v>
      </c>
    </row>
    <row r="68" spans="1:3" x14ac:dyDescent="0.2">
      <c r="A68" s="39">
        <v>43497</v>
      </c>
      <c r="B68" s="40">
        <v>110.79521179199219</v>
      </c>
      <c r="C68" s="40">
        <v>-0.44523593783378601</v>
      </c>
    </row>
    <row r="69" spans="1:3" x14ac:dyDescent="0.2">
      <c r="A69" s="39">
        <v>43525</v>
      </c>
      <c r="B69" s="40">
        <v>120.23794555664063</v>
      </c>
      <c r="C69" s="40">
        <v>9.4465484619140625</v>
      </c>
    </row>
    <row r="70" spans="1:3" x14ac:dyDescent="0.2">
      <c r="A70" s="39">
        <v>43556</v>
      </c>
      <c r="B70" s="40">
        <v>104.88930511474609</v>
      </c>
      <c r="C70" s="40">
        <v>-14.157525062561035</v>
      </c>
    </row>
    <row r="71" spans="1:3" x14ac:dyDescent="0.2">
      <c r="A71" s="39">
        <v>43586</v>
      </c>
      <c r="B71" s="40">
        <v>123.42143249511719</v>
      </c>
      <c r="C71" s="40">
        <v>-4.2282476425170898</v>
      </c>
    </row>
    <row r="72" spans="1:3" x14ac:dyDescent="0.2">
      <c r="A72" s="39">
        <v>43617</v>
      </c>
      <c r="B72" s="40">
        <v>116.96603393554688</v>
      </c>
      <c r="C72" s="40">
        <v>-8.8762674331665039</v>
      </c>
    </row>
    <row r="73" spans="1:3" x14ac:dyDescent="0.2">
      <c r="A73" s="39">
        <v>43647</v>
      </c>
      <c r="B73" s="40">
        <v>111.46604919433594</v>
      </c>
      <c r="C73" s="40">
        <v>-13.907003402709961</v>
      </c>
    </row>
    <row r="74" spans="1:3" x14ac:dyDescent="0.2">
      <c r="A74" s="39">
        <v>43678</v>
      </c>
      <c r="B74" s="40">
        <v>123.8087158203125</v>
      </c>
      <c r="C74" s="40">
        <v>-12.993693351745605</v>
      </c>
    </row>
    <row r="75" spans="1:3" x14ac:dyDescent="0.2">
      <c r="A75" s="39">
        <v>43709</v>
      </c>
      <c r="B75" s="40">
        <v>117.16127777099609</v>
      </c>
      <c r="C75" s="40">
        <v>-19.982160568237305</v>
      </c>
    </row>
    <row r="76" spans="1:3" x14ac:dyDescent="0.2">
      <c r="A76" s="39">
        <v>43739</v>
      </c>
      <c r="B76" s="40">
        <v>126.98500061035156</v>
      </c>
      <c r="C76" s="40">
        <v>-13.499126434326172</v>
      </c>
    </row>
    <row r="77" spans="1:3" x14ac:dyDescent="0.2">
      <c r="A77" s="39">
        <v>43770</v>
      </c>
      <c r="B77" s="40">
        <v>127.72885131835938</v>
      </c>
      <c r="C77" s="40">
        <v>-17.865497589111328</v>
      </c>
    </row>
    <row r="78" spans="1:3" x14ac:dyDescent="0.2">
      <c r="A78" s="39">
        <v>43800</v>
      </c>
      <c r="B78" s="40">
        <v>122.24660491943359</v>
      </c>
      <c r="C78" s="40">
        <v>-23.36237907409668</v>
      </c>
    </row>
    <row r="79" spans="1:3" x14ac:dyDescent="0.2">
      <c r="A79" s="39">
        <v>43831</v>
      </c>
      <c r="B79" s="40">
        <v>115.95585632324219</v>
      </c>
      <c r="C79" s="40">
        <v>6.8548736572265625</v>
      </c>
    </row>
    <row r="80" spans="1:3" x14ac:dyDescent="0.2">
      <c r="A80" s="39">
        <v>43862</v>
      </c>
      <c r="B80" s="40">
        <v>115.49388885498047</v>
      </c>
      <c r="C80" s="40">
        <v>4.2408666610717773</v>
      </c>
    </row>
    <row r="81" spans="1:3" x14ac:dyDescent="0.2">
      <c r="A81" s="39">
        <v>43891</v>
      </c>
      <c r="B81" s="40">
        <v>122.96602630615234</v>
      </c>
      <c r="C81" s="40">
        <v>2.2689015865325928</v>
      </c>
    </row>
    <row r="82" spans="1:3" x14ac:dyDescent="0.2">
      <c r="A82" s="39">
        <v>43922</v>
      </c>
      <c r="B82" s="40">
        <v>111.60859680175781</v>
      </c>
      <c r="C82" s="40">
        <v>6.4060788154602051</v>
      </c>
    </row>
    <row r="83" spans="1:3" x14ac:dyDescent="0.2">
      <c r="A83" s="39">
        <v>43952</v>
      </c>
      <c r="B83" s="40">
        <v>108.07587432861328</v>
      </c>
      <c r="C83" s="40">
        <v>-12.433463096618652</v>
      </c>
    </row>
    <row r="84" spans="1:3" x14ac:dyDescent="0.2">
      <c r="A84" s="39">
        <v>43983</v>
      </c>
      <c r="B84" s="40">
        <v>100.36774444580078</v>
      </c>
      <c r="C84" s="40">
        <v>-14.190691947937012</v>
      </c>
    </row>
    <row r="85" spans="1:3" x14ac:dyDescent="0.2">
      <c r="A85" s="39">
        <v>44013</v>
      </c>
      <c r="B85" s="40">
        <v>109.18244934082031</v>
      </c>
      <c r="C85" s="40">
        <v>-2.0486953258514404</v>
      </c>
    </row>
    <row r="86" spans="1:3" x14ac:dyDescent="0.2">
      <c r="A86" s="39">
        <v>44044</v>
      </c>
      <c r="B86" s="40">
        <v>110.89430999755859</v>
      </c>
      <c r="C86" s="40">
        <v>-10.430933952331543</v>
      </c>
    </row>
    <row r="87" spans="1:3" x14ac:dyDescent="0.2">
      <c r="A87" s="39">
        <v>44075</v>
      </c>
      <c r="B87" s="40">
        <v>108.90802001953125</v>
      </c>
      <c r="C87" s="40">
        <v>-7.0443563461303711</v>
      </c>
    </row>
    <row r="88" spans="1:3" x14ac:dyDescent="0.2">
      <c r="A88" s="39">
        <v>44105</v>
      </c>
      <c r="B88" s="40">
        <v>111.31758117675781</v>
      </c>
      <c r="C88" s="40">
        <v>-12.338007926940918</v>
      </c>
    </row>
    <row r="89" spans="1:3" x14ac:dyDescent="0.2">
      <c r="A89" s="39">
        <v>44136</v>
      </c>
      <c r="B89" s="40">
        <v>118.64189910888672</v>
      </c>
      <c r="C89" s="40">
        <v>-7.1142520904541016</v>
      </c>
    </row>
    <row r="90" spans="1:3" x14ac:dyDescent="0.2">
      <c r="A90" s="39">
        <v>44166</v>
      </c>
      <c r="B90" s="40">
        <v>126.06184387207031</v>
      </c>
      <c r="C90" s="40">
        <v>3.1209366321563721</v>
      </c>
    </row>
    <row r="91" spans="1:3" x14ac:dyDescent="0.2">
      <c r="A91" s="39">
        <v>44197</v>
      </c>
      <c r="B91" s="40">
        <v>122.18246459960938</v>
      </c>
      <c r="C91" s="40">
        <v>5.3698091506958008</v>
      </c>
    </row>
    <row r="92" spans="1:3" x14ac:dyDescent="0.2">
      <c r="A92" s="39">
        <v>44228</v>
      </c>
      <c r="B92" s="40">
        <v>122.46562957763672</v>
      </c>
      <c r="C92" s="40">
        <v>6.0364584922790527</v>
      </c>
    </row>
    <row r="93" spans="1:3" x14ac:dyDescent="0.2">
      <c r="A93" s="39">
        <v>44256</v>
      </c>
      <c r="B93" s="40">
        <v>128.61717224121094</v>
      </c>
      <c r="C93" s="40">
        <v>4.5956969261169434</v>
      </c>
    </row>
    <row r="94" spans="1:3" x14ac:dyDescent="0.2">
      <c r="A94" s="39">
        <v>44287</v>
      </c>
      <c r="B94" s="40">
        <v>125.30707550048828</v>
      </c>
      <c r="C94" s="40">
        <v>12.273676872253418</v>
      </c>
    </row>
    <row r="95" spans="1:3" x14ac:dyDescent="0.2">
      <c r="A95" s="39">
        <v>44317</v>
      </c>
      <c r="B95" s="40">
        <v>132.17803955078125</v>
      </c>
      <c r="C95" s="40">
        <v>22.301151275634766</v>
      </c>
    </row>
    <row r="96" spans="1:3" x14ac:dyDescent="0.2">
      <c r="A96" s="39">
        <v>44348</v>
      </c>
      <c r="B96" s="40">
        <v>133.24165344238281</v>
      </c>
      <c r="C96" s="40">
        <v>32.753459930419922</v>
      </c>
    </row>
    <row r="97" spans="1:4" x14ac:dyDescent="0.2">
      <c r="A97" s="39">
        <v>44378</v>
      </c>
      <c r="B97" s="40">
        <v>124.48957824707031</v>
      </c>
      <c r="C97" s="40">
        <v>14.019770622253418</v>
      </c>
    </row>
    <row r="98" spans="1:4" x14ac:dyDescent="0.2">
      <c r="A98" s="39">
        <v>44409</v>
      </c>
      <c r="B98" s="40">
        <v>163.7860107421875</v>
      </c>
      <c r="C98" s="40">
        <v>47.695594787597656</v>
      </c>
    </row>
    <row r="99" spans="1:4" x14ac:dyDescent="0.2">
      <c r="A99" s="39">
        <v>44440</v>
      </c>
      <c r="B99" s="40">
        <v>98.956016540527344</v>
      </c>
      <c r="C99" s="40">
        <v>-9.1379899978637695</v>
      </c>
    </row>
    <row r="100" spans="1:4" x14ac:dyDescent="0.2">
      <c r="A100" s="39">
        <v>44470</v>
      </c>
      <c r="B100" s="40">
        <v>102.18063354492188</v>
      </c>
      <c r="C100" s="40">
        <v>-8.2080001831054688</v>
      </c>
    </row>
    <row r="101" spans="1:4" x14ac:dyDescent="0.2">
      <c r="A101" s="39">
        <v>44501</v>
      </c>
      <c r="B101" s="40">
        <v>99.465286254882813</v>
      </c>
      <c r="C101" s="40">
        <v>-16.163440704345703</v>
      </c>
    </row>
    <row r="102" spans="1:4" x14ac:dyDescent="0.2">
      <c r="A102" s="39">
        <v>44531</v>
      </c>
      <c r="B102" s="40">
        <v>101.13729858398438</v>
      </c>
      <c r="C102" s="40">
        <v>-19.77168083190918</v>
      </c>
      <c r="D102" s="37">
        <v>1.6810008718187275E-2</v>
      </c>
    </row>
    <row r="103" spans="1:4" x14ac:dyDescent="0.2">
      <c r="A103" s="39">
        <v>44562</v>
      </c>
      <c r="B103" s="40">
        <v>103.15219879150391</v>
      </c>
      <c r="C103" s="40">
        <v>-15.575284004211426</v>
      </c>
    </row>
    <row r="104" spans="1:4" x14ac:dyDescent="0.2">
      <c r="A104" s="39">
        <v>44593</v>
      </c>
      <c r="B104" s="40">
        <v>95.432502746582031</v>
      </c>
      <c r="C104" s="40">
        <v>-22.074052810668945</v>
      </c>
    </row>
    <row r="105" spans="1:4" x14ac:dyDescent="0.2">
      <c r="A105" s="46"/>
      <c r="B105" s="45"/>
      <c r="C105" s="45"/>
    </row>
    <row r="106" spans="1:4" x14ac:dyDescent="0.2">
      <c r="A106" s="46"/>
      <c r="B106" s="45"/>
      <c r="C106" s="45"/>
    </row>
    <row r="107" spans="1:4" x14ac:dyDescent="0.2">
      <c r="A107" s="46"/>
      <c r="B107" s="45"/>
      <c r="C107" s="45"/>
    </row>
    <row r="108" spans="1:4" x14ac:dyDescent="0.2">
      <c r="A108" s="46"/>
      <c r="B108" s="45"/>
      <c r="C108" s="45"/>
    </row>
    <row r="109" spans="1:4" x14ac:dyDescent="0.2">
      <c r="A109" s="46"/>
      <c r="B109" s="45"/>
      <c r="C109" s="45"/>
    </row>
    <row r="110" spans="1:4" x14ac:dyDescent="0.2">
      <c r="A110" s="46"/>
      <c r="B110" s="45"/>
      <c r="C110" s="45"/>
    </row>
    <row r="111" spans="1:4" x14ac:dyDescent="0.2">
      <c r="A111" s="46"/>
      <c r="B111" s="45"/>
      <c r="C111" s="45"/>
    </row>
    <row r="112" spans="1:4" x14ac:dyDescent="0.2">
      <c r="A112" s="46"/>
      <c r="B112" s="45"/>
      <c r="C112" s="45"/>
    </row>
    <row r="113" spans="1:3" x14ac:dyDescent="0.2">
      <c r="A113" s="46"/>
      <c r="B113" s="45"/>
      <c r="C113" s="45"/>
    </row>
    <row r="159" spans="2:2" x14ac:dyDescent="0.2">
      <c r="B159" s="41"/>
    </row>
  </sheetData>
  <mergeCells count="1">
    <mergeCell ref="H1:I1"/>
  </mergeCells>
  <hyperlinks>
    <hyperlink ref="H1:I1" location="Index!A1" display="Regresar al Índice" xr:uid="{00000000-0004-0000-9E00-000000000000}"/>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Hoja244"/>
  <dimension ref="A1:I159"/>
  <sheetViews>
    <sheetView workbookViewId="0"/>
  </sheetViews>
  <sheetFormatPr baseColWidth="10" defaultColWidth="9.140625" defaultRowHeight="12.75" x14ac:dyDescent="0.2"/>
  <cols>
    <col min="1" max="1" width="9.42578125" style="37" bestFit="1" customWidth="1"/>
    <col min="2" max="2" width="11.28515625" style="37" bestFit="1" customWidth="1"/>
    <col min="3" max="3" width="9.140625" style="37"/>
    <col min="4" max="4" width="9.42578125" style="37" bestFit="1" customWidth="1"/>
    <col min="5" max="16384" width="9.140625" style="37"/>
  </cols>
  <sheetData>
    <row r="1" spans="1:9" ht="15" x14ac:dyDescent="0.25">
      <c r="A1" s="17" t="s">
        <v>1815</v>
      </c>
      <c r="H1" s="408" t="s">
        <v>38</v>
      </c>
      <c r="I1" s="408"/>
    </row>
    <row r="6" spans="1:9" x14ac:dyDescent="0.2">
      <c r="A6" s="17" t="s">
        <v>863</v>
      </c>
      <c r="B6" s="17" t="s">
        <v>510</v>
      </c>
      <c r="C6" s="17" t="s">
        <v>2</v>
      </c>
      <c r="D6" s="17" t="s">
        <v>862</v>
      </c>
      <c r="G6" s="17"/>
    </row>
    <row r="7" spans="1:9" x14ac:dyDescent="0.2">
      <c r="A7" s="38">
        <v>56</v>
      </c>
      <c r="B7" s="39">
        <v>44593</v>
      </c>
      <c r="C7" s="17" t="s">
        <v>3</v>
      </c>
      <c r="D7" s="40">
        <v>-22.946495056152344</v>
      </c>
      <c r="G7" s="17"/>
    </row>
    <row r="8" spans="1:9" x14ac:dyDescent="0.2">
      <c r="A8" s="38">
        <v>56</v>
      </c>
      <c r="B8" s="39">
        <v>44593</v>
      </c>
      <c r="C8" s="17" t="s">
        <v>4</v>
      </c>
      <c r="D8" s="40">
        <v>-26.472660064697266</v>
      </c>
    </row>
    <row r="9" spans="1:9" x14ac:dyDescent="0.2">
      <c r="A9" s="38">
        <v>56</v>
      </c>
      <c r="B9" s="39">
        <v>44593</v>
      </c>
      <c r="C9" s="17" t="s">
        <v>6</v>
      </c>
      <c r="D9" s="40">
        <v>-48.359405517578125</v>
      </c>
    </row>
    <row r="10" spans="1:9" x14ac:dyDescent="0.2">
      <c r="A10" s="38">
        <v>56</v>
      </c>
      <c r="B10" s="39">
        <v>44593</v>
      </c>
      <c r="C10" s="17" t="s">
        <v>9</v>
      </c>
      <c r="D10" s="40">
        <v>-55.131034851074219</v>
      </c>
    </row>
    <row r="11" spans="1:9" x14ac:dyDescent="0.2">
      <c r="A11" s="38">
        <v>56</v>
      </c>
      <c r="B11" s="39">
        <v>44593</v>
      </c>
      <c r="C11" s="17" t="s">
        <v>10</v>
      </c>
      <c r="D11" s="40">
        <v>-83.975975036621094</v>
      </c>
    </row>
    <row r="12" spans="1:9" x14ac:dyDescent="0.2">
      <c r="A12" s="38">
        <v>56</v>
      </c>
      <c r="B12" s="39">
        <v>44593</v>
      </c>
      <c r="C12" s="17" t="s">
        <v>12</v>
      </c>
      <c r="D12" s="40">
        <v>-56.390911102294922</v>
      </c>
    </row>
    <row r="13" spans="1:9" x14ac:dyDescent="0.2">
      <c r="A13" s="38">
        <v>56</v>
      </c>
      <c r="B13" s="39">
        <v>44593</v>
      </c>
      <c r="C13" s="17" t="s">
        <v>13</v>
      </c>
      <c r="D13" s="40">
        <v>-33.020851135253906</v>
      </c>
    </row>
    <row r="14" spans="1:9" x14ac:dyDescent="0.2">
      <c r="A14" s="38">
        <v>56</v>
      </c>
      <c r="B14" s="39">
        <v>44593</v>
      </c>
      <c r="C14" s="17" t="s">
        <v>14</v>
      </c>
      <c r="D14" s="40">
        <v>-43.720649719238281</v>
      </c>
    </row>
    <row r="15" spans="1:9" x14ac:dyDescent="0.2">
      <c r="A15" s="38">
        <v>56</v>
      </c>
      <c r="B15" s="39">
        <v>44593</v>
      </c>
      <c r="C15" s="17" t="s">
        <v>0</v>
      </c>
      <c r="D15" s="40">
        <v>-22.074052810668945</v>
      </c>
    </row>
    <row r="16" spans="1:9" x14ac:dyDescent="0.2">
      <c r="A16" s="38">
        <v>56</v>
      </c>
      <c r="B16" s="39">
        <v>44593</v>
      </c>
      <c r="C16" s="17" t="s">
        <v>20</v>
      </c>
      <c r="D16" s="40">
        <v>-60.427722930908203</v>
      </c>
    </row>
    <row r="17" spans="1:4" x14ac:dyDescent="0.2">
      <c r="A17" s="38">
        <v>56</v>
      </c>
      <c r="B17" s="39">
        <v>44593</v>
      </c>
      <c r="C17" s="17" t="s">
        <v>24</v>
      </c>
      <c r="D17" s="40">
        <v>2.254859447479248</v>
      </c>
    </row>
    <row r="18" spans="1:4" x14ac:dyDescent="0.2">
      <c r="A18" s="38">
        <v>56</v>
      </c>
      <c r="B18" s="39">
        <v>44593</v>
      </c>
      <c r="C18" s="17" t="s">
        <v>27</v>
      </c>
      <c r="D18" s="40">
        <v>-38.762874603271484</v>
      </c>
    </row>
    <row r="19" spans="1:4" x14ac:dyDescent="0.2">
      <c r="A19" s="38">
        <v>56</v>
      </c>
      <c r="B19" s="39">
        <v>44593</v>
      </c>
      <c r="C19" s="17" t="s">
        <v>32</v>
      </c>
      <c r="D19" s="40">
        <v>-60.654060363769531</v>
      </c>
    </row>
    <row r="20" spans="1:4" x14ac:dyDescent="0.2">
      <c r="A20" s="38">
        <v>56</v>
      </c>
      <c r="B20" s="39">
        <v>44593</v>
      </c>
      <c r="C20" s="17" t="s">
        <v>1</v>
      </c>
      <c r="D20" s="40">
        <v>-54.11053466796875</v>
      </c>
    </row>
    <row r="159" spans="2:2" x14ac:dyDescent="0.2">
      <c r="B159" s="41"/>
    </row>
  </sheetData>
  <mergeCells count="1">
    <mergeCell ref="H1:I1"/>
  </mergeCells>
  <hyperlinks>
    <hyperlink ref="H1:I1" location="Index!A1" display="Regresar al Índice" xr:uid="{00000000-0004-0000-9F00-000000000000}"/>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245"/>
  <dimension ref="A1:I159"/>
  <sheetViews>
    <sheetView workbookViewId="0"/>
  </sheetViews>
  <sheetFormatPr baseColWidth="10" defaultColWidth="9.140625" defaultRowHeight="12.75" x14ac:dyDescent="0.2"/>
  <cols>
    <col min="1" max="1" width="11.28515625" style="37" bestFit="1" customWidth="1"/>
    <col min="2" max="3" width="9.42578125" style="37" bestFit="1" customWidth="1"/>
    <col min="4" max="16384" width="9.140625" style="37"/>
  </cols>
  <sheetData>
    <row r="1" spans="1:9" ht="15" x14ac:dyDescent="0.25">
      <c r="A1" s="17" t="s">
        <v>1816</v>
      </c>
      <c r="H1" s="408" t="s">
        <v>38</v>
      </c>
      <c r="I1" s="408"/>
    </row>
    <row r="6" spans="1:9" x14ac:dyDescent="0.2">
      <c r="A6" s="17" t="s">
        <v>510</v>
      </c>
      <c r="B6" s="17" t="s">
        <v>864</v>
      </c>
      <c r="C6" s="17" t="s">
        <v>862</v>
      </c>
      <c r="D6" s="17"/>
    </row>
    <row r="7" spans="1:9" x14ac:dyDescent="0.2">
      <c r="A7" s="39">
        <v>41640</v>
      </c>
      <c r="B7" s="40">
        <v>100</v>
      </c>
      <c r="C7" s="40">
        <v>-2.4930219650268555</v>
      </c>
      <c r="D7" s="17"/>
    </row>
    <row r="8" spans="1:9" x14ac:dyDescent="0.2">
      <c r="A8" s="39">
        <v>41671</v>
      </c>
      <c r="B8" s="40">
        <v>99.148597717285156</v>
      </c>
      <c r="C8" s="40">
        <v>-2.0930101871490479</v>
      </c>
      <c r="D8" s="17"/>
    </row>
    <row r="9" spans="1:9" x14ac:dyDescent="0.2">
      <c r="A9" s="39">
        <v>41699</v>
      </c>
      <c r="B9" s="40">
        <v>98.547760009765625</v>
      </c>
      <c r="C9" s="40">
        <v>-1.9835190773010254</v>
      </c>
      <c r="D9" s="17"/>
    </row>
    <row r="10" spans="1:9" x14ac:dyDescent="0.2">
      <c r="A10" s="39">
        <v>41730</v>
      </c>
      <c r="B10" s="40">
        <v>97.992942810058594</v>
      </c>
      <c r="C10" s="40">
        <v>-1.0737440586090088</v>
      </c>
      <c r="D10" s="17"/>
    </row>
    <row r="11" spans="1:9" x14ac:dyDescent="0.2">
      <c r="A11" s="39">
        <v>41760</v>
      </c>
      <c r="B11" s="40">
        <v>101.68746185302734</v>
      </c>
      <c r="C11" s="40">
        <v>0.92367374897003174</v>
      </c>
      <c r="D11" s="17"/>
    </row>
    <row r="12" spans="1:9" x14ac:dyDescent="0.2">
      <c r="A12" s="39">
        <v>41791</v>
      </c>
      <c r="B12" s="40">
        <v>99.754554748535156</v>
      </c>
      <c r="C12" s="40">
        <v>-0.75294756889343262</v>
      </c>
      <c r="D12" s="17"/>
    </row>
    <row r="13" spans="1:9" x14ac:dyDescent="0.2">
      <c r="A13" s="39">
        <v>41821</v>
      </c>
      <c r="B13" s="40">
        <v>100.16107940673828</v>
      </c>
      <c r="C13" s="40">
        <v>1.7872968688607216E-2</v>
      </c>
      <c r="D13" s="17"/>
    </row>
    <row r="14" spans="1:9" x14ac:dyDescent="0.2">
      <c r="A14" s="39">
        <v>41852</v>
      </c>
      <c r="B14" s="40">
        <v>99.792900085449219</v>
      </c>
      <c r="C14" s="40">
        <v>5.3828425705432892E-2</v>
      </c>
      <c r="D14" s="17"/>
    </row>
    <row r="15" spans="1:9" x14ac:dyDescent="0.2">
      <c r="A15" s="39">
        <v>41883</v>
      </c>
      <c r="B15" s="40">
        <v>101.13775634765625</v>
      </c>
      <c r="C15" s="40">
        <v>2.6015458106994629</v>
      </c>
      <c r="D15" s="17"/>
    </row>
    <row r="16" spans="1:9" x14ac:dyDescent="0.2">
      <c r="A16" s="39">
        <v>41913</v>
      </c>
      <c r="B16" s="40">
        <v>101.06361389160156</v>
      </c>
      <c r="C16" s="40">
        <v>2.6434707641601563</v>
      </c>
      <c r="D16" s="17"/>
    </row>
    <row r="17" spans="1:4" x14ac:dyDescent="0.2">
      <c r="A17" s="39">
        <v>41944</v>
      </c>
      <c r="B17" s="40">
        <v>102.87379455566406</v>
      </c>
      <c r="C17" s="40">
        <v>3.1031320095062256</v>
      </c>
      <c r="D17" s="17"/>
    </row>
    <row r="18" spans="1:4" x14ac:dyDescent="0.2">
      <c r="A18" s="39">
        <v>41974</v>
      </c>
      <c r="B18" s="40">
        <v>101.20423126220703</v>
      </c>
      <c r="C18" s="40">
        <v>2.6423614025115967</v>
      </c>
      <c r="D18" s="17"/>
    </row>
    <row r="19" spans="1:4" x14ac:dyDescent="0.2">
      <c r="A19" s="39">
        <v>42005</v>
      </c>
      <c r="B19" s="40">
        <v>101.40621948242188</v>
      </c>
      <c r="C19" s="40">
        <v>1.406219482421875</v>
      </c>
      <c r="D19" s="17"/>
    </row>
    <row r="20" spans="1:4" x14ac:dyDescent="0.2">
      <c r="A20" s="39">
        <v>42036</v>
      </c>
      <c r="B20" s="40">
        <v>99.964202880859375</v>
      </c>
      <c r="C20" s="40">
        <v>0.82260888814926147</v>
      </c>
      <c r="D20" s="17"/>
    </row>
    <row r="21" spans="1:4" x14ac:dyDescent="0.2">
      <c r="A21" s="39">
        <v>42064</v>
      </c>
      <c r="B21" s="40">
        <v>101.60308837890625</v>
      </c>
      <c r="C21" s="40">
        <v>3.1003530025482178</v>
      </c>
      <c r="D21" s="17"/>
    </row>
    <row r="22" spans="1:4" x14ac:dyDescent="0.2">
      <c r="A22" s="39">
        <v>42095</v>
      </c>
      <c r="B22" s="40">
        <v>101.24769592285156</v>
      </c>
      <c r="C22" s="40">
        <v>3.321415901184082</v>
      </c>
      <c r="D22" s="17"/>
    </row>
    <row r="23" spans="1:4" x14ac:dyDescent="0.2">
      <c r="A23" s="39">
        <v>42125</v>
      </c>
      <c r="B23" s="40">
        <v>101.18634033203125</v>
      </c>
      <c r="C23" s="40">
        <v>-0.4928056001663208</v>
      </c>
      <c r="D23" s="17"/>
    </row>
    <row r="24" spans="1:4" x14ac:dyDescent="0.2">
      <c r="A24" s="39">
        <v>42156</v>
      </c>
      <c r="B24" s="40">
        <v>102.85590362548828</v>
      </c>
      <c r="C24" s="40">
        <v>3.1089797019958496</v>
      </c>
      <c r="D24" s="17"/>
    </row>
    <row r="25" spans="1:4" x14ac:dyDescent="0.2">
      <c r="A25" s="39">
        <v>42186</v>
      </c>
      <c r="B25" s="40">
        <v>102.42380523681641</v>
      </c>
      <c r="C25" s="40">
        <v>2.2590868473052979</v>
      </c>
      <c r="D25" s="17"/>
    </row>
    <row r="26" spans="1:4" x14ac:dyDescent="0.2">
      <c r="A26" s="39">
        <v>42217</v>
      </c>
      <c r="B26" s="40">
        <v>102.71272277832031</v>
      </c>
      <c r="C26" s="40">
        <v>2.92588210105896</v>
      </c>
      <c r="D26" s="17"/>
    </row>
    <row r="27" spans="1:4" x14ac:dyDescent="0.2">
      <c r="A27" s="39">
        <v>42248</v>
      </c>
      <c r="B27" s="40">
        <v>106.80609893798828</v>
      </c>
      <c r="C27" s="40">
        <v>5.6045761108398438</v>
      </c>
      <c r="D27" s="17"/>
    </row>
    <row r="28" spans="1:4" x14ac:dyDescent="0.2">
      <c r="A28" s="39">
        <v>42278</v>
      </c>
      <c r="B28" s="40">
        <v>105.77060699462891</v>
      </c>
      <c r="C28" s="40">
        <v>4.6574559211730957</v>
      </c>
      <c r="D28" s="17"/>
    </row>
    <row r="29" spans="1:4" x14ac:dyDescent="0.2">
      <c r="A29" s="39">
        <v>42309</v>
      </c>
      <c r="B29" s="40">
        <v>104.72489166259766</v>
      </c>
      <c r="C29" s="40">
        <v>1.7993863821029663</v>
      </c>
      <c r="D29" s="17"/>
    </row>
    <row r="30" spans="1:4" x14ac:dyDescent="0.2">
      <c r="A30" s="39">
        <v>42339</v>
      </c>
      <c r="B30" s="40">
        <v>104.61239624023438</v>
      </c>
      <c r="C30" s="40">
        <v>3.3676111698150635</v>
      </c>
      <c r="D30" s="17"/>
    </row>
    <row r="31" spans="1:4" x14ac:dyDescent="0.2">
      <c r="A31" s="39">
        <v>42370</v>
      </c>
      <c r="B31" s="40">
        <v>129.91152954101563</v>
      </c>
      <c r="C31" s="40">
        <v>28.110021591186523</v>
      </c>
      <c r="D31" s="17"/>
    </row>
    <row r="32" spans="1:4" x14ac:dyDescent="0.2">
      <c r="A32" s="39">
        <v>42401</v>
      </c>
      <c r="B32" s="40">
        <v>127.29853057861328</v>
      </c>
      <c r="C32" s="40">
        <v>27.3441162109375</v>
      </c>
      <c r="D32" s="17"/>
    </row>
    <row r="33" spans="1:4" x14ac:dyDescent="0.2">
      <c r="A33" s="39">
        <v>42430</v>
      </c>
      <c r="B33" s="40">
        <v>129.28768920898438</v>
      </c>
      <c r="C33" s="40">
        <v>27.247795104980469</v>
      </c>
      <c r="D33" s="17"/>
    </row>
    <row r="34" spans="1:4" x14ac:dyDescent="0.2">
      <c r="A34" s="39">
        <v>42461</v>
      </c>
      <c r="B34" s="40">
        <v>128.50787353515625</v>
      </c>
      <c r="C34" s="40">
        <v>26.924245834350586</v>
      </c>
      <c r="D34" s="17"/>
    </row>
    <row r="35" spans="1:4" x14ac:dyDescent="0.2">
      <c r="A35" s="39">
        <v>42491</v>
      </c>
      <c r="B35" s="40">
        <v>130.54049682617188</v>
      </c>
      <c r="C35" s="40">
        <v>29.009998321533203</v>
      </c>
      <c r="D35" s="17"/>
    </row>
    <row r="36" spans="1:4" x14ac:dyDescent="0.2">
      <c r="A36" s="39">
        <v>42522</v>
      </c>
      <c r="B36" s="40">
        <v>126.97381591796875</v>
      </c>
      <c r="C36" s="40">
        <v>23.448253631591797</v>
      </c>
      <c r="D36" s="17"/>
    </row>
    <row r="37" spans="1:4" x14ac:dyDescent="0.2">
      <c r="A37" s="39">
        <v>42552</v>
      </c>
      <c r="B37" s="40">
        <v>128.64082336425781</v>
      </c>
      <c r="C37" s="40">
        <v>25.59660530090332</v>
      </c>
      <c r="D37" s="17"/>
    </row>
    <row r="38" spans="1:4" x14ac:dyDescent="0.2">
      <c r="A38" s="39">
        <v>42583</v>
      </c>
      <c r="B38" s="40">
        <v>132.39671325683594</v>
      </c>
      <c r="C38" s="40">
        <v>28.900012969970703</v>
      </c>
      <c r="D38" s="17"/>
    </row>
    <row r="39" spans="1:4" x14ac:dyDescent="0.2">
      <c r="A39" s="39">
        <v>42614</v>
      </c>
      <c r="B39" s="40">
        <v>131.59132385253906</v>
      </c>
      <c r="C39" s="40">
        <v>23.205814361572266</v>
      </c>
      <c r="D39" s="17"/>
    </row>
    <row r="40" spans="1:4" x14ac:dyDescent="0.2">
      <c r="A40" s="39">
        <v>42644</v>
      </c>
      <c r="B40" s="40">
        <v>132.6651611328125</v>
      </c>
      <c r="C40" s="40">
        <v>25.427248001098633</v>
      </c>
      <c r="D40" s="17"/>
    </row>
    <row r="41" spans="1:4" x14ac:dyDescent="0.2">
      <c r="A41" s="39">
        <v>42675</v>
      </c>
      <c r="B41" s="40">
        <v>134.18899536132813</v>
      </c>
      <c r="C41" s="40">
        <v>28.134765625</v>
      </c>
      <c r="D41" s="17"/>
    </row>
    <row r="42" spans="1:4" x14ac:dyDescent="0.2">
      <c r="A42" s="39">
        <v>42705</v>
      </c>
      <c r="B42" s="40">
        <v>133.22509765625</v>
      </c>
      <c r="C42" s="40">
        <v>27.351158142089844</v>
      </c>
      <c r="D42" s="17"/>
    </row>
    <row r="43" spans="1:4" x14ac:dyDescent="0.2">
      <c r="A43" s="39">
        <v>42736</v>
      </c>
      <c r="B43" s="40">
        <v>133.93075561523438</v>
      </c>
      <c r="C43" s="40">
        <v>3.0938179492950439</v>
      </c>
      <c r="D43" s="17"/>
    </row>
    <row r="44" spans="1:4" x14ac:dyDescent="0.2">
      <c r="A44" s="39">
        <v>42767</v>
      </c>
      <c r="B44" s="40">
        <v>133.89497375488281</v>
      </c>
      <c r="C44" s="40">
        <v>5.1818690299987793</v>
      </c>
      <c r="D44" s="17"/>
    </row>
    <row r="45" spans="1:4" x14ac:dyDescent="0.2">
      <c r="A45" s="39">
        <v>42795</v>
      </c>
      <c r="B45" s="40">
        <v>133.94099426269531</v>
      </c>
      <c r="C45" s="40">
        <v>3.5991864204406738</v>
      </c>
      <c r="D45" s="17"/>
    </row>
    <row r="46" spans="1:4" x14ac:dyDescent="0.2">
      <c r="A46" s="39">
        <v>42826</v>
      </c>
      <c r="B46" s="40">
        <v>130.37431335449219</v>
      </c>
      <c r="C46" s="40">
        <v>1.4523934125900269</v>
      </c>
      <c r="D46" s="17"/>
    </row>
    <row r="47" spans="1:4" x14ac:dyDescent="0.2">
      <c r="A47" s="39">
        <v>42856</v>
      </c>
      <c r="B47" s="40">
        <v>133.71343994140625</v>
      </c>
      <c r="C47" s="40">
        <v>2.4306197166442871</v>
      </c>
      <c r="D47" s="17"/>
    </row>
    <row r="48" spans="1:4" x14ac:dyDescent="0.2">
      <c r="A48" s="39">
        <v>42887</v>
      </c>
      <c r="B48" s="40">
        <v>137.95254516601563</v>
      </c>
      <c r="C48" s="40">
        <v>8.6464509963989258</v>
      </c>
      <c r="D48" s="17"/>
    </row>
    <row r="49" spans="1:4" x14ac:dyDescent="0.2">
      <c r="A49" s="39">
        <v>42917</v>
      </c>
      <c r="B49" s="40">
        <v>139.50450134277344</v>
      </c>
      <c r="C49" s="40">
        <v>8.4449691772460938</v>
      </c>
      <c r="D49" s="17"/>
    </row>
    <row r="50" spans="1:4" x14ac:dyDescent="0.2">
      <c r="A50" s="39">
        <v>42948</v>
      </c>
      <c r="B50" s="40">
        <v>136.84036254882813</v>
      </c>
      <c r="C50" s="40">
        <v>3.356313943862915</v>
      </c>
      <c r="D50" s="17"/>
    </row>
    <row r="51" spans="1:4" x14ac:dyDescent="0.2">
      <c r="A51" s="39">
        <v>42979</v>
      </c>
      <c r="B51" s="40">
        <v>141.25587463378906</v>
      </c>
      <c r="C51" s="40">
        <v>7.3443679809570313</v>
      </c>
      <c r="D51" s="17"/>
    </row>
    <row r="52" spans="1:4" x14ac:dyDescent="0.2">
      <c r="A52" s="39">
        <v>43009</v>
      </c>
      <c r="B52" s="40">
        <v>145.00920104980469</v>
      </c>
      <c r="C52" s="40">
        <v>9.3046579360961914</v>
      </c>
      <c r="D52" s="17"/>
    </row>
    <row r="53" spans="1:4" x14ac:dyDescent="0.2">
      <c r="A53" s="39">
        <v>43040</v>
      </c>
      <c r="B53" s="40">
        <v>145.64071655273438</v>
      </c>
      <c r="C53" s="40">
        <v>8.5340242385864258</v>
      </c>
      <c r="D53" s="17"/>
    </row>
    <row r="54" spans="1:4" x14ac:dyDescent="0.2">
      <c r="A54" s="39">
        <v>43070</v>
      </c>
      <c r="B54" s="40">
        <v>143.25526428222656</v>
      </c>
      <c r="C54" s="40">
        <v>7.5287365913391113</v>
      </c>
      <c r="D54" s="17"/>
    </row>
    <row r="55" spans="1:4" x14ac:dyDescent="0.2">
      <c r="A55" s="39">
        <v>43101</v>
      </c>
      <c r="B55" s="40">
        <v>143.9609375</v>
      </c>
      <c r="C55" s="40">
        <v>7.4890804290771484</v>
      </c>
      <c r="D55" s="17"/>
    </row>
    <row r="56" spans="1:4" x14ac:dyDescent="0.2">
      <c r="A56" s="39">
        <v>43132</v>
      </c>
      <c r="B56" s="40">
        <v>141.68797302246094</v>
      </c>
      <c r="C56" s="40">
        <v>5.8202328681945801</v>
      </c>
      <c r="D56" s="17"/>
    </row>
    <row r="57" spans="1:4" x14ac:dyDescent="0.2">
      <c r="A57" s="39">
        <v>43160</v>
      </c>
      <c r="B57" s="40">
        <v>141.97944641113281</v>
      </c>
      <c r="C57" s="40">
        <v>6.0014877319335938</v>
      </c>
      <c r="D57" s="17"/>
    </row>
    <row r="58" spans="1:4" x14ac:dyDescent="0.2">
      <c r="A58" s="39">
        <v>43191</v>
      </c>
      <c r="B58" s="40">
        <v>142.70045471191406</v>
      </c>
      <c r="C58" s="40">
        <v>9.4544248580932617</v>
      </c>
      <c r="D58" s="17"/>
    </row>
    <row r="59" spans="1:4" x14ac:dyDescent="0.2">
      <c r="A59" s="39">
        <v>43221</v>
      </c>
      <c r="B59" s="40">
        <v>140.26641845703125</v>
      </c>
      <c r="C59" s="40">
        <v>4.9007625579833984</v>
      </c>
      <c r="D59" s="17"/>
    </row>
    <row r="60" spans="1:4" x14ac:dyDescent="0.2">
      <c r="A60" s="39">
        <v>43252</v>
      </c>
      <c r="B60" s="40">
        <v>148.32020568847656</v>
      </c>
      <c r="C60" s="40">
        <v>7.5153818130493164</v>
      </c>
      <c r="D60" s="17"/>
    </row>
    <row r="61" spans="1:4" x14ac:dyDescent="0.2">
      <c r="A61" s="39">
        <v>43282</v>
      </c>
      <c r="B61" s="40">
        <v>153.30589294433594</v>
      </c>
      <c r="C61" s="40">
        <v>9.8931512832641602</v>
      </c>
      <c r="D61" s="17"/>
    </row>
    <row r="62" spans="1:4" x14ac:dyDescent="0.2">
      <c r="A62" s="39">
        <v>43313</v>
      </c>
      <c r="B62" s="40">
        <v>151.92524719238281</v>
      </c>
      <c r="C62" s="40">
        <v>11.023710250854492</v>
      </c>
      <c r="D62" s="17"/>
    </row>
    <row r="63" spans="1:4" x14ac:dyDescent="0.2">
      <c r="A63" s="39">
        <v>43344</v>
      </c>
      <c r="B63" s="40">
        <v>151.580078125</v>
      </c>
      <c r="C63" s="40">
        <v>7.3088665008544922</v>
      </c>
      <c r="D63" s="17"/>
    </row>
    <row r="64" spans="1:4" x14ac:dyDescent="0.2">
      <c r="A64" s="39">
        <v>43374</v>
      </c>
      <c r="B64" s="40">
        <v>154.0882568359375</v>
      </c>
      <c r="C64" s="40">
        <v>6.2610206604003906</v>
      </c>
      <c r="D64" s="17"/>
    </row>
    <row r="65" spans="1:4" x14ac:dyDescent="0.2">
      <c r="A65" s="39">
        <v>43405</v>
      </c>
      <c r="B65" s="40">
        <v>153.10134887695313</v>
      </c>
      <c r="C65" s="40">
        <v>5.1226282119750977</v>
      </c>
      <c r="D65" s="17"/>
    </row>
    <row r="66" spans="1:4" x14ac:dyDescent="0.2">
      <c r="A66" s="39">
        <v>43435</v>
      </c>
      <c r="B66" s="40">
        <v>152.01728820800781</v>
      </c>
      <c r="C66" s="40">
        <v>6.1163711547851563</v>
      </c>
      <c r="D66" s="17"/>
    </row>
    <row r="67" spans="1:4" x14ac:dyDescent="0.2">
      <c r="A67" s="39">
        <v>43466</v>
      </c>
      <c r="B67" s="40">
        <v>153.16015625</v>
      </c>
      <c r="C67" s="40">
        <v>6.3900799751281738</v>
      </c>
      <c r="D67" s="17"/>
    </row>
    <row r="68" spans="1:4" x14ac:dyDescent="0.2">
      <c r="A68" s="39">
        <v>43497</v>
      </c>
      <c r="B68" s="40">
        <v>149.48353576660156</v>
      </c>
      <c r="C68" s="40">
        <v>5.501922607421875</v>
      </c>
      <c r="D68" s="17"/>
    </row>
    <row r="69" spans="1:4" x14ac:dyDescent="0.2">
      <c r="A69" s="39">
        <v>43525</v>
      </c>
      <c r="B69" s="40">
        <v>152.46983337402344</v>
      </c>
      <c r="C69" s="40">
        <v>7.3886661529541016</v>
      </c>
      <c r="D69" s="17"/>
    </row>
    <row r="70" spans="1:4" x14ac:dyDescent="0.2">
      <c r="A70" s="39">
        <v>43556</v>
      </c>
      <c r="B70" s="40">
        <v>152.86613464355469</v>
      </c>
      <c r="C70" s="40">
        <v>7.1237893104553223</v>
      </c>
      <c r="D70" s="17"/>
    </row>
    <row r="71" spans="1:4" x14ac:dyDescent="0.2">
      <c r="A71" s="39">
        <v>43586</v>
      </c>
      <c r="B71" s="40">
        <v>153.14993286132813</v>
      </c>
      <c r="C71" s="40">
        <v>9.1850309371948242</v>
      </c>
      <c r="D71" s="17"/>
    </row>
    <row r="72" spans="1:4" x14ac:dyDescent="0.2">
      <c r="A72" s="39">
        <v>43617</v>
      </c>
      <c r="B72" s="40">
        <v>155.77316284179688</v>
      </c>
      <c r="C72" s="40">
        <v>5.0249099731445313</v>
      </c>
      <c r="D72" s="17"/>
    </row>
    <row r="73" spans="1:4" x14ac:dyDescent="0.2">
      <c r="A73" s="39">
        <v>43647</v>
      </c>
      <c r="B73" s="40">
        <v>160.23214721679688</v>
      </c>
      <c r="C73" s="40">
        <v>4.5179309844970703</v>
      </c>
      <c r="D73" s="17"/>
    </row>
    <row r="74" spans="1:4" x14ac:dyDescent="0.2">
      <c r="A74" s="39">
        <v>43678</v>
      </c>
      <c r="B74" s="40">
        <v>158.90263366699219</v>
      </c>
      <c r="C74" s="40">
        <v>4.5926446914672852</v>
      </c>
      <c r="D74" s="17"/>
    </row>
    <row r="75" spans="1:4" x14ac:dyDescent="0.2">
      <c r="A75" s="39">
        <v>43709</v>
      </c>
      <c r="B75" s="40">
        <v>162.68408203125</v>
      </c>
      <c r="C75" s="40">
        <v>7.3255033493041992</v>
      </c>
      <c r="D75" s="17"/>
    </row>
    <row r="76" spans="1:4" x14ac:dyDescent="0.2">
      <c r="A76" s="39">
        <v>43739</v>
      </c>
      <c r="B76" s="40">
        <v>165.84169006347656</v>
      </c>
      <c r="C76" s="40">
        <v>7.6277279853820801</v>
      </c>
      <c r="D76" s="17"/>
    </row>
    <row r="77" spans="1:4" x14ac:dyDescent="0.2">
      <c r="A77" s="39">
        <v>43770</v>
      </c>
      <c r="B77" s="40">
        <v>165.30221557617188</v>
      </c>
      <c r="C77" s="40">
        <v>7.9691438674926758</v>
      </c>
      <c r="D77" s="17"/>
    </row>
    <row r="78" spans="1:4" x14ac:dyDescent="0.2">
      <c r="A78" s="39">
        <v>43800</v>
      </c>
      <c r="B78" s="40">
        <v>163.97013854980469</v>
      </c>
      <c r="C78" s="40">
        <v>7.8628230094909668</v>
      </c>
      <c r="D78" s="17"/>
    </row>
    <row r="79" spans="1:4" x14ac:dyDescent="0.2">
      <c r="A79" s="39">
        <v>43831</v>
      </c>
      <c r="B79" s="40">
        <v>162.51022338867188</v>
      </c>
      <c r="C79" s="40">
        <v>6.104764461517334</v>
      </c>
      <c r="D79" s="17"/>
    </row>
    <row r="80" spans="1:4" x14ac:dyDescent="0.2">
      <c r="A80" s="39">
        <v>43862</v>
      </c>
      <c r="B80" s="40">
        <v>157.05921936035156</v>
      </c>
      <c r="C80" s="40">
        <v>5.0679049491882324</v>
      </c>
      <c r="D80" s="17"/>
    </row>
    <row r="81" spans="1:4" x14ac:dyDescent="0.2">
      <c r="A81" s="39">
        <v>43891</v>
      </c>
      <c r="B81" s="40">
        <v>157.39414978027344</v>
      </c>
      <c r="C81" s="40">
        <v>3.2296988964080811</v>
      </c>
      <c r="D81" s="17"/>
    </row>
    <row r="82" spans="1:4" x14ac:dyDescent="0.2">
      <c r="A82" s="39">
        <v>43922</v>
      </c>
      <c r="B82" s="40">
        <v>149.0718994140625</v>
      </c>
      <c r="C82" s="40">
        <v>-2.4820640087127686</v>
      </c>
      <c r="D82" s="17"/>
    </row>
    <row r="83" spans="1:4" x14ac:dyDescent="0.2">
      <c r="A83" s="39">
        <v>43952</v>
      </c>
      <c r="B83" s="40">
        <v>151.97381591796875</v>
      </c>
      <c r="C83" s="40">
        <v>-0.76795130968093872</v>
      </c>
      <c r="D83" s="17"/>
    </row>
    <row r="84" spans="1:4" x14ac:dyDescent="0.2">
      <c r="A84" s="39">
        <v>43983</v>
      </c>
      <c r="B84" s="40">
        <v>152.27040100097656</v>
      </c>
      <c r="C84" s="40">
        <v>-2.2486298084259033</v>
      </c>
      <c r="D84" s="17"/>
    </row>
    <row r="85" spans="1:4" x14ac:dyDescent="0.2">
      <c r="A85" s="39">
        <v>44013</v>
      </c>
      <c r="B85" s="40">
        <v>151.13008117675781</v>
      </c>
      <c r="C85" s="40">
        <v>-5.680549144744873</v>
      </c>
      <c r="D85" s="17"/>
    </row>
    <row r="86" spans="1:4" x14ac:dyDescent="0.2">
      <c r="A86" s="39">
        <v>44044</v>
      </c>
      <c r="B86" s="40">
        <v>155.84986877441406</v>
      </c>
      <c r="C86" s="40">
        <v>-1.9211543798446655</v>
      </c>
      <c r="D86" s="17"/>
    </row>
    <row r="87" spans="1:4" x14ac:dyDescent="0.2">
      <c r="A87" s="39">
        <v>44075</v>
      </c>
      <c r="B87" s="40">
        <v>151.51359558105469</v>
      </c>
      <c r="C87" s="40">
        <v>-6.8663673400878906</v>
      </c>
      <c r="D87" s="17"/>
    </row>
    <row r="88" spans="1:4" x14ac:dyDescent="0.2">
      <c r="A88" s="39">
        <v>44105</v>
      </c>
      <c r="B88" s="40">
        <v>160.503173828125</v>
      </c>
      <c r="C88" s="40">
        <v>-3.219043493270874</v>
      </c>
      <c r="D88" s="17"/>
    </row>
    <row r="89" spans="1:4" x14ac:dyDescent="0.2">
      <c r="A89" s="39">
        <v>44136</v>
      </c>
      <c r="B89" s="40">
        <v>160.86367797851563</v>
      </c>
      <c r="C89" s="40">
        <v>-2.6851046085357666</v>
      </c>
      <c r="D89" s="17"/>
    </row>
    <row r="90" spans="1:4" x14ac:dyDescent="0.2">
      <c r="A90" s="39">
        <v>44166</v>
      </c>
      <c r="B90" s="40">
        <v>158.22509765625</v>
      </c>
      <c r="C90" s="40">
        <v>-3.5037117004394531</v>
      </c>
      <c r="D90" s="17"/>
    </row>
    <row r="91" spans="1:4" x14ac:dyDescent="0.2">
      <c r="A91" s="39">
        <v>44197</v>
      </c>
      <c r="B91" s="40">
        <v>162.640625</v>
      </c>
      <c r="C91" s="40">
        <v>8.02420973777771E-2</v>
      </c>
      <c r="D91" s="17"/>
    </row>
    <row r="92" spans="1:4" x14ac:dyDescent="0.2">
      <c r="A92" s="39">
        <v>44228</v>
      </c>
      <c r="B92" s="40">
        <v>166.35047912597656</v>
      </c>
      <c r="C92" s="40">
        <v>5.9157686233520508</v>
      </c>
      <c r="D92" s="17"/>
    </row>
    <row r="93" spans="1:4" x14ac:dyDescent="0.2">
      <c r="A93" s="39">
        <v>44256</v>
      </c>
      <c r="B93" s="40">
        <v>170.59214782714844</v>
      </c>
      <c r="C93" s="40">
        <v>8.3853168487548828</v>
      </c>
      <c r="D93" s="17"/>
    </row>
    <row r="94" spans="1:4" x14ac:dyDescent="0.2">
      <c r="A94" s="39">
        <v>44287</v>
      </c>
      <c r="B94" s="40">
        <v>168.66178894042969</v>
      </c>
      <c r="C94" s="40">
        <v>13.1412353515625</v>
      </c>
      <c r="D94" s="17"/>
    </row>
    <row r="95" spans="1:4" x14ac:dyDescent="0.2">
      <c r="A95" s="39">
        <v>44317</v>
      </c>
      <c r="B95" s="40">
        <v>169.32398986816406</v>
      </c>
      <c r="C95" s="40">
        <v>11.41655445098877</v>
      </c>
      <c r="D95" s="17"/>
    </row>
    <row r="96" spans="1:4" x14ac:dyDescent="0.2">
      <c r="A96" s="39">
        <v>44348</v>
      </c>
      <c r="B96" s="40">
        <v>168.56974792480469</v>
      </c>
      <c r="C96" s="40">
        <v>10.704212188720703</v>
      </c>
      <c r="D96" s="17"/>
    </row>
    <row r="97" spans="1:4" x14ac:dyDescent="0.2">
      <c r="A97" s="39">
        <v>44378</v>
      </c>
      <c r="B97" s="40">
        <v>155.31294250488281</v>
      </c>
      <c r="C97" s="40">
        <v>2.7677226066589355</v>
      </c>
      <c r="D97" s="17"/>
    </row>
    <row r="98" spans="1:4" x14ac:dyDescent="0.2">
      <c r="A98" s="39">
        <v>44409</v>
      </c>
      <c r="B98" s="40">
        <v>138.55850219726563</v>
      </c>
      <c r="C98" s="40">
        <v>-11.094886779785156</v>
      </c>
      <c r="D98" s="17"/>
    </row>
    <row r="99" spans="1:4" x14ac:dyDescent="0.2">
      <c r="A99" s="39">
        <v>44440</v>
      </c>
      <c r="B99" s="40">
        <v>126.86387634277344</v>
      </c>
      <c r="C99" s="40">
        <v>-16.26898193359375</v>
      </c>
      <c r="D99" s="17"/>
    </row>
    <row r="100" spans="1:4" x14ac:dyDescent="0.2">
      <c r="A100" s="39">
        <v>44470</v>
      </c>
      <c r="B100" s="40">
        <v>132.63703918457031</v>
      </c>
      <c r="C100" s="40">
        <v>-17.361734390258789</v>
      </c>
      <c r="D100" s="17"/>
    </row>
    <row r="101" spans="1:4" x14ac:dyDescent="0.2">
      <c r="A101" s="39">
        <v>44501</v>
      </c>
      <c r="B101" s="40">
        <v>135.18357849121094</v>
      </c>
      <c r="C101" s="40">
        <v>-15.963889122009277</v>
      </c>
      <c r="D101" s="17"/>
    </row>
    <row r="102" spans="1:4" x14ac:dyDescent="0.2">
      <c r="A102" s="39">
        <v>44531</v>
      </c>
      <c r="B102" s="40">
        <v>131.68081665039063</v>
      </c>
      <c r="C102" s="40">
        <v>-16.776277542114258</v>
      </c>
      <c r="D102" s="17"/>
    </row>
    <row r="103" spans="1:4" x14ac:dyDescent="0.2">
      <c r="A103" s="39">
        <v>44562</v>
      </c>
      <c r="B103" s="40">
        <v>131.49885559082031</v>
      </c>
      <c r="C103" s="40">
        <v>-19.14759635925293</v>
      </c>
      <c r="D103" s="47">
        <f>B103/B102-1</f>
        <v>-1.381834227634049E-3</v>
      </c>
    </row>
    <row r="104" spans="1:4" x14ac:dyDescent="0.2">
      <c r="A104" s="39">
        <v>44593</v>
      </c>
      <c r="B104" s="40">
        <v>126.32684326171875</v>
      </c>
      <c r="C104" s="40">
        <v>-24.059825897216797</v>
      </c>
    </row>
    <row r="105" spans="1:4" x14ac:dyDescent="0.2">
      <c r="A105" s="39"/>
      <c r="B105" s="42"/>
      <c r="C105" s="43"/>
    </row>
    <row r="106" spans="1:4" x14ac:dyDescent="0.2">
      <c r="A106" s="39"/>
      <c r="B106" s="42"/>
      <c r="C106" s="43"/>
    </row>
    <row r="107" spans="1:4" x14ac:dyDescent="0.2">
      <c r="A107" s="39"/>
      <c r="B107" s="42"/>
      <c r="C107" s="43"/>
    </row>
    <row r="108" spans="1:4" x14ac:dyDescent="0.2">
      <c r="A108" s="39"/>
      <c r="B108" s="42"/>
      <c r="C108" s="43"/>
    </row>
    <row r="109" spans="1:4" x14ac:dyDescent="0.2">
      <c r="A109" s="39"/>
      <c r="B109" s="42"/>
      <c r="C109" s="43"/>
    </row>
    <row r="110" spans="1:4" x14ac:dyDescent="0.2">
      <c r="A110" s="39"/>
      <c r="B110" s="42"/>
      <c r="C110" s="43"/>
    </row>
    <row r="111" spans="1:4" x14ac:dyDescent="0.2">
      <c r="A111" s="39"/>
      <c r="B111" s="42"/>
      <c r="C111" s="43"/>
    </row>
    <row r="112" spans="1:4" x14ac:dyDescent="0.2">
      <c r="A112" s="39"/>
      <c r="B112" s="42"/>
      <c r="C112" s="43"/>
    </row>
    <row r="113" spans="1:3" x14ac:dyDescent="0.2">
      <c r="A113" s="39"/>
      <c r="B113" s="42"/>
      <c r="C113" s="43"/>
    </row>
    <row r="114" spans="1:3" x14ac:dyDescent="0.2">
      <c r="A114" s="39"/>
      <c r="B114" s="42"/>
      <c r="C114" s="43"/>
    </row>
    <row r="115" spans="1:3" x14ac:dyDescent="0.2">
      <c r="A115" s="39"/>
      <c r="B115" s="42"/>
      <c r="C115" s="43"/>
    </row>
    <row r="116" spans="1:3" x14ac:dyDescent="0.2">
      <c r="A116" s="39"/>
      <c r="B116" s="42"/>
      <c r="C116" s="43"/>
    </row>
    <row r="117" spans="1:3" x14ac:dyDescent="0.2">
      <c r="A117" s="39"/>
      <c r="B117" s="42"/>
      <c r="C117" s="43"/>
    </row>
    <row r="118" spans="1:3" x14ac:dyDescent="0.2">
      <c r="A118" s="39"/>
      <c r="B118" s="42"/>
      <c r="C118" s="43"/>
    </row>
    <row r="119" spans="1:3" x14ac:dyDescent="0.2">
      <c r="A119" s="39"/>
      <c r="B119" s="42"/>
      <c r="C119" s="43"/>
    </row>
    <row r="120" spans="1:3" x14ac:dyDescent="0.2">
      <c r="A120" s="39"/>
      <c r="B120" s="42"/>
      <c r="C120" s="43"/>
    </row>
    <row r="121" spans="1:3" x14ac:dyDescent="0.2">
      <c r="A121" s="39"/>
      <c r="B121" s="42"/>
      <c r="C121" s="43"/>
    </row>
    <row r="122" spans="1:3" x14ac:dyDescent="0.2">
      <c r="A122" s="39"/>
      <c r="B122" s="42"/>
      <c r="C122" s="43"/>
    </row>
    <row r="123" spans="1:3" x14ac:dyDescent="0.2">
      <c r="A123" s="39"/>
      <c r="B123" s="42"/>
      <c r="C123" s="43"/>
    </row>
    <row r="124" spans="1:3" x14ac:dyDescent="0.2">
      <c r="A124" s="39"/>
      <c r="B124" s="42"/>
      <c r="C124" s="43"/>
    </row>
    <row r="125" spans="1:3" x14ac:dyDescent="0.2">
      <c r="A125" s="39"/>
      <c r="B125" s="42"/>
      <c r="C125" s="43"/>
    </row>
    <row r="126" spans="1:3" x14ac:dyDescent="0.2">
      <c r="A126" s="39"/>
      <c r="B126" s="42"/>
      <c r="C126" s="43"/>
    </row>
    <row r="127" spans="1:3" x14ac:dyDescent="0.2">
      <c r="A127" s="39"/>
      <c r="B127" s="42"/>
      <c r="C127" s="43"/>
    </row>
    <row r="128" spans="1:3" x14ac:dyDescent="0.2">
      <c r="A128" s="39"/>
      <c r="B128" s="42"/>
      <c r="C128" s="43"/>
    </row>
    <row r="129" spans="1:3" x14ac:dyDescent="0.2">
      <c r="A129" s="39"/>
      <c r="B129" s="42"/>
      <c r="C129" s="43"/>
    </row>
    <row r="130" spans="1:3" x14ac:dyDescent="0.2">
      <c r="A130" s="39"/>
      <c r="B130" s="42"/>
      <c r="C130" s="43"/>
    </row>
    <row r="131" spans="1:3" x14ac:dyDescent="0.2">
      <c r="A131" s="39"/>
      <c r="B131" s="42"/>
      <c r="C131" s="43"/>
    </row>
    <row r="132" spans="1:3" x14ac:dyDescent="0.2">
      <c r="A132" s="39"/>
      <c r="B132" s="42"/>
      <c r="C132" s="43"/>
    </row>
    <row r="133" spans="1:3" x14ac:dyDescent="0.2">
      <c r="A133" s="39"/>
      <c r="B133" s="42"/>
      <c r="C133" s="43"/>
    </row>
    <row r="134" spans="1:3" x14ac:dyDescent="0.2">
      <c r="A134" s="39"/>
      <c r="B134" s="42"/>
      <c r="C134" s="43"/>
    </row>
    <row r="135" spans="1:3" x14ac:dyDescent="0.2">
      <c r="A135" s="39"/>
      <c r="B135" s="42"/>
      <c r="C135" s="43"/>
    </row>
    <row r="136" spans="1:3" x14ac:dyDescent="0.2">
      <c r="A136" s="39"/>
      <c r="B136" s="42"/>
      <c r="C136" s="43"/>
    </row>
    <row r="137" spans="1:3" x14ac:dyDescent="0.2">
      <c r="A137" s="39"/>
      <c r="B137" s="42"/>
      <c r="C137" s="43"/>
    </row>
    <row r="138" spans="1:3" x14ac:dyDescent="0.2">
      <c r="A138" s="39"/>
      <c r="B138" s="42"/>
      <c r="C138" s="43"/>
    </row>
    <row r="139" spans="1:3" x14ac:dyDescent="0.2">
      <c r="A139" s="39"/>
      <c r="B139" s="42"/>
      <c r="C139" s="43"/>
    </row>
    <row r="140" spans="1:3" x14ac:dyDescent="0.2">
      <c r="A140" s="39"/>
      <c r="B140" s="42"/>
      <c r="C140" s="43"/>
    </row>
    <row r="141" spans="1:3" x14ac:dyDescent="0.2">
      <c r="A141" s="39"/>
      <c r="B141" s="42"/>
      <c r="C141" s="43"/>
    </row>
    <row r="142" spans="1:3" x14ac:dyDescent="0.2">
      <c r="A142" s="39"/>
      <c r="B142" s="42"/>
      <c r="C142" s="43"/>
    </row>
    <row r="143" spans="1:3" x14ac:dyDescent="0.2">
      <c r="A143" s="39"/>
      <c r="B143" s="42"/>
      <c r="C143" s="43"/>
    </row>
    <row r="144" spans="1:3" x14ac:dyDescent="0.2">
      <c r="A144" s="39"/>
      <c r="B144" s="42"/>
      <c r="C144" s="43"/>
    </row>
    <row r="145" spans="1:3" x14ac:dyDescent="0.2">
      <c r="A145" s="39"/>
      <c r="B145" s="42"/>
      <c r="C145" s="43"/>
    </row>
    <row r="146" spans="1:3" x14ac:dyDescent="0.2">
      <c r="A146" s="39"/>
      <c r="B146" s="42"/>
      <c r="C146" s="43"/>
    </row>
    <row r="159" spans="1:3" x14ac:dyDescent="0.2">
      <c r="B159" s="41"/>
    </row>
  </sheetData>
  <mergeCells count="1">
    <mergeCell ref="H1:I1"/>
  </mergeCells>
  <hyperlinks>
    <hyperlink ref="H1:I1" location="Index!A1" display="Regresar al Índice" xr:uid="{00000000-0004-0000-A000-000000000000}"/>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Hoja246"/>
  <dimension ref="A1:I159"/>
  <sheetViews>
    <sheetView workbookViewId="0"/>
  </sheetViews>
  <sheetFormatPr baseColWidth="10" defaultColWidth="9.140625" defaultRowHeight="12.75" x14ac:dyDescent="0.2"/>
  <cols>
    <col min="1" max="1" width="9.42578125" style="37" bestFit="1" customWidth="1"/>
    <col min="2" max="2" width="11.28515625" style="37" bestFit="1" customWidth="1"/>
    <col min="3" max="3" width="9.140625" style="37"/>
    <col min="4" max="4" width="9.42578125" style="37" bestFit="1" customWidth="1"/>
    <col min="5" max="16384" width="9.140625" style="37"/>
  </cols>
  <sheetData>
    <row r="1" spans="1:9" ht="15" x14ac:dyDescent="0.25">
      <c r="A1" s="17" t="s">
        <v>1817</v>
      </c>
      <c r="H1" s="408" t="s">
        <v>38</v>
      </c>
      <c r="I1" s="408"/>
    </row>
    <row r="6" spans="1:9" x14ac:dyDescent="0.2">
      <c r="A6" s="17" t="s">
        <v>863</v>
      </c>
      <c r="B6" s="17" t="s">
        <v>510</v>
      </c>
      <c r="C6" s="17" t="s">
        <v>2</v>
      </c>
      <c r="D6" s="17" t="s">
        <v>862</v>
      </c>
    </row>
    <row r="7" spans="1:9" x14ac:dyDescent="0.2">
      <c r="A7" s="38">
        <v>56</v>
      </c>
      <c r="B7" s="39">
        <v>44593</v>
      </c>
      <c r="C7" s="17" t="s">
        <v>3</v>
      </c>
      <c r="D7" s="40">
        <v>-63.709190368652344</v>
      </c>
      <c r="G7" s="17"/>
    </row>
    <row r="8" spans="1:9" x14ac:dyDescent="0.2">
      <c r="A8" s="38">
        <v>56</v>
      </c>
      <c r="B8" s="39">
        <v>44593</v>
      </c>
      <c r="C8" s="17" t="s">
        <v>4</v>
      </c>
      <c r="D8" s="40">
        <v>-23.484418869018555</v>
      </c>
      <c r="G8" s="17"/>
    </row>
    <row r="9" spans="1:9" x14ac:dyDescent="0.2">
      <c r="A9" s="38">
        <v>56</v>
      </c>
      <c r="B9" s="39">
        <v>44593</v>
      </c>
      <c r="C9" s="17" t="s">
        <v>6</v>
      </c>
      <c r="D9" s="40">
        <v>-68.431221008300781</v>
      </c>
    </row>
    <row r="10" spans="1:9" x14ac:dyDescent="0.2">
      <c r="A10" s="38">
        <v>56</v>
      </c>
      <c r="B10" s="39">
        <v>44593</v>
      </c>
      <c r="C10" s="17" t="s">
        <v>9</v>
      </c>
      <c r="D10" s="40">
        <v>-71.989540100097656</v>
      </c>
    </row>
    <row r="11" spans="1:9" x14ac:dyDescent="0.2">
      <c r="A11" s="38">
        <v>56</v>
      </c>
      <c r="B11" s="39">
        <v>44593</v>
      </c>
      <c r="C11" s="17" t="s">
        <v>10</v>
      </c>
      <c r="D11" s="40">
        <v>-84.751228332519531</v>
      </c>
    </row>
    <row r="12" spans="1:9" x14ac:dyDescent="0.2">
      <c r="A12" s="38">
        <v>56</v>
      </c>
      <c r="B12" s="39">
        <v>44593</v>
      </c>
      <c r="C12" s="17" t="s">
        <v>12</v>
      </c>
      <c r="D12" s="40">
        <v>-40.605979919433594</v>
      </c>
    </row>
    <row r="13" spans="1:9" x14ac:dyDescent="0.2">
      <c r="A13" s="38">
        <v>56</v>
      </c>
      <c r="B13" s="39">
        <v>44593</v>
      </c>
      <c r="C13" s="17" t="s">
        <v>13</v>
      </c>
      <c r="D13" s="40">
        <v>-40.514873504638672</v>
      </c>
    </row>
    <row r="14" spans="1:9" x14ac:dyDescent="0.2">
      <c r="A14" s="38">
        <v>56</v>
      </c>
      <c r="B14" s="39">
        <v>44593</v>
      </c>
      <c r="C14" s="17" t="s">
        <v>14</v>
      </c>
      <c r="D14" s="40">
        <v>-18.652935028076172</v>
      </c>
    </row>
    <row r="15" spans="1:9" x14ac:dyDescent="0.2">
      <c r="A15" s="38">
        <v>56</v>
      </c>
      <c r="B15" s="39">
        <v>44593</v>
      </c>
      <c r="C15" s="17" t="s">
        <v>0</v>
      </c>
      <c r="D15" s="40">
        <v>-24.059825897216797</v>
      </c>
    </row>
    <row r="16" spans="1:9" x14ac:dyDescent="0.2">
      <c r="A16" s="38">
        <v>56</v>
      </c>
      <c r="B16" s="39">
        <v>44593</v>
      </c>
      <c r="C16" s="17" t="s">
        <v>20</v>
      </c>
      <c r="D16" s="40">
        <v>-54.242118835449219</v>
      </c>
    </row>
    <row r="17" spans="1:4" x14ac:dyDescent="0.2">
      <c r="A17" s="38">
        <v>56</v>
      </c>
      <c r="B17" s="39">
        <v>44593</v>
      </c>
      <c r="C17" s="17" t="s">
        <v>24</v>
      </c>
      <c r="D17" s="40">
        <v>-37.626850128173828</v>
      </c>
    </row>
    <row r="18" spans="1:4" x14ac:dyDescent="0.2">
      <c r="A18" s="38">
        <v>56</v>
      </c>
      <c r="B18" s="39">
        <v>44593</v>
      </c>
      <c r="C18" s="17" t="s">
        <v>27</v>
      </c>
      <c r="D18" s="40">
        <v>-50.516571044921875</v>
      </c>
    </row>
    <row r="19" spans="1:4" x14ac:dyDescent="0.2">
      <c r="A19" s="38">
        <v>56</v>
      </c>
      <c r="B19" s="39">
        <v>44593</v>
      </c>
      <c r="C19" s="17" t="s">
        <v>32</v>
      </c>
      <c r="D19" s="40">
        <v>-42.877605438232422</v>
      </c>
    </row>
    <row r="20" spans="1:4" x14ac:dyDescent="0.2">
      <c r="A20" s="38">
        <v>56</v>
      </c>
      <c r="B20" s="39">
        <v>44593</v>
      </c>
      <c r="C20" s="17" t="s">
        <v>1</v>
      </c>
      <c r="D20" s="40">
        <v>-54.230880737304688</v>
      </c>
    </row>
    <row r="159" spans="2:2" x14ac:dyDescent="0.2">
      <c r="B159" s="41"/>
    </row>
  </sheetData>
  <mergeCells count="1">
    <mergeCell ref="H1:I1"/>
  </mergeCells>
  <hyperlinks>
    <hyperlink ref="H1:I1" location="Index!A1" display="Regresar al Índice" xr:uid="{00000000-0004-0000-A100-000000000000}"/>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247"/>
  <dimension ref="A1:I159"/>
  <sheetViews>
    <sheetView workbookViewId="0"/>
  </sheetViews>
  <sheetFormatPr baseColWidth="10" defaultColWidth="9.140625" defaultRowHeight="12.75" x14ac:dyDescent="0.2"/>
  <cols>
    <col min="1" max="1" width="11.28515625" style="37" bestFit="1" customWidth="1"/>
    <col min="2" max="3" width="9.42578125" style="37" bestFit="1" customWidth="1"/>
    <col min="4" max="16384" width="9.140625" style="37"/>
  </cols>
  <sheetData>
    <row r="1" spans="1:9" ht="15" x14ac:dyDescent="0.25">
      <c r="A1" s="17" t="s">
        <v>1818</v>
      </c>
      <c r="H1" s="408" t="s">
        <v>38</v>
      </c>
      <c r="I1" s="408"/>
    </row>
    <row r="2" spans="1:9" x14ac:dyDescent="0.2">
      <c r="A2" s="17" t="s">
        <v>885</v>
      </c>
    </row>
    <row r="6" spans="1:9" x14ac:dyDescent="0.2">
      <c r="A6" s="17" t="s">
        <v>510</v>
      </c>
      <c r="B6" s="17" t="s">
        <v>861</v>
      </c>
      <c r="C6" s="17" t="s">
        <v>862</v>
      </c>
      <c r="D6" s="17"/>
    </row>
    <row r="7" spans="1:9" x14ac:dyDescent="0.2">
      <c r="A7" s="39">
        <v>41640</v>
      </c>
      <c r="B7" s="40">
        <v>101.91416931152344</v>
      </c>
      <c r="C7" s="40">
        <v>-3.3287026882171631</v>
      </c>
      <c r="D7" s="17"/>
      <c r="G7" s="17"/>
    </row>
    <row r="8" spans="1:9" x14ac:dyDescent="0.2">
      <c r="A8" s="39">
        <v>41671</v>
      </c>
      <c r="B8" s="40">
        <v>99.794792175292969</v>
      </c>
      <c r="C8" s="40">
        <v>1.3468592166900635</v>
      </c>
      <c r="D8" s="17"/>
    </row>
    <row r="9" spans="1:9" x14ac:dyDescent="0.2">
      <c r="A9" s="39">
        <v>41699</v>
      </c>
      <c r="B9" s="40">
        <v>97.460960388183594</v>
      </c>
      <c r="C9" s="40">
        <v>-8.2798881530761719</v>
      </c>
      <c r="D9" s="17"/>
    </row>
    <row r="10" spans="1:9" x14ac:dyDescent="0.2">
      <c r="A10" s="39">
        <v>41730</v>
      </c>
      <c r="B10" s="40">
        <v>95.370681762695313</v>
      </c>
      <c r="C10" s="40">
        <v>-0.16105470061302185</v>
      </c>
      <c r="D10" s="17"/>
    </row>
    <row r="11" spans="1:9" x14ac:dyDescent="0.2">
      <c r="A11" s="39">
        <v>41760</v>
      </c>
      <c r="B11" s="40">
        <v>89.634254455566406</v>
      </c>
      <c r="C11" s="40">
        <v>-4.9593515396118164</v>
      </c>
      <c r="D11" s="17"/>
    </row>
    <row r="12" spans="1:9" x14ac:dyDescent="0.2">
      <c r="A12" s="39">
        <v>41791</v>
      </c>
      <c r="B12" s="40">
        <v>87.055229187011719</v>
      </c>
      <c r="C12" s="40">
        <v>-4.1895289421081543</v>
      </c>
      <c r="D12" s="17"/>
    </row>
    <row r="13" spans="1:9" x14ac:dyDescent="0.2">
      <c r="A13" s="39">
        <v>41821</v>
      </c>
      <c r="B13" s="40">
        <v>94.793121337890625</v>
      </c>
      <c r="C13" s="40">
        <v>-11.982660293579102</v>
      </c>
      <c r="D13" s="17"/>
    </row>
    <row r="14" spans="1:9" x14ac:dyDescent="0.2">
      <c r="A14" s="39">
        <v>41852</v>
      </c>
      <c r="B14" s="40">
        <v>90.809288024902344</v>
      </c>
      <c r="C14" s="40">
        <v>-9.6889276504516602</v>
      </c>
      <c r="D14" s="17"/>
    </row>
    <row r="15" spans="1:9" x14ac:dyDescent="0.2">
      <c r="A15" s="39">
        <v>41883</v>
      </c>
      <c r="B15" s="40">
        <v>81.183914184570313</v>
      </c>
      <c r="C15" s="40">
        <v>-10.597316741943359</v>
      </c>
      <c r="D15" s="17"/>
    </row>
    <row r="16" spans="1:9" x14ac:dyDescent="0.2">
      <c r="A16" s="39">
        <v>41913</v>
      </c>
      <c r="B16" s="40">
        <v>82.463737487792969</v>
      </c>
      <c r="C16" s="40">
        <v>-12.137125015258789</v>
      </c>
      <c r="D16" s="17"/>
    </row>
    <row r="17" spans="1:4" x14ac:dyDescent="0.2">
      <c r="A17" s="39">
        <v>41944</v>
      </c>
      <c r="B17" s="40">
        <v>92.231727600097656</v>
      </c>
      <c r="C17" s="40">
        <v>-9.0566616058349609</v>
      </c>
      <c r="D17" s="17"/>
    </row>
    <row r="18" spans="1:4" x14ac:dyDescent="0.2">
      <c r="A18" s="39">
        <v>41974</v>
      </c>
      <c r="B18" s="40">
        <v>105.08033752441406</v>
      </c>
      <c r="C18" s="40">
        <v>-8.4843425750732422</v>
      </c>
      <c r="D18" s="17"/>
    </row>
    <row r="19" spans="1:4" x14ac:dyDescent="0.2">
      <c r="A19" s="39">
        <v>42005</v>
      </c>
      <c r="B19" s="40">
        <v>103.96440887451172</v>
      </c>
      <c r="C19" s="40">
        <v>2.0117316246032715</v>
      </c>
      <c r="D19" s="17"/>
    </row>
    <row r="20" spans="1:4" x14ac:dyDescent="0.2">
      <c r="A20" s="39">
        <v>42036</v>
      </c>
      <c r="B20" s="40">
        <v>100.50040435791016</v>
      </c>
      <c r="C20" s="40">
        <v>0.70706313848495483</v>
      </c>
      <c r="D20" s="17"/>
    </row>
    <row r="21" spans="1:4" x14ac:dyDescent="0.2">
      <c r="A21" s="39">
        <v>42064</v>
      </c>
      <c r="B21" s="40">
        <v>103.0010986328125</v>
      </c>
      <c r="C21" s="40">
        <v>5.6844692230224609</v>
      </c>
      <c r="D21" s="17"/>
    </row>
    <row r="22" spans="1:4" x14ac:dyDescent="0.2">
      <c r="A22" s="39">
        <v>42095</v>
      </c>
      <c r="B22" s="40">
        <v>95.748512268066406</v>
      </c>
      <c r="C22" s="40">
        <v>0.39617049694061279</v>
      </c>
      <c r="D22" s="17"/>
    </row>
    <row r="23" spans="1:4" x14ac:dyDescent="0.2">
      <c r="A23" s="39">
        <v>42125</v>
      </c>
      <c r="B23" s="40">
        <v>90.75579833984375</v>
      </c>
      <c r="C23" s="40">
        <v>1.2512447834014893</v>
      </c>
      <c r="D23" s="17"/>
    </row>
    <row r="24" spans="1:4" x14ac:dyDescent="0.2">
      <c r="A24" s="39">
        <v>42156</v>
      </c>
      <c r="B24" s="40">
        <v>91.226158142089844</v>
      </c>
      <c r="C24" s="40">
        <v>4.7911295890808105</v>
      </c>
      <c r="D24" s="17"/>
    </row>
    <row r="25" spans="1:4" x14ac:dyDescent="0.2">
      <c r="A25" s="39">
        <v>42186</v>
      </c>
      <c r="B25" s="40">
        <v>101.79060363769531</v>
      </c>
      <c r="C25" s="40">
        <v>7.3818459510803223</v>
      </c>
      <c r="D25" s="17"/>
    </row>
    <row r="26" spans="1:4" x14ac:dyDescent="0.2">
      <c r="A26" s="39">
        <v>42217</v>
      </c>
      <c r="B26" s="40">
        <v>96.23858642578125</v>
      </c>
      <c r="C26" s="40">
        <v>5.9787917137145996</v>
      </c>
      <c r="D26" s="17"/>
    </row>
    <row r="27" spans="1:4" x14ac:dyDescent="0.2">
      <c r="A27" s="39">
        <v>42248</v>
      </c>
      <c r="B27" s="40">
        <v>85.420448303222656</v>
      </c>
      <c r="C27" s="40">
        <v>5.2184405326843262</v>
      </c>
      <c r="D27" s="17"/>
    </row>
    <row r="28" spans="1:4" x14ac:dyDescent="0.2">
      <c r="A28" s="39">
        <v>42278</v>
      </c>
      <c r="B28" s="40">
        <v>93.260978698730469</v>
      </c>
      <c r="C28" s="40">
        <v>13.093319892883301</v>
      </c>
      <c r="D28" s="17"/>
    </row>
    <row r="29" spans="1:4" x14ac:dyDescent="0.2">
      <c r="A29" s="39">
        <v>42309</v>
      </c>
      <c r="B29" s="40">
        <v>99.746307373046875</v>
      </c>
      <c r="C29" s="40">
        <v>8.1475000381469727</v>
      </c>
      <c r="D29" s="17"/>
    </row>
    <row r="30" spans="1:4" x14ac:dyDescent="0.2">
      <c r="A30" s="39">
        <v>42339</v>
      </c>
      <c r="B30" s="40">
        <v>117.50725555419922</v>
      </c>
      <c r="C30" s="40">
        <v>11.826111793518066</v>
      </c>
      <c r="D30" s="17"/>
    </row>
    <row r="31" spans="1:4" x14ac:dyDescent="0.2">
      <c r="A31" s="39">
        <v>42370</v>
      </c>
      <c r="B31" s="40">
        <v>107.72454833984375</v>
      </c>
      <c r="C31" s="40">
        <v>3.6167564392089844</v>
      </c>
      <c r="D31" s="17"/>
    </row>
    <row r="32" spans="1:4" x14ac:dyDescent="0.2">
      <c r="A32" s="39">
        <v>42401</v>
      </c>
      <c r="B32" s="40">
        <v>108.71148681640625</v>
      </c>
      <c r="C32" s="40">
        <v>8.1701984405517578</v>
      </c>
      <c r="D32" s="17"/>
    </row>
    <row r="33" spans="1:4" x14ac:dyDescent="0.2">
      <c r="A33" s="39">
        <v>42430</v>
      </c>
      <c r="B33" s="40">
        <v>105.81368255615234</v>
      </c>
      <c r="C33" s="40">
        <v>2.7306349277496338</v>
      </c>
      <c r="D33" s="17"/>
    </row>
    <row r="34" spans="1:4" x14ac:dyDescent="0.2">
      <c r="A34" s="39">
        <v>42461</v>
      </c>
      <c r="B34" s="40">
        <v>96.358612060546875</v>
      </c>
      <c r="C34" s="40">
        <v>0.63718986511230469</v>
      </c>
      <c r="D34" s="17"/>
    </row>
    <row r="35" spans="1:4" x14ac:dyDescent="0.2">
      <c r="A35" s="39">
        <v>42491</v>
      </c>
      <c r="B35" s="40">
        <v>86.735366821289063</v>
      </c>
      <c r="C35" s="40">
        <v>-4.4299445152282715</v>
      </c>
      <c r="D35" s="17"/>
    </row>
    <row r="36" spans="1:4" x14ac:dyDescent="0.2">
      <c r="A36" s="39">
        <v>42522</v>
      </c>
      <c r="B36" s="40">
        <v>87.30401611328125</v>
      </c>
      <c r="C36" s="40">
        <v>-4.2993612289428711</v>
      </c>
      <c r="D36" s="17"/>
    </row>
    <row r="37" spans="1:4" x14ac:dyDescent="0.2">
      <c r="A37" s="39">
        <v>42552</v>
      </c>
      <c r="B37" s="40">
        <v>97.941749572753906</v>
      </c>
      <c r="C37" s="40">
        <v>-3.7811486721038818</v>
      </c>
      <c r="D37" s="17"/>
    </row>
    <row r="38" spans="1:4" x14ac:dyDescent="0.2">
      <c r="A38" s="39">
        <v>42583</v>
      </c>
      <c r="B38" s="40">
        <v>94.453262329101563</v>
      </c>
      <c r="C38" s="40">
        <v>-1.8551021814346313</v>
      </c>
      <c r="D38" s="17"/>
    </row>
    <row r="39" spans="1:4" x14ac:dyDescent="0.2">
      <c r="A39" s="39">
        <v>42614</v>
      </c>
      <c r="B39" s="40">
        <v>88.846343994140625</v>
      </c>
      <c r="C39" s="40">
        <v>4.010627269744873</v>
      </c>
      <c r="D39" s="17"/>
    </row>
    <row r="40" spans="1:4" x14ac:dyDescent="0.2">
      <c r="A40" s="39">
        <v>42644</v>
      </c>
      <c r="B40" s="40">
        <v>88.847152709960938</v>
      </c>
      <c r="C40" s="40">
        <v>-4.7327680587768555</v>
      </c>
      <c r="D40" s="17"/>
    </row>
    <row r="41" spans="1:4" x14ac:dyDescent="0.2">
      <c r="A41" s="39">
        <v>42675</v>
      </c>
      <c r="B41" s="40">
        <v>99.241233825683594</v>
      </c>
      <c r="C41" s="40">
        <v>-0.50635814666748047</v>
      </c>
      <c r="D41" s="17"/>
    </row>
    <row r="42" spans="1:4" x14ac:dyDescent="0.2">
      <c r="A42" s="39">
        <v>42705</v>
      </c>
      <c r="B42" s="40">
        <v>118.50834655761719</v>
      </c>
      <c r="C42" s="40">
        <v>0.85193973779678345</v>
      </c>
      <c r="D42" s="17"/>
    </row>
    <row r="43" spans="1:4" x14ac:dyDescent="0.2">
      <c r="A43" s="39">
        <v>42736</v>
      </c>
      <c r="B43" s="40">
        <v>106.69865417480469</v>
      </c>
      <c r="C43" s="40">
        <v>-0.95233088731765747</v>
      </c>
      <c r="D43" s="17"/>
    </row>
    <row r="44" spans="1:4" x14ac:dyDescent="0.2">
      <c r="A44" s="39">
        <v>42767</v>
      </c>
      <c r="B44" s="40">
        <v>104.35185241699219</v>
      </c>
      <c r="C44" s="40">
        <v>-4.010279655456543</v>
      </c>
      <c r="D44" s="17"/>
    </row>
    <row r="45" spans="1:4" x14ac:dyDescent="0.2">
      <c r="A45" s="39">
        <v>42795</v>
      </c>
      <c r="B45" s="40">
        <v>103.14277648925781</v>
      </c>
      <c r="C45" s="40">
        <v>-2.5241594314575195</v>
      </c>
      <c r="D45" s="17"/>
    </row>
    <row r="46" spans="1:4" x14ac:dyDescent="0.2">
      <c r="A46" s="39">
        <v>42826</v>
      </c>
      <c r="B46" s="40">
        <v>95.351539611816406</v>
      </c>
      <c r="C46" s="40">
        <v>-1.045129656791687</v>
      </c>
      <c r="D46" s="17"/>
    </row>
    <row r="47" spans="1:4" x14ac:dyDescent="0.2">
      <c r="A47" s="39">
        <v>42856</v>
      </c>
      <c r="B47" s="40">
        <v>87.095832824707031</v>
      </c>
      <c r="C47" s="40">
        <v>0.41559287905693054</v>
      </c>
      <c r="D47" s="17"/>
    </row>
    <row r="48" spans="1:4" x14ac:dyDescent="0.2">
      <c r="A48" s="39">
        <v>42887</v>
      </c>
      <c r="B48" s="40">
        <v>86.554916381835938</v>
      </c>
      <c r="C48" s="40">
        <v>-0.85803580284118652</v>
      </c>
      <c r="D48" s="17"/>
    </row>
    <row r="49" spans="1:4" x14ac:dyDescent="0.2">
      <c r="A49" s="39">
        <v>42917</v>
      </c>
      <c r="B49" s="40">
        <v>98.888832092285156</v>
      </c>
      <c r="C49" s="40">
        <v>0.96698552370071411</v>
      </c>
      <c r="D49" s="17"/>
    </row>
    <row r="50" spans="1:4" x14ac:dyDescent="0.2">
      <c r="A50" s="39">
        <v>42948</v>
      </c>
      <c r="B50" s="40">
        <v>84.454925537109375</v>
      </c>
      <c r="C50" s="40">
        <v>-10.585485458374023</v>
      </c>
      <c r="D50" s="17"/>
    </row>
    <row r="51" spans="1:4" x14ac:dyDescent="0.2">
      <c r="A51" s="39">
        <v>42979</v>
      </c>
      <c r="B51" s="40">
        <v>82.630226135253906</v>
      </c>
      <c r="C51" s="40">
        <v>-6.9964814186096191</v>
      </c>
      <c r="D51" s="17"/>
    </row>
    <row r="52" spans="1:4" x14ac:dyDescent="0.2">
      <c r="A52" s="39">
        <v>43009</v>
      </c>
      <c r="B52" s="40">
        <v>87.964111328125</v>
      </c>
      <c r="C52" s="40">
        <v>-0.99388819932937622</v>
      </c>
      <c r="D52" s="17"/>
    </row>
    <row r="53" spans="1:4" x14ac:dyDescent="0.2">
      <c r="A53" s="39">
        <v>43040</v>
      </c>
      <c r="B53" s="40">
        <v>95.618621826171875</v>
      </c>
      <c r="C53" s="40">
        <v>-3.6503093242645264</v>
      </c>
      <c r="D53" s="17"/>
    </row>
    <row r="54" spans="1:4" x14ac:dyDescent="0.2">
      <c r="A54" s="39">
        <v>43070</v>
      </c>
      <c r="B54" s="40">
        <v>112.30415344238281</v>
      </c>
      <c r="C54" s="40">
        <v>-5.2352371215820313</v>
      </c>
      <c r="D54" s="17"/>
    </row>
    <row r="55" spans="1:4" x14ac:dyDescent="0.2">
      <c r="A55" s="39">
        <v>43101</v>
      </c>
      <c r="B55" s="40">
        <v>102.61171722412109</v>
      </c>
      <c r="C55" s="40">
        <v>-3.8303546905517578</v>
      </c>
      <c r="D55" s="17"/>
    </row>
    <row r="56" spans="1:4" x14ac:dyDescent="0.2">
      <c r="A56" s="39">
        <v>43132</v>
      </c>
      <c r="B56" s="40">
        <v>100.82351684570313</v>
      </c>
      <c r="C56" s="40">
        <v>-3.3811910152435303</v>
      </c>
      <c r="D56" s="17"/>
    </row>
    <row r="57" spans="1:4" x14ac:dyDescent="0.2">
      <c r="A57" s="39">
        <v>43160</v>
      </c>
      <c r="B57" s="40">
        <v>106.29385375976563</v>
      </c>
      <c r="C57" s="40">
        <v>3.0550634860992432</v>
      </c>
      <c r="D57" s="17"/>
    </row>
    <row r="58" spans="1:4" x14ac:dyDescent="0.2">
      <c r="A58" s="39">
        <v>43191</v>
      </c>
      <c r="B58" s="40">
        <v>90.626716613769531</v>
      </c>
      <c r="C58" s="40">
        <v>-4.9551615715026855</v>
      </c>
      <c r="D58" s="17"/>
    </row>
    <row r="59" spans="1:4" x14ac:dyDescent="0.2">
      <c r="A59" s="39">
        <v>43221</v>
      </c>
      <c r="B59" s="40">
        <v>87.050460815429688</v>
      </c>
      <c r="C59" s="40">
        <v>-5.2094351500272751E-2</v>
      </c>
      <c r="D59" s="17"/>
    </row>
    <row r="60" spans="1:4" x14ac:dyDescent="0.2">
      <c r="A60" s="39">
        <v>43252</v>
      </c>
      <c r="B60" s="40">
        <v>84.842750549316406</v>
      </c>
      <c r="C60" s="40">
        <v>-1.9781266450881958</v>
      </c>
      <c r="D60" s="17"/>
    </row>
    <row r="61" spans="1:4" x14ac:dyDescent="0.2">
      <c r="A61" s="39">
        <v>43282</v>
      </c>
      <c r="B61" s="40">
        <v>94.238197326660156</v>
      </c>
      <c r="C61" s="40">
        <v>-4.7028918266296387</v>
      </c>
      <c r="D61" s="17"/>
    </row>
    <row r="62" spans="1:4" x14ac:dyDescent="0.2">
      <c r="A62" s="39">
        <v>43313</v>
      </c>
      <c r="B62" s="40">
        <v>91.7010498046875</v>
      </c>
      <c r="C62" s="40">
        <v>8.5798721313476563</v>
      </c>
      <c r="D62" s="17"/>
    </row>
    <row r="63" spans="1:4" x14ac:dyDescent="0.2">
      <c r="A63" s="39">
        <v>43344</v>
      </c>
      <c r="B63" s="40">
        <v>83.543968200683594</v>
      </c>
      <c r="C63" s="40">
        <v>1.1058206558227539</v>
      </c>
      <c r="D63" s="17"/>
    </row>
    <row r="64" spans="1:4" x14ac:dyDescent="0.2">
      <c r="A64" s="39">
        <v>43374</v>
      </c>
      <c r="B64" s="40">
        <v>92.088020324707031</v>
      </c>
      <c r="C64" s="40">
        <v>4.6881723403930664</v>
      </c>
      <c r="D64" s="17"/>
    </row>
    <row r="65" spans="1:4" x14ac:dyDescent="0.2">
      <c r="A65" s="39">
        <v>43405</v>
      </c>
      <c r="B65" s="40">
        <v>94.666488647460938</v>
      </c>
      <c r="C65" s="40">
        <v>-0.9957612156867981</v>
      </c>
      <c r="D65" s="17"/>
    </row>
    <row r="66" spans="1:4" x14ac:dyDescent="0.2">
      <c r="A66" s="39">
        <v>43435</v>
      </c>
      <c r="B66" s="40">
        <v>99.517616271972656</v>
      </c>
      <c r="C66" s="40">
        <v>-11.385631561279297</v>
      </c>
      <c r="D66" s="17"/>
    </row>
    <row r="67" spans="1:4" x14ac:dyDescent="0.2">
      <c r="A67" s="39">
        <v>43466</v>
      </c>
      <c r="B67" s="40">
        <v>97.415824890136719</v>
      </c>
      <c r="C67" s="40">
        <v>-5.0636444091796875</v>
      </c>
      <c r="D67" s="17"/>
    </row>
    <row r="68" spans="1:4" x14ac:dyDescent="0.2">
      <c r="A68" s="39">
        <v>43497</v>
      </c>
      <c r="B68" s="40">
        <v>99.430458068847656</v>
      </c>
      <c r="C68" s="40">
        <v>-1.3816803693771362</v>
      </c>
      <c r="D68" s="17"/>
    </row>
    <row r="69" spans="1:4" x14ac:dyDescent="0.2">
      <c r="A69" s="39">
        <v>43525</v>
      </c>
      <c r="B69" s="40">
        <v>99.965950012207031</v>
      </c>
      <c r="C69" s="40">
        <v>-5.9532170295715332</v>
      </c>
      <c r="D69" s="17"/>
    </row>
    <row r="70" spans="1:4" x14ac:dyDescent="0.2">
      <c r="A70" s="39">
        <v>43556</v>
      </c>
      <c r="B70" s="40">
        <v>88.893508911132813</v>
      </c>
      <c r="C70" s="40">
        <v>-1.9124687910079956</v>
      </c>
      <c r="D70" s="17"/>
    </row>
    <row r="71" spans="1:4" x14ac:dyDescent="0.2">
      <c r="A71" s="39">
        <v>43586</v>
      </c>
      <c r="B71" s="40">
        <v>87.368865966796875</v>
      </c>
      <c r="C71" s="40">
        <v>0.36577078700065613</v>
      </c>
      <c r="D71" s="17"/>
    </row>
    <row r="72" spans="1:4" x14ac:dyDescent="0.2">
      <c r="A72" s="39">
        <v>43617</v>
      </c>
      <c r="B72" s="40">
        <v>83.520668029785156</v>
      </c>
      <c r="C72" s="40">
        <v>-1.5582740306854248</v>
      </c>
      <c r="D72" s="17"/>
    </row>
    <row r="73" spans="1:4" x14ac:dyDescent="0.2">
      <c r="A73" s="39">
        <v>43647</v>
      </c>
      <c r="B73" s="40">
        <v>90.057830810546875</v>
      </c>
      <c r="C73" s="40">
        <v>-4.4359574317932129</v>
      </c>
      <c r="D73" s="17"/>
    </row>
    <row r="74" spans="1:4" x14ac:dyDescent="0.2">
      <c r="A74" s="39">
        <v>43678</v>
      </c>
      <c r="B74" s="40">
        <v>86.218170166015625</v>
      </c>
      <c r="C74" s="40">
        <v>-5.9790806770324707</v>
      </c>
      <c r="D74" s="17"/>
    </row>
    <row r="75" spans="1:4" x14ac:dyDescent="0.2">
      <c r="A75" s="39">
        <v>43709</v>
      </c>
      <c r="B75" s="40">
        <v>80.105239868164063</v>
      </c>
      <c r="C75" s="40">
        <v>-4.1160702705383301</v>
      </c>
      <c r="D75" s="17"/>
    </row>
    <row r="76" spans="1:4" x14ac:dyDescent="0.2">
      <c r="A76" s="39">
        <v>43739</v>
      </c>
      <c r="B76" s="40">
        <v>81.489906311035156</v>
      </c>
      <c r="C76" s="40">
        <v>-11.508678436279297</v>
      </c>
      <c r="D76" s="17"/>
    </row>
    <row r="77" spans="1:4" x14ac:dyDescent="0.2">
      <c r="A77" s="39">
        <v>43770</v>
      </c>
      <c r="B77" s="40">
        <v>95.057754516601563</v>
      </c>
      <c r="C77" s="40">
        <v>0.41330978274345398</v>
      </c>
      <c r="D77" s="17"/>
    </row>
    <row r="78" spans="1:4" x14ac:dyDescent="0.2">
      <c r="A78" s="39">
        <v>43800</v>
      </c>
      <c r="B78" s="40">
        <v>101.17148590087891</v>
      </c>
      <c r="C78" s="40">
        <v>1.6618863344192505</v>
      </c>
      <c r="D78" s="17"/>
    </row>
    <row r="79" spans="1:4" x14ac:dyDescent="0.2">
      <c r="A79" s="39">
        <v>43831</v>
      </c>
      <c r="B79" s="40">
        <v>87.784843444824219</v>
      </c>
      <c r="C79" s="40">
        <v>-9.8864650726318359</v>
      </c>
      <c r="D79" s="17"/>
    </row>
    <row r="80" spans="1:4" x14ac:dyDescent="0.2">
      <c r="A80" s="39">
        <v>43862</v>
      </c>
      <c r="B80" s="40">
        <v>86.1873779296875</v>
      </c>
      <c r="C80" s="40">
        <v>-13.318937301635742</v>
      </c>
      <c r="D80" s="17"/>
    </row>
    <row r="81" spans="1:4" x14ac:dyDescent="0.2">
      <c r="A81" s="39">
        <v>43891</v>
      </c>
      <c r="B81" s="40">
        <v>61.731967926025391</v>
      </c>
      <c r="C81" s="40">
        <v>-38.247005462646484</v>
      </c>
      <c r="D81" s="17"/>
    </row>
    <row r="82" spans="1:4" x14ac:dyDescent="0.2">
      <c r="A82" s="39">
        <v>43922</v>
      </c>
      <c r="B82" s="40">
        <v>24.027351379394531</v>
      </c>
      <c r="C82" s="40">
        <v>-72.970634460449219</v>
      </c>
      <c r="D82" s="17"/>
    </row>
    <row r="83" spans="1:4" x14ac:dyDescent="0.2">
      <c r="A83" s="39">
        <v>43952</v>
      </c>
      <c r="B83" s="40">
        <v>20.149017333984375</v>
      </c>
      <c r="C83" s="40">
        <v>-76.93798828125</v>
      </c>
      <c r="D83" s="17"/>
    </row>
    <row r="84" spans="1:4" x14ac:dyDescent="0.2">
      <c r="A84" s="39">
        <v>43983</v>
      </c>
      <c r="B84" s="40">
        <v>28.556161880493164</v>
      </c>
      <c r="C84" s="40">
        <v>-65.809463500976563</v>
      </c>
      <c r="D84" s="17"/>
    </row>
    <row r="85" spans="1:4" x14ac:dyDescent="0.2">
      <c r="A85" s="39">
        <v>44013</v>
      </c>
      <c r="B85" s="40">
        <v>37.133941650390625</v>
      </c>
      <c r="C85" s="40">
        <v>-58.766559600830078</v>
      </c>
      <c r="D85" s="17"/>
    </row>
    <row r="86" spans="1:4" x14ac:dyDescent="0.2">
      <c r="A86" s="39">
        <v>44044</v>
      </c>
      <c r="B86" s="40">
        <v>41.179752349853516</v>
      </c>
      <c r="C86" s="40">
        <v>-52.23773193359375</v>
      </c>
      <c r="D86" s="17"/>
    </row>
    <row r="87" spans="1:4" x14ac:dyDescent="0.2">
      <c r="A87" s="39">
        <v>44075</v>
      </c>
      <c r="B87" s="40">
        <v>43.704170227050781</v>
      </c>
      <c r="C87" s="40">
        <v>-45.441558837890625</v>
      </c>
      <c r="D87" s="17"/>
    </row>
    <row r="88" spans="1:4" x14ac:dyDescent="0.2">
      <c r="A88" s="39">
        <v>44105</v>
      </c>
      <c r="B88" s="40">
        <v>47.196708679199219</v>
      </c>
      <c r="C88" s="40">
        <v>-42.082756042480469</v>
      </c>
      <c r="D88" s="17"/>
    </row>
    <row r="89" spans="1:4" x14ac:dyDescent="0.2">
      <c r="A89" s="39">
        <v>44136</v>
      </c>
      <c r="B89" s="40">
        <v>51.061977386474609</v>
      </c>
      <c r="C89" s="40">
        <v>-46.283206939697266</v>
      </c>
      <c r="D89" s="17"/>
    </row>
    <row r="90" spans="1:4" x14ac:dyDescent="0.2">
      <c r="A90" s="39">
        <v>44166</v>
      </c>
      <c r="B90" s="40">
        <v>56.875705718994141</v>
      </c>
      <c r="C90" s="40">
        <v>-43.782871246337891</v>
      </c>
      <c r="D90" s="17"/>
    </row>
    <row r="91" spans="1:4" x14ac:dyDescent="0.2">
      <c r="A91" s="39">
        <v>44197</v>
      </c>
      <c r="B91" s="40">
        <v>48.112148284912109</v>
      </c>
      <c r="C91" s="40">
        <v>-45.193103790283203</v>
      </c>
      <c r="D91" s="17"/>
    </row>
    <row r="92" spans="1:4" x14ac:dyDescent="0.2">
      <c r="A92" s="39">
        <v>44228</v>
      </c>
      <c r="B92" s="40">
        <v>48.197463989257813</v>
      </c>
      <c r="C92" s="40">
        <v>-44.078281402587891</v>
      </c>
      <c r="D92" s="17"/>
    </row>
    <row r="93" spans="1:4" x14ac:dyDescent="0.2">
      <c r="A93" s="39">
        <v>44256</v>
      </c>
      <c r="B93" s="40">
        <v>58.772235870361328</v>
      </c>
      <c r="C93" s="40">
        <v>-4.7944884300231934</v>
      </c>
      <c r="D93" s="17"/>
    </row>
    <row r="94" spans="1:4" x14ac:dyDescent="0.2">
      <c r="A94" s="39">
        <v>44287</v>
      </c>
      <c r="B94" s="40">
        <v>59.668903350830078</v>
      </c>
      <c r="C94" s="40">
        <v>148.33741760253906</v>
      </c>
      <c r="D94" s="17"/>
    </row>
    <row r="95" spans="1:4" x14ac:dyDescent="0.2">
      <c r="A95" s="39">
        <v>44317</v>
      </c>
      <c r="B95" s="40">
        <v>65.659774780273438</v>
      </c>
      <c r="C95" s="40">
        <v>225.870849609375</v>
      </c>
      <c r="D95" s="17"/>
    </row>
    <row r="96" spans="1:4" x14ac:dyDescent="0.2">
      <c r="A96" s="39">
        <v>44348</v>
      </c>
      <c r="B96" s="40">
        <v>66.290809631347656</v>
      </c>
      <c r="C96" s="40">
        <v>132.14187622070313</v>
      </c>
      <c r="D96" s="17"/>
    </row>
    <row r="97" spans="1:5" x14ac:dyDescent="0.2">
      <c r="A97" s="39">
        <v>44378</v>
      </c>
      <c r="B97" s="40">
        <v>66.888809204101563</v>
      </c>
      <c r="C97" s="40">
        <v>80.128494262695313</v>
      </c>
      <c r="D97" s="17"/>
    </row>
    <row r="98" spans="1:5" x14ac:dyDescent="0.2">
      <c r="A98" s="39">
        <v>44409</v>
      </c>
      <c r="B98" s="40">
        <v>62.596897125244141</v>
      </c>
      <c r="C98" s="40">
        <v>52.008922576904297</v>
      </c>
      <c r="D98" s="17"/>
    </row>
    <row r="99" spans="1:5" x14ac:dyDescent="0.2">
      <c r="A99" s="39">
        <v>44440</v>
      </c>
      <c r="B99" s="40">
        <v>62.617835998535156</v>
      </c>
      <c r="C99" s="40">
        <v>43.276569366455078</v>
      </c>
      <c r="D99" s="17"/>
    </row>
    <row r="100" spans="1:5" x14ac:dyDescent="0.2">
      <c r="A100" s="39">
        <v>44470</v>
      </c>
      <c r="B100" s="40">
        <v>68.516693115234375</v>
      </c>
      <c r="C100" s="40">
        <v>45.172607421875</v>
      </c>
      <c r="D100" s="17"/>
    </row>
    <row r="101" spans="1:5" x14ac:dyDescent="0.2">
      <c r="A101" s="39">
        <v>44501</v>
      </c>
      <c r="B101" s="40">
        <v>110.82228088378906</v>
      </c>
      <c r="C101" s="40">
        <v>117.03484344482422</v>
      </c>
      <c r="D101" s="17"/>
      <c r="E101" s="39"/>
    </row>
    <row r="102" spans="1:5" x14ac:dyDescent="0.2">
      <c r="A102" s="39">
        <v>44531</v>
      </c>
      <c r="B102" s="40">
        <v>111.57170867919922</v>
      </c>
      <c r="C102" s="40">
        <v>96.1676025390625</v>
      </c>
      <c r="D102" s="17"/>
    </row>
    <row r="103" spans="1:5" x14ac:dyDescent="0.2">
      <c r="A103" s="39">
        <v>44562</v>
      </c>
      <c r="B103" s="40">
        <v>96.72601318359375</v>
      </c>
      <c r="C103" s="40">
        <v>101.04280853271484</v>
      </c>
      <c r="D103" s="47">
        <f>B103/B102-1</f>
        <v>-0.13305967678859443</v>
      </c>
    </row>
    <row r="104" spans="1:5" x14ac:dyDescent="0.2">
      <c r="A104" s="39">
        <v>44593</v>
      </c>
      <c r="B104" s="40">
        <v>96.017669677734375</v>
      </c>
      <c r="C104" s="40">
        <v>99.217262268066406</v>
      </c>
    </row>
    <row r="159" spans="2:2" x14ac:dyDescent="0.2">
      <c r="B159" s="41"/>
    </row>
  </sheetData>
  <mergeCells count="1">
    <mergeCell ref="H1:I1"/>
  </mergeCells>
  <hyperlinks>
    <hyperlink ref="H1:I1" location="Index!A1" display="Regresar al Índice" xr:uid="{00000000-0004-0000-A2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
  <dimension ref="A1:P159"/>
  <sheetViews>
    <sheetView zoomScale="106" zoomScaleNormal="106" workbookViewId="0"/>
  </sheetViews>
  <sheetFormatPr baseColWidth="10" defaultColWidth="11.42578125" defaultRowHeight="12.75" x14ac:dyDescent="0.2"/>
  <cols>
    <col min="1" max="1" width="21.140625" style="238" customWidth="1"/>
    <col min="2" max="2" width="10.85546875" style="238" bestFit="1" customWidth="1"/>
    <col min="3" max="3" width="9" style="238" bestFit="1" customWidth="1"/>
    <col min="4" max="5" width="10.85546875" style="238" bestFit="1" customWidth="1"/>
    <col min="6" max="6" width="9.28515625" style="238" bestFit="1" customWidth="1"/>
    <col min="7" max="7" width="10.85546875" style="238" bestFit="1" customWidth="1"/>
    <col min="8" max="8" width="10.85546875" style="238" customWidth="1"/>
    <col min="9" max="9" width="10.140625" style="238" customWidth="1"/>
    <col min="10" max="10" width="9.140625" style="238" customWidth="1"/>
    <col min="11" max="16384" width="11.42578125" style="238"/>
  </cols>
  <sheetData>
    <row r="1" spans="1:16" ht="15" x14ac:dyDescent="0.25">
      <c r="A1" s="49" t="s">
        <v>1692</v>
      </c>
      <c r="B1" s="259"/>
      <c r="C1" s="259"/>
      <c r="D1" s="259"/>
      <c r="E1" s="259"/>
      <c r="F1" s="259"/>
      <c r="G1" s="259"/>
      <c r="H1" s="408" t="s">
        <v>38</v>
      </c>
      <c r="I1" s="408"/>
      <c r="J1" s="84"/>
      <c r="K1" s="84"/>
      <c r="O1" s="423"/>
      <c r="P1" s="423"/>
    </row>
    <row r="2" spans="1:16" x14ac:dyDescent="0.2">
      <c r="A2" s="238" t="s">
        <v>278</v>
      </c>
    </row>
    <row r="4" spans="1:16" ht="27.75" customHeight="1" x14ac:dyDescent="0.2">
      <c r="A4" s="424" t="s">
        <v>279</v>
      </c>
      <c r="B4" s="426" t="s">
        <v>1208</v>
      </c>
      <c r="C4" s="426"/>
      <c r="D4" s="426"/>
      <c r="E4" s="426" t="s">
        <v>1290</v>
      </c>
      <c r="F4" s="426"/>
      <c r="G4" s="426"/>
      <c r="H4" s="427" t="s">
        <v>34</v>
      </c>
      <c r="I4" s="427"/>
      <c r="J4" s="427"/>
    </row>
    <row r="5" spans="1:16" ht="24.75" customHeight="1" thickBot="1" x14ac:dyDescent="0.25">
      <c r="A5" s="425"/>
      <c r="B5" s="150" t="s">
        <v>291</v>
      </c>
      <c r="C5" s="150" t="s">
        <v>292</v>
      </c>
      <c r="D5" s="150" t="s">
        <v>53</v>
      </c>
      <c r="E5" s="150" t="s">
        <v>291</v>
      </c>
      <c r="F5" s="150" t="s">
        <v>292</v>
      </c>
      <c r="G5" s="150" t="s">
        <v>53</v>
      </c>
      <c r="H5" s="184" t="s">
        <v>291</v>
      </c>
      <c r="I5" s="184" t="s">
        <v>292</v>
      </c>
      <c r="J5" s="184" t="s">
        <v>53</v>
      </c>
    </row>
    <row r="6" spans="1:16" ht="26.25" thickBot="1" x14ac:dyDescent="0.25">
      <c r="A6" s="279" t="s">
        <v>281</v>
      </c>
      <c r="B6" s="280">
        <v>86949</v>
      </c>
      <c r="C6" s="280">
        <v>36353</v>
      </c>
      <c r="D6" s="280">
        <v>123302</v>
      </c>
      <c r="E6" s="280">
        <v>87837</v>
      </c>
      <c r="F6" s="280">
        <v>37080</v>
      </c>
      <c r="G6" s="280">
        <v>124917</v>
      </c>
      <c r="H6" s="280">
        <f>E6-B6</f>
        <v>888</v>
      </c>
      <c r="I6" s="280">
        <f>F6-C6</f>
        <v>727</v>
      </c>
      <c r="J6" s="280">
        <f>SUM(H6:I6)</f>
        <v>1615</v>
      </c>
    </row>
    <row r="7" spans="1:16" ht="13.5" thickBot="1" x14ac:dyDescent="0.25">
      <c r="A7" s="281" t="s">
        <v>282</v>
      </c>
      <c r="B7" s="282">
        <v>225981</v>
      </c>
      <c r="C7" s="282">
        <v>162765</v>
      </c>
      <c r="D7" s="280">
        <v>388746</v>
      </c>
      <c r="E7" s="282">
        <v>226124</v>
      </c>
      <c r="F7" s="282">
        <v>162912</v>
      </c>
      <c r="G7" s="280">
        <v>389036</v>
      </c>
      <c r="H7" s="280">
        <f t="shared" ref="H7:I14" si="0">E7-B7</f>
        <v>143</v>
      </c>
      <c r="I7" s="280">
        <f t="shared" si="0"/>
        <v>147</v>
      </c>
      <c r="J7" s="280">
        <f t="shared" ref="J7:J13" si="1">SUM(H7:I7)</f>
        <v>290</v>
      </c>
    </row>
    <row r="8" spans="1:16" ht="13.5" thickBot="1" x14ac:dyDescent="0.25">
      <c r="A8" s="281" t="s">
        <v>283</v>
      </c>
      <c r="B8" s="282">
        <v>115305</v>
      </c>
      <c r="C8" s="282">
        <v>21083</v>
      </c>
      <c r="D8" s="280">
        <v>136388</v>
      </c>
      <c r="E8" s="282">
        <v>116184</v>
      </c>
      <c r="F8" s="282">
        <v>21160</v>
      </c>
      <c r="G8" s="280">
        <v>137344</v>
      </c>
      <c r="H8" s="280">
        <f t="shared" si="0"/>
        <v>879</v>
      </c>
      <c r="I8" s="280">
        <f t="shared" si="0"/>
        <v>77</v>
      </c>
      <c r="J8" s="280">
        <f t="shared" si="1"/>
        <v>956</v>
      </c>
    </row>
    <row r="9" spans="1:16" ht="35.450000000000003" customHeight="1" thickBot="1" x14ac:dyDescent="0.25">
      <c r="A9" s="283" t="s">
        <v>284</v>
      </c>
      <c r="B9" s="280">
        <v>7223</v>
      </c>
      <c r="C9" s="280">
        <v>2327</v>
      </c>
      <c r="D9" s="280">
        <v>9550</v>
      </c>
      <c r="E9" s="280">
        <v>7276</v>
      </c>
      <c r="F9" s="280">
        <v>2343</v>
      </c>
      <c r="G9" s="280">
        <v>9619</v>
      </c>
      <c r="H9" s="280">
        <f t="shared" si="0"/>
        <v>53</v>
      </c>
      <c r="I9" s="280">
        <f t="shared" si="0"/>
        <v>16</v>
      </c>
      <c r="J9" s="280">
        <f t="shared" si="1"/>
        <v>69</v>
      </c>
    </row>
    <row r="10" spans="1:16" ht="26.25" thickBot="1" x14ac:dyDescent="0.25">
      <c r="A10" s="283" t="s">
        <v>285</v>
      </c>
      <c r="B10" s="340">
        <v>292490</v>
      </c>
      <c r="C10" s="340">
        <v>195328</v>
      </c>
      <c r="D10" s="340">
        <v>487818</v>
      </c>
      <c r="E10" s="340">
        <v>294634</v>
      </c>
      <c r="F10" s="340">
        <v>198779</v>
      </c>
      <c r="G10" s="340">
        <v>493413</v>
      </c>
      <c r="H10" s="280">
        <f t="shared" si="0"/>
        <v>2144</v>
      </c>
      <c r="I10" s="280">
        <f t="shared" si="0"/>
        <v>3451</v>
      </c>
      <c r="J10" s="280">
        <f t="shared" si="1"/>
        <v>5595</v>
      </c>
    </row>
    <row r="11" spans="1:16" ht="13.5" thickBot="1" x14ac:dyDescent="0.25">
      <c r="A11" s="281" t="s">
        <v>286</v>
      </c>
      <c r="B11" s="282">
        <v>2283</v>
      </c>
      <c r="C11" s="282">
        <v>360</v>
      </c>
      <c r="D11" s="282">
        <v>2643</v>
      </c>
      <c r="E11" s="282">
        <v>2228</v>
      </c>
      <c r="F11" s="282">
        <v>349</v>
      </c>
      <c r="G11" s="282">
        <v>2577</v>
      </c>
      <c r="H11" s="280">
        <f t="shared" si="0"/>
        <v>-55</v>
      </c>
      <c r="I11" s="280">
        <f t="shared" si="0"/>
        <v>-11</v>
      </c>
      <c r="J11" s="280">
        <f t="shared" si="1"/>
        <v>-66</v>
      </c>
    </row>
    <row r="12" spans="1:16" ht="13.5" thickBot="1" x14ac:dyDescent="0.25">
      <c r="A12" s="281" t="s">
        <v>287</v>
      </c>
      <c r="B12" s="282">
        <v>320033</v>
      </c>
      <c r="C12" s="282">
        <v>306597</v>
      </c>
      <c r="D12" s="280">
        <v>626630</v>
      </c>
      <c r="E12" s="282">
        <v>322124</v>
      </c>
      <c r="F12" s="282">
        <v>307922</v>
      </c>
      <c r="G12" s="280">
        <v>630046</v>
      </c>
      <c r="H12" s="280">
        <f t="shared" si="0"/>
        <v>2091</v>
      </c>
      <c r="I12" s="280">
        <f t="shared" si="0"/>
        <v>1325</v>
      </c>
      <c r="J12" s="280">
        <f t="shared" si="1"/>
        <v>3416</v>
      </c>
    </row>
    <row r="13" spans="1:16" ht="26.25" thickBot="1" x14ac:dyDescent="0.25">
      <c r="A13" s="283" t="s">
        <v>288</v>
      </c>
      <c r="B13" s="282">
        <v>75217</v>
      </c>
      <c r="C13" s="282">
        <v>24328</v>
      </c>
      <c r="D13" s="280">
        <v>99545</v>
      </c>
      <c r="E13" s="282">
        <v>75332</v>
      </c>
      <c r="F13" s="282">
        <v>24492</v>
      </c>
      <c r="G13" s="280">
        <v>99824</v>
      </c>
      <c r="H13" s="280">
        <f t="shared" si="0"/>
        <v>115</v>
      </c>
      <c r="I13" s="280">
        <f t="shared" si="0"/>
        <v>164</v>
      </c>
      <c r="J13" s="280">
        <f t="shared" si="1"/>
        <v>279</v>
      </c>
    </row>
    <row r="14" spans="1:16" ht="13.5" thickBot="1" x14ac:dyDescent="0.25">
      <c r="A14" s="151" t="s">
        <v>53</v>
      </c>
      <c r="B14" s="152">
        <f t="shared" ref="B14:G14" si="2">SUM(B6:B13)</f>
        <v>1125481</v>
      </c>
      <c r="C14" s="152">
        <f t="shared" si="2"/>
        <v>749141</v>
      </c>
      <c r="D14" s="152">
        <f t="shared" si="2"/>
        <v>1874622</v>
      </c>
      <c r="E14" s="152">
        <f t="shared" si="2"/>
        <v>1131739</v>
      </c>
      <c r="F14" s="152">
        <f t="shared" si="2"/>
        <v>755037</v>
      </c>
      <c r="G14" s="152">
        <f t="shared" si="2"/>
        <v>1886776</v>
      </c>
      <c r="H14" s="153">
        <f>E14-B14</f>
        <v>6258</v>
      </c>
      <c r="I14" s="153">
        <f t="shared" si="0"/>
        <v>5896</v>
      </c>
      <c r="J14" s="153">
        <f>SUM(J6:J13)</f>
        <v>12154</v>
      </c>
    </row>
    <row r="159" spans="2:2" x14ac:dyDescent="0.2">
      <c r="B159" s="60"/>
    </row>
  </sheetData>
  <mergeCells count="6">
    <mergeCell ref="H1:I1"/>
    <mergeCell ref="O1:P1"/>
    <mergeCell ref="A4:A5"/>
    <mergeCell ref="B4:D4"/>
    <mergeCell ref="E4:G4"/>
    <mergeCell ref="H4:J4"/>
  </mergeCells>
  <hyperlinks>
    <hyperlink ref="H1:I1" location="Index!A1" display="Regresar al Índice" xr:uid="{00000000-0004-0000-1300-000000000000}"/>
  </hyperlinks>
  <pageMargins left="0.7" right="0.7" top="0.75" bottom="0.75" header="0.3" footer="0.3"/>
  <pageSetup orientation="portrait" horizontalDpi="4294967295" verticalDpi="4294967295"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248"/>
  <dimension ref="A1:I159"/>
  <sheetViews>
    <sheetView workbookViewId="0"/>
  </sheetViews>
  <sheetFormatPr baseColWidth="10" defaultColWidth="9.140625" defaultRowHeight="12.75" x14ac:dyDescent="0.2"/>
  <cols>
    <col min="1" max="1" width="9.42578125" style="37" bestFit="1" customWidth="1"/>
    <col min="2" max="2" width="11.28515625" style="37" bestFit="1" customWidth="1"/>
    <col min="3" max="3" width="9.140625" style="37"/>
    <col min="4" max="4" width="9.42578125" style="37" bestFit="1" customWidth="1"/>
    <col min="5" max="16384" width="9.140625" style="37"/>
  </cols>
  <sheetData>
    <row r="1" spans="1:9" ht="15" x14ac:dyDescent="0.25">
      <c r="A1" s="17" t="s">
        <v>1819</v>
      </c>
      <c r="H1" s="408" t="s">
        <v>38</v>
      </c>
      <c r="I1" s="408"/>
    </row>
    <row r="6" spans="1:9" x14ac:dyDescent="0.2">
      <c r="A6" s="37" t="s">
        <v>863</v>
      </c>
      <c r="B6" s="37" t="s">
        <v>510</v>
      </c>
      <c r="C6" s="37" t="s">
        <v>2</v>
      </c>
      <c r="D6" s="37" t="s">
        <v>862</v>
      </c>
    </row>
    <row r="7" spans="1:9" x14ac:dyDescent="0.2">
      <c r="A7" s="38">
        <v>72</v>
      </c>
      <c r="B7" s="39">
        <v>44593</v>
      </c>
      <c r="C7" s="17" t="s">
        <v>3</v>
      </c>
      <c r="D7" s="40">
        <v>13.10289192199707</v>
      </c>
    </row>
    <row r="8" spans="1:9" x14ac:dyDescent="0.2">
      <c r="A8" s="38">
        <v>72</v>
      </c>
      <c r="B8" s="39">
        <v>44593</v>
      </c>
      <c r="C8" s="17" t="s">
        <v>5</v>
      </c>
      <c r="D8" s="40">
        <v>109.09524536132813</v>
      </c>
    </row>
    <row r="9" spans="1:9" x14ac:dyDescent="0.2">
      <c r="A9" s="38">
        <v>72</v>
      </c>
      <c r="B9" s="39">
        <v>44593</v>
      </c>
      <c r="C9" s="17" t="s">
        <v>4</v>
      </c>
      <c r="D9" s="40">
        <v>21.912944793701172</v>
      </c>
    </row>
    <row r="10" spans="1:9" x14ac:dyDescent="0.2">
      <c r="A10" s="38">
        <v>72</v>
      </c>
      <c r="B10" s="39">
        <v>44593</v>
      </c>
      <c r="C10" s="17" t="s">
        <v>6</v>
      </c>
      <c r="D10" s="40">
        <v>-8.4374551773071289</v>
      </c>
    </row>
    <row r="11" spans="1:9" x14ac:dyDescent="0.2">
      <c r="A11" s="38">
        <v>72</v>
      </c>
      <c r="B11" s="39">
        <v>44593</v>
      </c>
      <c r="C11" s="17" t="s">
        <v>7</v>
      </c>
      <c r="D11" s="40">
        <v>12.035941123962402</v>
      </c>
    </row>
    <row r="12" spans="1:9" x14ac:dyDescent="0.2">
      <c r="A12" s="38">
        <v>72</v>
      </c>
      <c r="B12" s="39">
        <v>44593</v>
      </c>
      <c r="C12" s="17" t="s">
        <v>8</v>
      </c>
      <c r="D12" s="40">
        <v>-5.1508989334106445</v>
      </c>
    </row>
    <row r="13" spans="1:9" x14ac:dyDescent="0.2">
      <c r="A13" s="38">
        <v>72</v>
      </c>
      <c r="B13" s="39">
        <v>44593</v>
      </c>
      <c r="C13" s="17" t="s">
        <v>9</v>
      </c>
      <c r="D13" s="40">
        <v>42.502071380615234</v>
      </c>
    </row>
    <row r="14" spans="1:9" x14ac:dyDescent="0.2">
      <c r="A14" s="38">
        <v>72</v>
      </c>
      <c r="B14" s="39">
        <v>44593</v>
      </c>
      <c r="C14" s="17" t="s">
        <v>10</v>
      </c>
      <c r="D14" s="40">
        <v>24.683555603027344</v>
      </c>
    </row>
    <row r="15" spans="1:9" x14ac:dyDescent="0.2">
      <c r="A15" s="38">
        <v>72</v>
      </c>
      <c r="B15" s="39">
        <v>44593</v>
      </c>
      <c r="C15" s="17" t="s">
        <v>11</v>
      </c>
      <c r="D15" s="40">
        <v>16.364189147949219</v>
      </c>
    </row>
    <row r="16" spans="1:9" x14ac:dyDescent="0.2">
      <c r="A16" s="38">
        <v>72</v>
      </c>
      <c r="B16" s="39">
        <v>44593</v>
      </c>
      <c r="C16" s="17" t="s">
        <v>12</v>
      </c>
      <c r="D16" s="40">
        <v>-4.0360426902770996</v>
      </c>
    </row>
    <row r="17" spans="1:4" x14ac:dyDescent="0.2">
      <c r="A17" s="38">
        <v>72</v>
      </c>
      <c r="B17" s="39">
        <v>44593</v>
      </c>
      <c r="C17" s="17" t="s">
        <v>13</v>
      </c>
      <c r="D17" s="40">
        <v>-6.5508837699890137</v>
      </c>
    </row>
    <row r="18" spans="1:4" x14ac:dyDescent="0.2">
      <c r="A18" s="38">
        <v>72</v>
      </c>
      <c r="B18" s="39">
        <v>44593</v>
      </c>
      <c r="C18" s="17" t="s">
        <v>14</v>
      </c>
      <c r="D18" s="40">
        <v>25.366157531738281</v>
      </c>
    </row>
    <row r="19" spans="1:4" x14ac:dyDescent="0.2">
      <c r="A19" s="38">
        <v>72</v>
      </c>
      <c r="B19" s="39">
        <v>44593</v>
      </c>
      <c r="C19" s="17" t="s">
        <v>15</v>
      </c>
      <c r="D19" s="40">
        <v>1.1358015537261963</v>
      </c>
    </row>
    <row r="20" spans="1:4" x14ac:dyDescent="0.2">
      <c r="A20" s="38">
        <v>72</v>
      </c>
      <c r="B20" s="39">
        <v>44593</v>
      </c>
      <c r="C20" s="17" t="s">
        <v>16</v>
      </c>
      <c r="D20" s="40">
        <v>27.251333236694336</v>
      </c>
    </row>
    <row r="21" spans="1:4" x14ac:dyDescent="0.2">
      <c r="A21" s="38">
        <v>72</v>
      </c>
      <c r="B21" s="39">
        <v>44593</v>
      </c>
      <c r="C21" s="17" t="s">
        <v>0</v>
      </c>
      <c r="D21" s="40">
        <v>99.217262268066406</v>
      </c>
    </row>
    <row r="22" spans="1:4" x14ac:dyDescent="0.2">
      <c r="A22" s="38">
        <v>72</v>
      </c>
      <c r="B22" s="39">
        <v>44593</v>
      </c>
      <c r="C22" s="17" t="s">
        <v>17</v>
      </c>
      <c r="D22" s="40">
        <v>17.191823959350586</v>
      </c>
    </row>
    <row r="23" spans="1:4" x14ac:dyDescent="0.2">
      <c r="A23" s="38">
        <v>72</v>
      </c>
      <c r="B23" s="39">
        <v>44593</v>
      </c>
      <c r="C23" s="17" t="s">
        <v>18</v>
      </c>
      <c r="D23" s="40">
        <v>24.280155181884766</v>
      </c>
    </row>
    <row r="24" spans="1:4" x14ac:dyDescent="0.2">
      <c r="A24" s="38">
        <v>72</v>
      </c>
      <c r="B24" s="39">
        <v>44593</v>
      </c>
      <c r="C24" s="17" t="s">
        <v>19</v>
      </c>
      <c r="D24" s="40">
        <v>78.666534423828125</v>
      </c>
    </row>
    <row r="25" spans="1:4" x14ac:dyDescent="0.2">
      <c r="A25" s="38">
        <v>72</v>
      </c>
      <c r="B25" s="39">
        <v>44593</v>
      </c>
      <c r="C25" s="17" t="s">
        <v>20</v>
      </c>
      <c r="D25" s="40">
        <v>23.166500091552734</v>
      </c>
    </row>
    <row r="26" spans="1:4" x14ac:dyDescent="0.2">
      <c r="A26" s="38">
        <v>72</v>
      </c>
      <c r="B26" s="39">
        <v>44593</v>
      </c>
      <c r="C26" s="17" t="s">
        <v>21</v>
      </c>
      <c r="D26" s="40">
        <v>47.827770233154297</v>
      </c>
    </row>
    <row r="27" spans="1:4" x14ac:dyDescent="0.2">
      <c r="A27" s="38">
        <v>72</v>
      </c>
      <c r="B27" s="39">
        <v>44593</v>
      </c>
      <c r="C27" s="17" t="s">
        <v>22</v>
      </c>
      <c r="D27" s="40">
        <v>50.99163818359375</v>
      </c>
    </row>
    <row r="28" spans="1:4" x14ac:dyDescent="0.2">
      <c r="A28" s="38">
        <v>72</v>
      </c>
      <c r="B28" s="39">
        <v>44593</v>
      </c>
      <c r="C28" s="17" t="s">
        <v>23</v>
      </c>
      <c r="D28" s="40">
        <v>10.536320686340332</v>
      </c>
    </row>
    <row r="29" spans="1:4" x14ac:dyDescent="0.2">
      <c r="A29" s="38">
        <v>72</v>
      </c>
      <c r="B29" s="39">
        <v>44593</v>
      </c>
      <c r="C29" s="17" t="s">
        <v>24</v>
      </c>
      <c r="D29" s="40">
        <v>131.90403747558594</v>
      </c>
    </row>
    <row r="30" spans="1:4" x14ac:dyDescent="0.2">
      <c r="A30" s="38">
        <v>72</v>
      </c>
      <c r="B30" s="39">
        <v>44593</v>
      </c>
      <c r="C30" s="17" t="s">
        <v>25</v>
      </c>
      <c r="D30" s="40">
        <v>-0.97653466463088989</v>
      </c>
    </row>
    <row r="31" spans="1:4" x14ac:dyDescent="0.2">
      <c r="A31" s="38">
        <v>72</v>
      </c>
      <c r="B31" s="39">
        <v>44593</v>
      </c>
      <c r="C31" s="17" t="s">
        <v>26</v>
      </c>
      <c r="D31" s="40">
        <v>26.190128326416016</v>
      </c>
    </row>
    <row r="32" spans="1:4" x14ac:dyDescent="0.2">
      <c r="A32" s="38">
        <v>72</v>
      </c>
      <c r="B32" s="39">
        <v>44593</v>
      </c>
      <c r="C32" s="17" t="s">
        <v>27</v>
      </c>
      <c r="D32" s="40">
        <v>9.5217456817626953</v>
      </c>
    </row>
    <row r="33" spans="1:4" x14ac:dyDescent="0.2">
      <c r="A33" s="38">
        <v>72</v>
      </c>
      <c r="B33" s="39">
        <v>44593</v>
      </c>
      <c r="C33" s="17" t="s">
        <v>28</v>
      </c>
      <c r="D33" s="40">
        <v>49.235519409179688</v>
      </c>
    </row>
    <row r="34" spans="1:4" x14ac:dyDescent="0.2">
      <c r="A34" s="38">
        <v>72</v>
      </c>
      <c r="B34" s="39">
        <v>44593</v>
      </c>
      <c r="C34" s="17" t="s">
        <v>29</v>
      </c>
      <c r="D34" s="40">
        <v>4.3247404098510742</v>
      </c>
    </row>
    <row r="35" spans="1:4" x14ac:dyDescent="0.2">
      <c r="A35" s="38">
        <v>72</v>
      </c>
      <c r="B35" s="39">
        <v>44593</v>
      </c>
      <c r="C35" s="17" t="s">
        <v>30</v>
      </c>
      <c r="D35" s="40">
        <v>14.937519073486328</v>
      </c>
    </row>
    <row r="36" spans="1:4" x14ac:dyDescent="0.2">
      <c r="A36" s="38">
        <v>72</v>
      </c>
      <c r="B36" s="39">
        <v>44593</v>
      </c>
      <c r="C36" s="17" t="s">
        <v>31</v>
      </c>
      <c r="D36" s="40">
        <v>15.305030822753906</v>
      </c>
    </row>
    <row r="37" spans="1:4" x14ac:dyDescent="0.2">
      <c r="A37" s="38">
        <v>72</v>
      </c>
      <c r="B37" s="39">
        <v>44593</v>
      </c>
      <c r="C37" s="17" t="s">
        <v>32</v>
      </c>
      <c r="D37" s="40">
        <v>9.8189783096313477</v>
      </c>
    </row>
    <row r="38" spans="1:4" x14ac:dyDescent="0.2">
      <c r="A38" s="38">
        <v>72</v>
      </c>
      <c r="B38" s="39">
        <v>44593</v>
      </c>
      <c r="C38" s="17" t="s">
        <v>33</v>
      </c>
      <c r="D38" s="40">
        <v>-7.2255649566650391</v>
      </c>
    </row>
    <row r="39" spans="1:4" x14ac:dyDescent="0.2">
      <c r="A39" s="38">
        <v>72</v>
      </c>
      <c r="B39" s="39">
        <v>44593</v>
      </c>
      <c r="C39" s="17" t="s">
        <v>1</v>
      </c>
      <c r="D39" s="40">
        <v>34.936172485351563</v>
      </c>
    </row>
    <row r="159" spans="2:2" x14ac:dyDescent="0.2">
      <c r="B159" s="41"/>
    </row>
  </sheetData>
  <mergeCells count="1">
    <mergeCell ref="H1:I1"/>
  </mergeCells>
  <hyperlinks>
    <hyperlink ref="H1:I1" location="Index!A1" display="Regresar al Índice" xr:uid="{00000000-0004-0000-A300-000000000000}"/>
  </hyperlink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249"/>
  <dimension ref="A1:I159"/>
  <sheetViews>
    <sheetView workbookViewId="0"/>
  </sheetViews>
  <sheetFormatPr baseColWidth="10" defaultColWidth="9.140625" defaultRowHeight="12.75" x14ac:dyDescent="0.2"/>
  <cols>
    <col min="1" max="1" width="11.28515625" style="37" bestFit="1" customWidth="1"/>
    <col min="2" max="3" width="9.42578125" style="37" bestFit="1" customWidth="1"/>
    <col min="4" max="16384" width="9.140625" style="37"/>
  </cols>
  <sheetData>
    <row r="1" spans="1:9" ht="15" x14ac:dyDescent="0.25">
      <c r="A1" s="17" t="s">
        <v>1820</v>
      </c>
      <c r="H1" s="408" t="s">
        <v>38</v>
      </c>
      <c r="I1" s="408"/>
    </row>
    <row r="2" spans="1:9" x14ac:dyDescent="0.2">
      <c r="A2" s="37" t="s">
        <v>886</v>
      </c>
    </row>
    <row r="6" spans="1:9" x14ac:dyDescent="0.2">
      <c r="A6" s="37" t="s">
        <v>510</v>
      </c>
      <c r="B6" s="37" t="s">
        <v>864</v>
      </c>
      <c r="C6" s="37" t="s">
        <v>862</v>
      </c>
    </row>
    <row r="7" spans="1:9" x14ac:dyDescent="0.2">
      <c r="A7" s="39">
        <v>41640</v>
      </c>
      <c r="B7" s="40">
        <v>96.914787292480469</v>
      </c>
      <c r="C7" s="40">
        <v>-3.3949601650238037</v>
      </c>
    </row>
    <row r="8" spans="1:9" x14ac:dyDescent="0.2">
      <c r="A8" s="39">
        <v>41671</v>
      </c>
      <c r="B8" s="40">
        <v>97.342681884765625</v>
      </c>
      <c r="C8" s="40">
        <v>-3.2043488025665283</v>
      </c>
    </row>
    <row r="9" spans="1:9" x14ac:dyDescent="0.2">
      <c r="A9" s="39">
        <v>41699</v>
      </c>
      <c r="B9" s="40">
        <v>97.004753112792969</v>
      </c>
      <c r="C9" s="40">
        <v>-4.0646529197692871</v>
      </c>
    </row>
    <row r="10" spans="1:9" x14ac:dyDescent="0.2">
      <c r="A10" s="39">
        <v>41730</v>
      </c>
      <c r="B10" s="40">
        <v>97.947616577148438</v>
      </c>
      <c r="C10" s="40">
        <v>-2.3581326007843018</v>
      </c>
    </row>
    <row r="11" spans="1:9" x14ac:dyDescent="0.2">
      <c r="A11" s="39">
        <v>41760</v>
      </c>
      <c r="B11" s="40">
        <v>96.713531494140625</v>
      </c>
      <c r="C11" s="40">
        <v>-2.9405639171600342</v>
      </c>
    </row>
    <row r="12" spans="1:9" x14ac:dyDescent="0.2">
      <c r="A12" s="39">
        <v>41791</v>
      </c>
      <c r="B12" s="40">
        <v>98.129264831542969</v>
      </c>
      <c r="C12" s="40">
        <v>-2.1753623485565186</v>
      </c>
    </row>
    <row r="13" spans="1:9" x14ac:dyDescent="0.2">
      <c r="A13" s="39">
        <v>41821</v>
      </c>
      <c r="B13" s="40">
        <v>95.434463500976563</v>
      </c>
      <c r="C13" s="40">
        <v>-5.0403132438659668</v>
      </c>
    </row>
    <row r="14" spans="1:9" x14ac:dyDescent="0.2">
      <c r="A14" s="39">
        <v>41852</v>
      </c>
      <c r="B14" s="40">
        <v>94.822616577148438</v>
      </c>
      <c r="C14" s="40">
        <v>-5.222200870513916</v>
      </c>
    </row>
    <row r="15" spans="1:9" x14ac:dyDescent="0.2">
      <c r="A15" s="39">
        <v>41883</v>
      </c>
      <c r="B15" s="40">
        <v>94.119071960449219</v>
      </c>
      <c r="C15" s="40">
        <v>-5.8679003715515137</v>
      </c>
    </row>
    <row r="16" spans="1:9" x14ac:dyDescent="0.2">
      <c r="A16" s="39">
        <v>41913</v>
      </c>
      <c r="B16" s="40">
        <v>94.707855224609375</v>
      </c>
      <c r="C16" s="40">
        <v>-4.3037734031677246</v>
      </c>
    </row>
    <row r="17" spans="1:3" x14ac:dyDescent="0.2">
      <c r="A17" s="39">
        <v>41944</v>
      </c>
      <c r="B17" s="40">
        <v>93.183708190917969</v>
      </c>
      <c r="C17" s="40">
        <v>-5.3058395385742188</v>
      </c>
    </row>
    <row r="18" spans="1:3" x14ac:dyDescent="0.2">
      <c r="A18" s="39">
        <v>41974</v>
      </c>
      <c r="B18" s="40">
        <v>93.609291076660156</v>
      </c>
      <c r="C18" s="40">
        <v>-6.227942943572998</v>
      </c>
    </row>
    <row r="19" spans="1:3" x14ac:dyDescent="0.2">
      <c r="A19" s="39">
        <v>42005</v>
      </c>
      <c r="B19" s="40">
        <v>95.033103942871094</v>
      </c>
      <c r="C19" s="40">
        <v>-1.9415854215621948</v>
      </c>
    </row>
    <row r="20" spans="1:3" x14ac:dyDescent="0.2">
      <c r="A20" s="39">
        <v>42036</v>
      </c>
      <c r="B20" s="40">
        <v>97.088371276855469</v>
      </c>
      <c r="C20" s="40">
        <v>-0.26125293970108032</v>
      </c>
    </row>
    <row r="21" spans="1:3" x14ac:dyDescent="0.2">
      <c r="A21" s="39">
        <v>42064</v>
      </c>
      <c r="B21" s="40">
        <v>97.017440795898438</v>
      </c>
      <c r="C21" s="40">
        <v>1.3079444877803326E-2</v>
      </c>
    </row>
    <row r="22" spans="1:3" x14ac:dyDescent="0.2">
      <c r="A22" s="39">
        <v>42095</v>
      </c>
      <c r="B22" s="40">
        <v>95.506553649902344</v>
      </c>
      <c r="C22" s="40">
        <v>-2.4922127723693848</v>
      </c>
    </row>
    <row r="23" spans="1:3" x14ac:dyDescent="0.2">
      <c r="A23" s="39">
        <v>42125</v>
      </c>
      <c r="B23" s="40">
        <v>97.011672973632813</v>
      </c>
      <c r="C23" s="40">
        <v>0.30827277898788452</v>
      </c>
    </row>
    <row r="24" spans="1:3" x14ac:dyDescent="0.2">
      <c r="A24" s="39">
        <v>42156</v>
      </c>
      <c r="B24" s="40">
        <v>96.782157897949219</v>
      </c>
      <c r="C24" s="40">
        <v>-1.3727881908416748</v>
      </c>
    </row>
    <row r="25" spans="1:3" x14ac:dyDescent="0.2">
      <c r="A25" s="39">
        <v>42186</v>
      </c>
      <c r="B25" s="40">
        <v>95.1651611328125</v>
      </c>
      <c r="C25" s="40">
        <v>-0.28218564391136169</v>
      </c>
    </row>
    <row r="26" spans="1:3" x14ac:dyDescent="0.2">
      <c r="A26" s="39">
        <v>42217</v>
      </c>
      <c r="B26" s="40">
        <v>98.021430969238281</v>
      </c>
      <c r="C26" s="40">
        <v>3.3734719753265381</v>
      </c>
    </row>
    <row r="27" spans="1:3" x14ac:dyDescent="0.2">
      <c r="A27" s="39">
        <v>42248</v>
      </c>
      <c r="B27" s="40">
        <v>94.208457946777344</v>
      </c>
      <c r="C27" s="40">
        <v>9.4971172511577606E-2</v>
      </c>
    </row>
    <row r="28" spans="1:3" x14ac:dyDescent="0.2">
      <c r="A28" s="39">
        <v>42278</v>
      </c>
      <c r="B28" s="40">
        <v>95.1317138671875</v>
      </c>
      <c r="C28" s="40">
        <v>0.44754329323768616</v>
      </c>
    </row>
    <row r="29" spans="1:3" x14ac:dyDescent="0.2">
      <c r="A29" s="39">
        <v>42309</v>
      </c>
      <c r="B29" s="40">
        <v>95.08673095703125</v>
      </c>
      <c r="C29" s="40">
        <v>2.042227029800415</v>
      </c>
    </row>
    <row r="30" spans="1:3" x14ac:dyDescent="0.2">
      <c r="A30" s="39">
        <v>42339</v>
      </c>
      <c r="B30" s="40">
        <v>97.432647705078125</v>
      </c>
      <c r="C30" s="40">
        <v>4.0843772888183594</v>
      </c>
    </row>
    <row r="31" spans="1:3" x14ac:dyDescent="0.2">
      <c r="A31" s="39">
        <v>42370</v>
      </c>
      <c r="B31" s="40">
        <v>96.879615783691406</v>
      </c>
      <c r="C31" s="40">
        <v>1.9430196285247803</v>
      </c>
    </row>
    <row r="32" spans="1:3" x14ac:dyDescent="0.2">
      <c r="A32" s="39">
        <v>42401</v>
      </c>
      <c r="B32" s="40">
        <v>96.876731872558594</v>
      </c>
      <c r="C32" s="40">
        <v>-0.21798636019229889</v>
      </c>
    </row>
    <row r="33" spans="1:3" x14ac:dyDescent="0.2">
      <c r="A33" s="39">
        <v>42430</v>
      </c>
      <c r="B33" s="40">
        <v>97.620063781738281</v>
      </c>
      <c r="C33" s="40">
        <v>0.62114912271499634</v>
      </c>
    </row>
    <row r="34" spans="1:3" x14ac:dyDescent="0.2">
      <c r="A34" s="39">
        <v>42461</v>
      </c>
      <c r="B34" s="40">
        <v>96.959770202636719</v>
      </c>
      <c r="C34" s="40">
        <v>1.5215883255004883</v>
      </c>
    </row>
    <row r="35" spans="1:3" x14ac:dyDescent="0.2">
      <c r="A35" s="39">
        <v>42491</v>
      </c>
      <c r="B35" s="40">
        <v>97.004173278808594</v>
      </c>
      <c r="C35" s="40">
        <v>-7.7307140454649925E-3</v>
      </c>
    </row>
    <row r="36" spans="1:3" x14ac:dyDescent="0.2">
      <c r="A36" s="39">
        <v>42522</v>
      </c>
      <c r="B36" s="40">
        <v>95.831794738769531</v>
      </c>
      <c r="C36" s="40">
        <v>-0.98196113109588623</v>
      </c>
    </row>
    <row r="37" spans="1:3" x14ac:dyDescent="0.2">
      <c r="A37" s="39">
        <v>42552</v>
      </c>
      <c r="B37" s="40">
        <v>95.195724487304688</v>
      </c>
      <c r="C37" s="40">
        <v>3.21161188185215E-2</v>
      </c>
    </row>
    <row r="38" spans="1:3" x14ac:dyDescent="0.2">
      <c r="A38" s="39">
        <v>42583</v>
      </c>
      <c r="B38" s="40">
        <v>97.26483154296875</v>
      </c>
      <c r="C38" s="40">
        <v>-0.77187144756317139</v>
      </c>
    </row>
    <row r="39" spans="1:3" x14ac:dyDescent="0.2">
      <c r="A39" s="39">
        <v>42614</v>
      </c>
      <c r="B39" s="40">
        <v>94.791473388671875</v>
      </c>
      <c r="C39" s="40">
        <v>0.61885678768157959</v>
      </c>
    </row>
    <row r="40" spans="1:3" x14ac:dyDescent="0.2">
      <c r="A40" s="39">
        <v>42644</v>
      </c>
      <c r="B40" s="40">
        <v>98.04449462890625</v>
      </c>
      <c r="C40" s="40">
        <v>3.0618398189544678</v>
      </c>
    </row>
    <row r="41" spans="1:3" x14ac:dyDescent="0.2">
      <c r="A41" s="39">
        <v>42675</v>
      </c>
      <c r="B41" s="40">
        <v>98.402610778808594</v>
      </c>
      <c r="C41" s="40">
        <v>3.4872162342071533</v>
      </c>
    </row>
    <row r="42" spans="1:3" x14ac:dyDescent="0.2">
      <c r="A42" s="39">
        <v>42705</v>
      </c>
      <c r="B42" s="40">
        <v>97.9891357421875</v>
      </c>
      <c r="C42" s="40">
        <v>0.5711514949798584</v>
      </c>
    </row>
    <row r="43" spans="1:3" x14ac:dyDescent="0.2">
      <c r="A43" s="39">
        <v>42736</v>
      </c>
      <c r="B43" s="40">
        <v>97.784996032714844</v>
      </c>
      <c r="C43" s="40">
        <v>0.93454152345657349</v>
      </c>
    </row>
    <row r="44" spans="1:3" x14ac:dyDescent="0.2">
      <c r="A44" s="39">
        <v>42767</v>
      </c>
      <c r="B44" s="40">
        <v>98.023162841796875</v>
      </c>
      <c r="C44" s="40">
        <v>1.1833914518356323</v>
      </c>
    </row>
    <row r="45" spans="1:3" x14ac:dyDescent="0.2">
      <c r="A45" s="39">
        <v>42795</v>
      </c>
      <c r="B45" s="40">
        <v>98.810317993164063</v>
      </c>
      <c r="C45" s="40">
        <v>1.2192721366882324</v>
      </c>
    </row>
    <row r="46" spans="1:3" x14ac:dyDescent="0.2">
      <c r="A46" s="39">
        <v>42826</v>
      </c>
      <c r="B46" s="40">
        <v>99.388145446777344</v>
      </c>
      <c r="C46" s="40">
        <v>2.5045182704925537</v>
      </c>
    </row>
    <row r="47" spans="1:3" x14ac:dyDescent="0.2">
      <c r="A47" s="39">
        <v>42856</v>
      </c>
      <c r="B47" s="40">
        <v>100.84425354003906</v>
      </c>
      <c r="C47" s="40">
        <v>3.9586753845214844</v>
      </c>
    </row>
    <row r="48" spans="1:3" x14ac:dyDescent="0.2">
      <c r="A48" s="39">
        <v>42887</v>
      </c>
      <c r="B48" s="40">
        <v>100.22086334228516</v>
      </c>
      <c r="C48" s="40">
        <v>4.5799713134765625</v>
      </c>
    </row>
    <row r="49" spans="1:3" x14ac:dyDescent="0.2">
      <c r="A49" s="39">
        <v>42917</v>
      </c>
      <c r="B49" s="40">
        <v>96.998985290527344</v>
      </c>
      <c r="C49" s="40">
        <v>1.8942666053771973</v>
      </c>
    </row>
    <row r="50" spans="1:3" x14ac:dyDescent="0.2">
      <c r="A50" s="39">
        <v>42948</v>
      </c>
      <c r="B50" s="40">
        <v>99.905998229980469</v>
      </c>
      <c r="C50" s="40">
        <v>2.7154386043548584</v>
      </c>
    </row>
    <row r="51" spans="1:3" x14ac:dyDescent="0.2">
      <c r="A51" s="39">
        <v>42979</v>
      </c>
      <c r="B51" s="40">
        <v>97.1927490234375</v>
      </c>
      <c r="C51" s="40">
        <v>2.5332190990447998</v>
      </c>
    </row>
    <row r="52" spans="1:3" x14ac:dyDescent="0.2">
      <c r="A52" s="39">
        <v>43009</v>
      </c>
      <c r="B52" s="40">
        <v>101.26003265380859</v>
      </c>
      <c r="C52" s="40">
        <v>3.2796721458435059</v>
      </c>
    </row>
    <row r="53" spans="1:3" x14ac:dyDescent="0.2">
      <c r="A53" s="39">
        <v>43040</v>
      </c>
      <c r="B53" s="40">
        <v>101.73348236083984</v>
      </c>
      <c r="C53" s="40">
        <v>3.3849422931671143</v>
      </c>
    </row>
    <row r="54" spans="1:3" x14ac:dyDescent="0.2">
      <c r="A54" s="39">
        <v>43070</v>
      </c>
      <c r="B54" s="40">
        <v>99.562301635742188</v>
      </c>
      <c r="C54" s="40">
        <v>1.6054493188858032</v>
      </c>
    </row>
    <row r="55" spans="1:3" x14ac:dyDescent="0.2">
      <c r="A55" s="39">
        <v>43101</v>
      </c>
      <c r="B55" s="40">
        <v>98.550819396972656</v>
      </c>
      <c r="C55" s="40">
        <v>0.78317064046859741</v>
      </c>
    </row>
    <row r="56" spans="1:3" x14ac:dyDescent="0.2">
      <c r="A56" s="39">
        <v>43132</v>
      </c>
      <c r="B56" s="40">
        <v>99.870246887207031</v>
      </c>
      <c r="C56" s="40">
        <v>1.8843342065811157</v>
      </c>
    </row>
    <row r="57" spans="1:3" x14ac:dyDescent="0.2">
      <c r="A57" s="39">
        <v>43160</v>
      </c>
      <c r="B57" s="40">
        <v>100.26181030273438</v>
      </c>
      <c r="C57" s="40">
        <v>1.468968391418457</v>
      </c>
    </row>
    <row r="58" spans="1:3" x14ac:dyDescent="0.2">
      <c r="A58" s="39">
        <v>43191</v>
      </c>
      <c r="B58" s="40">
        <v>99.19842529296875</v>
      </c>
      <c r="C58" s="40">
        <v>-0.19088810682296753</v>
      </c>
    </row>
    <row r="59" spans="1:3" x14ac:dyDescent="0.2">
      <c r="A59" s="39">
        <v>43221</v>
      </c>
      <c r="B59" s="40">
        <v>99.30914306640625</v>
      </c>
      <c r="C59" s="40">
        <v>-1.5222587585449219</v>
      </c>
    </row>
    <row r="60" spans="1:3" x14ac:dyDescent="0.2">
      <c r="A60" s="39">
        <v>43252</v>
      </c>
      <c r="B60" s="40">
        <v>98.416450500488281</v>
      </c>
      <c r="C60" s="40">
        <v>-1.8004363775253296</v>
      </c>
    </row>
    <row r="61" spans="1:3" x14ac:dyDescent="0.2">
      <c r="A61" s="39">
        <v>43282</v>
      </c>
      <c r="B61" s="40">
        <v>98.399154663085938</v>
      </c>
      <c r="C61" s="40">
        <v>1.4434887170791626</v>
      </c>
    </row>
    <row r="62" spans="1:3" x14ac:dyDescent="0.2">
      <c r="A62" s="39">
        <v>43313</v>
      </c>
      <c r="B62" s="40">
        <v>98.876060485839844</v>
      </c>
      <c r="C62" s="40">
        <v>-1.0309067964553833</v>
      </c>
    </row>
    <row r="63" spans="1:3" x14ac:dyDescent="0.2">
      <c r="A63" s="39">
        <v>43344</v>
      </c>
      <c r="B63" s="40">
        <v>97.055496215820313</v>
      </c>
      <c r="C63" s="40">
        <v>-0.14121712744235992</v>
      </c>
    </row>
    <row r="64" spans="1:3" x14ac:dyDescent="0.2">
      <c r="A64" s="39">
        <v>43374</v>
      </c>
      <c r="B64" s="40">
        <v>98.118888854980469</v>
      </c>
      <c r="C64" s="40">
        <v>-3.1020569801330566</v>
      </c>
    </row>
    <row r="65" spans="1:3" x14ac:dyDescent="0.2">
      <c r="A65" s="39">
        <v>43405</v>
      </c>
      <c r="B65" s="40">
        <v>99.607284545898438</v>
      </c>
      <c r="C65" s="40">
        <v>-2.0899686813354492</v>
      </c>
    </row>
    <row r="66" spans="1:3" x14ac:dyDescent="0.2">
      <c r="A66" s="39">
        <v>43435</v>
      </c>
      <c r="B66" s="40">
        <v>99.715126037597656</v>
      </c>
      <c r="C66" s="40">
        <v>0.15349625051021576</v>
      </c>
    </row>
    <row r="67" spans="1:3" x14ac:dyDescent="0.2">
      <c r="A67" s="39">
        <v>43466</v>
      </c>
      <c r="B67" s="40">
        <v>99.527702331542969</v>
      </c>
      <c r="C67" s="40">
        <v>0.99124789237976074</v>
      </c>
    </row>
    <row r="68" spans="1:3" x14ac:dyDescent="0.2">
      <c r="A68" s="39">
        <v>43497</v>
      </c>
      <c r="B68" s="40">
        <v>99.891006469726563</v>
      </c>
      <c r="C68" s="40">
        <v>2.0786553621292114E-2</v>
      </c>
    </row>
    <row r="69" spans="1:3" x14ac:dyDescent="0.2">
      <c r="A69" s="39">
        <v>43525</v>
      </c>
      <c r="B69" s="40">
        <v>98.619438171386719</v>
      </c>
      <c r="C69" s="40">
        <v>-1.6380834579467773</v>
      </c>
    </row>
    <row r="70" spans="1:3" x14ac:dyDescent="0.2">
      <c r="A70" s="39">
        <v>43556</v>
      </c>
      <c r="B70" s="40">
        <v>96.958038330078125</v>
      </c>
      <c r="C70" s="40">
        <v>-2.2584905624389648</v>
      </c>
    </row>
    <row r="71" spans="1:3" x14ac:dyDescent="0.2">
      <c r="A71" s="39">
        <v>43586</v>
      </c>
      <c r="B71" s="40">
        <v>96.357719421386719</v>
      </c>
      <c r="C71" s="40">
        <v>-2.9719555377960205</v>
      </c>
    </row>
    <row r="72" spans="1:3" x14ac:dyDescent="0.2">
      <c r="A72" s="39">
        <v>43617</v>
      </c>
      <c r="B72" s="40">
        <v>96.117828369140625</v>
      </c>
      <c r="C72" s="40">
        <v>-2.3356075286865234</v>
      </c>
    </row>
    <row r="73" spans="1:3" x14ac:dyDescent="0.2">
      <c r="A73" s="39">
        <v>43647</v>
      </c>
      <c r="B73" s="40">
        <v>96.784461975097656</v>
      </c>
      <c r="C73" s="40">
        <v>-1.6409620046615601</v>
      </c>
    </row>
    <row r="74" spans="1:3" x14ac:dyDescent="0.2">
      <c r="A74" s="39">
        <v>43678</v>
      </c>
      <c r="B74" s="40">
        <v>95.484062194824219</v>
      </c>
      <c r="C74" s="40">
        <v>-3.4305555820465088</v>
      </c>
    </row>
    <row r="75" spans="1:3" x14ac:dyDescent="0.2">
      <c r="A75" s="39">
        <v>43709</v>
      </c>
      <c r="B75" s="40">
        <v>96.313896179199219</v>
      </c>
      <c r="C75" s="40">
        <v>-0.76409894227981567</v>
      </c>
    </row>
    <row r="76" spans="1:3" x14ac:dyDescent="0.2">
      <c r="A76" s="39">
        <v>43739</v>
      </c>
      <c r="B76" s="40">
        <v>96.839820861816406</v>
      </c>
      <c r="C76" s="40">
        <v>-1.303589940071106</v>
      </c>
    </row>
    <row r="77" spans="1:3" x14ac:dyDescent="0.2">
      <c r="A77" s="39">
        <v>43770</v>
      </c>
      <c r="B77" s="40">
        <v>98.045074462890625</v>
      </c>
      <c r="C77" s="40">
        <v>-1.5683692693710327</v>
      </c>
    </row>
    <row r="78" spans="1:3" x14ac:dyDescent="0.2">
      <c r="A78" s="39">
        <v>43800</v>
      </c>
      <c r="B78" s="40">
        <v>95.594207763671875</v>
      </c>
      <c r="C78" s="40">
        <v>-4.1326913833618164</v>
      </c>
    </row>
    <row r="79" spans="1:3" x14ac:dyDescent="0.2">
      <c r="A79" s="39">
        <v>43831</v>
      </c>
      <c r="B79" s="40">
        <v>94.320907592773438</v>
      </c>
      <c r="C79" s="40">
        <v>-5.2315030097961426</v>
      </c>
    </row>
    <row r="80" spans="1:3" x14ac:dyDescent="0.2">
      <c r="A80" s="39">
        <v>43862</v>
      </c>
      <c r="B80" s="40">
        <v>94.108688354492188</v>
      </c>
      <c r="C80" s="40">
        <v>-5.7886271476745605</v>
      </c>
    </row>
    <row r="81" spans="1:3" x14ac:dyDescent="0.2">
      <c r="A81" s="39">
        <v>43891</v>
      </c>
      <c r="B81" s="40">
        <v>93.874565124511719</v>
      </c>
      <c r="C81" s="40">
        <v>-4.8112959861755371</v>
      </c>
    </row>
    <row r="82" spans="1:3" x14ac:dyDescent="0.2">
      <c r="A82" s="39">
        <v>43922</v>
      </c>
      <c r="B82" s="40">
        <v>88.138381958007813</v>
      </c>
      <c r="C82" s="40">
        <v>-9.0963640213012695</v>
      </c>
    </row>
    <row r="83" spans="1:3" x14ac:dyDescent="0.2">
      <c r="A83" s="39">
        <v>43952</v>
      </c>
      <c r="B83" s="40">
        <v>86.376060485839844</v>
      </c>
      <c r="C83" s="40">
        <v>-10.35896110534668</v>
      </c>
    </row>
    <row r="84" spans="1:3" x14ac:dyDescent="0.2">
      <c r="A84" s="39">
        <v>43983</v>
      </c>
      <c r="B84" s="40">
        <v>81.845130920410156</v>
      </c>
      <c r="C84" s="40">
        <v>-14.849167823791504</v>
      </c>
    </row>
    <row r="85" spans="1:3" x14ac:dyDescent="0.2">
      <c r="A85" s="39">
        <v>44013</v>
      </c>
      <c r="B85" s="40">
        <v>80.921295166015625</v>
      </c>
      <c r="C85" s="40">
        <v>-16.390199661254883</v>
      </c>
    </row>
    <row r="86" spans="1:3" x14ac:dyDescent="0.2">
      <c r="A86" s="39">
        <v>44044</v>
      </c>
      <c r="B86" s="40">
        <v>81.219436645507813</v>
      </c>
      <c r="C86" s="40">
        <v>-14.939273834228516</v>
      </c>
    </row>
    <row r="87" spans="1:3" x14ac:dyDescent="0.2">
      <c r="A87" s="39">
        <v>44075</v>
      </c>
      <c r="B87" s="40">
        <v>85.185226440429688</v>
      </c>
      <c r="C87" s="40">
        <v>-11.554583549499512</v>
      </c>
    </row>
    <row r="88" spans="1:3" x14ac:dyDescent="0.2">
      <c r="A88" s="39">
        <v>44105</v>
      </c>
      <c r="B88" s="40">
        <v>83.161674499511719</v>
      </c>
      <c r="C88" s="40">
        <v>-14.124505996704102</v>
      </c>
    </row>
    <row r="89" spans="1:3" x14ac:dyDescent="0.2">
      <c r="A89" s="39">
        <v>44136</v>
      </c>
      <c r="B89" s="40">
        <v>86.431999206542969</v>
      </c>
      <c r="C89" s="40">
        <v>-11.844629287719727</v>
      </c>
    </row>
    <row r="90" spans="1:3" x14ac:dyDescent="0.2">
      <c r="A90" s="39">
        <v>44166</v>
      </c>
      <c r="B90" s="40">
        <v>85.838020324707031</v>
      </c>
      <c r="C90" s="40">
        <v>-10.205835342407227</v>
      </c>
    </row>
    <row r="91" spans="1:3" x14ac:dyDescent="0.2">
      <c r="A91" s="39">
        <v>44197</v>
      </c>
      <c r="B91" s="40">
        <v>85.632148742675781</v>
      </c>
      <c r="C91" s="40">
        <v>-9.2119121551513672</v>
      </c>
    </row>
    <row r="92" spans="1:3" x14ac:dyDescent="0.2">
      <c r="A92" s="39">
        <v>44228</v>
      </c>
      <c r="B92" s="40">
        <v>85.167350769042969</v>
      </c>
      <c r="C92" s="40">
        <v>-9.5010757446289063</v>
      </c>
    </row>
    <row r="93" spans="1:3" x14ac:dyDescent="0.2">
      <c r="A93" s="39">
        <v>44256</v>
      </c>
      <c r="B93" s="40">
        <v>87.206474304199219</v>
      </c>
      <c r="C93" s="40">
        <v>-7.1031923294067383</v>
      </c>
    </row>
    <row r="94" spans="1:3" x14ac:dyDescent="0.2">
      <c r="A94" s="39">
        <v>44287</v>
      </c>
      <c r="B94" s="40">
        <v>88.103775024414063</v>
      </c>
      <c r="C94" s="40">
        <v>-3.9264317601919174E-2</v>
      </c>
    </row>
    <row r="95" spans="1:3" x14ac:dyDescent="0.2">
      <c r="A95" s="39">
        <v>44317</v>
      </c>
      <c r="B95" s="40">
        <v>88.546905517578125</v>
      </c>
      <c r="C95" s="40">
        <v>2.5132484436035156</v>
      </c>
    </row>
    <row r="96" spans="1:3" x14ac:dyDescent="0.2">
      <c r="A96" s="39">
        <v>44348</v>
      </c>
      <c r="B96" s="40">
        <v>88.870933532714844</v>
      </c>
      <c r="C96" s="40">
        <v>8.5842647552490234</v>
      </c>
    </row>
    <row r="97" spans="1:5" x14ac:dyDescent="0.2">
      <c r="A97" s="39">
        <v>44378</v>
      </c>
      <c r="B97" s="40">
        <v>88.514945983886719</v>
      </c>
      <c r="C97" s="40">
        <v>9.3839960098266602</v>
      </c>
    </row>
    <row r="98" spans="1:5" x14ac:dyDescent="0.2">
      <c r="A98" s="39">
        <v>44409</v>
      </c>
      <c r="B98" s="40">
        <v>89.6279296875</v>
      </c>
      <c r="C98" s="40">
        <v>10.352808952331543</v>
      </c>
    </row>
    <row r="99" spans="1:5" x14ac:dyDescent="0.2">
      <c r="A99" s="39">
        <v>44440</v>
      </c>
      <c r="B99" s="40">
        <v>89.092201232910156</v>
      </c>
      <c r="C99" s="40">
        <v>4.5864462852478027</v>
      </c>
    </row>
    <row r="100" spans="1:5" x14ac:dyDescent="0.2">
      <c r="A100" s="39">
        <v>44470</v>
      </c>
      <c r="B100" s="40">
        <v>89.569107055664063</v>
      </c>
      <c r="C100" s="40">
        <v>7.7047901153564453</v>
      </c>
      <c r="D100" s="44"/>
      <c r="E100" s="45"/>
    </row>
    <row r="101" spans="1:5" x14ac:dyDescent="0.2">
      <c r="A101" s="39">
        <v>44501</v>
      </c>
      <c r="B101" s="40">
        <v>92.412117004394531</v>
      </c>
      <c r="C101" s="40">
        <v>6.9188699722290039</v>
      </c>
      <c r="D101" s="46"/>
      <c r="E101" s="45"/>
    </row>
    <row r="102" spans="1:5" x14ac:dyDescent="0.2">
      <c r="A102" s="39">
        <v>44531</v>
      </c>
      <c r="B102" s="40">
        <v>92.576469421386719</v>
      </c>
      <c r="C102" s="40">
        <v>7.850191593170166</v>
      </c>
    </row>
    <row r="103" spans="1:5" x14ac:dyDescent="0.2">
      <c r="A103" s="39">
        <v>44562</v>
      </c>
      <c r="B103" s="40">
        <v>92.206436157226563</v>
      </c>
      <c r="C103" s="40">
        <v>7.6773591041564941</v>
      </c>
      <c r="D103" s="37">
        <v>-3.9970552611576782E-3</v>
      </c>
    </row>
    <row r="104" spans="1:5" x14ac:dyDescent="0.2">
      <c r="A104" s="39">
        <v>44593</v>
      </c>
      <c r="B104" s="40">
        <v>93.285675048828125</v>
      </c>
      <c r="C104" s="40">
        <v>9.5322027206420898</v>
      </c>
    </row>
    <row r="159" spans="2:2" x14ac:dyDescent="0.2">
      <c r="B159" s="41"/>
    </row>
  </sheetData>
  <mergeCells count="1">
    <mergeCell ref="H1:I1"/>
  </mergeCells>
  <hyperlinks>
    <hyperlink ref="H1:I1" location="Index!A1" display="Regresar al Índice" xr:uid="{00000000-0004-0000-A400-000000000000}"/>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250"/>
  <dimension ref="A1:I159"/>
  <sheetViews>
    <sheetView workbookViewId="0"/>
  </sheetViews>
  <sheetFormatPr baseColWidth="10" defaultColWidth="9.140625" defaultRowHeight="12.75" x14ac:dyDescent="0.2"/>
  <cols>
    <col min="1" max="1" width="9.42578125" style="37" bestFit="1" customWidth="1"/>
    <col min="2" max="2" width="11.28515625" style="37" bestFit="1" customWidth="1"/>
    <col min="3" max="3" width="9.140625" style="37"/>
    <col min="4" max="4" width="9.42578125" style="37" bestFit="1" customWidth="1"/>
    <col min="5" max="16384" width="9.140625" style="37"/>
  </cols>
  <sheetData>
    <row r="1" spans="1:9" ht="15" x14ac:dyDescent="0.25">
      <c r="A1" s="17" t="s">
        <v>1821</v>
      </c>
      <c r="H1" s="408" t="s">
        <v>38</v>
      </c>
      <c r="I1" s="408"/>
    </row>
    <row r="2" spans="1:9" x14ac:dyDescent="0.2">
      <c r="A2" s="17" t="s">
        <v>887</v>
      </c>
    </row>
    <row r="6" spans="1:9" x14ac:dyDescent="0.2">
      <c r="A6" s="17" t="s">
        <v>863</v>
      </c>
      <c r="B6" s="17" t="s">
        <v>510</v>
      </c>
      <c r="C6" s="17" t="s">
        <v>2</v>
      </c>
      <c r="D6" s="17" t="s">
        <v>862</v>
      </c>
    </row>
    <row r="7" spans="1:9" x14ac:dyDescent="0.2">
      <c r="A7" s="38">
        <v>72</v>
      </c>
      <c r="B7" s="39">
        <v>44593</v>
      </c>
      <c r="C7" s="17" t="s">
        <v>3</v>
      </c>
      <c r="D7" s="40">
        <v>-8.576995849609375</v>
      </c>
      <c r="E7" s="17"/>
    </row>
    <row r="8" spans="1:9" x14ac:dyDescent="0.2">
      <c r="A8" s="38">
        <v>72</v>
      </c>
      <c r="B8" s="39">
        <v>44593</v>
      </c>
      <c r="C8" s="17" t="s">
        <v>5</v>
      </c>
      <c r="D8" s="40">
        <v>14.742107391357422</v>
      </c>
      <c r="E8" s="17"/>
      <c r="G8" s="17"/>
    </row>
    <row r="9" spans="1:9" x14ac:dyDescent="0.2">
      <c r="A9" s="38">
        <v>72</v>
      </c>
      <c r="B9" s="39">
        <v>44593</v>
      </c>
      <c r="C9" s="17" t="s">
        <v>4</v>
      </c>
      <c r="D9" s="40">
        <v>9.9484128952026367</v>
      </c>
      <c r="E9" s="17"/>
    </row>
    <row r="10" spans="1:9" x14ac:dyDescent="0.2">
      <c r="A10" s="38">
        <v>72</v>
      </c>
      <c r="B10" s="39">
        <v>44593</v>
      </c>
      <c r="C10" s="17" t="s">
        <v>6</v>
      </c>
      <c r="D10" s="40">
        <v>4.0809869766235352</v>
      </c>
      <c r="E10" s="17"/>
    </row>
    <row r="11" spans="1:9" x14ac:dyDescent="0.2">
      <c r="A11" s="38">
        <v>72</v>
      </c>
      <c r="B11" s="39">
        <v>44593</v>
      </c>
      <c r="C11" s="17" t="s">
        <v>7</v>
      </c>
      <c r="D11" s="40">
        <v>0.91876119375228882</v>
      </c>
      <c r="E11" s="17"/>
    </row>
    <row r="12" spans="1:9" x14ac:dyDescent="0.2">
      <c r="A12" s="38">
        <v>72</v>
      </c>
      <c r="B12" s="39">
        <v>44593</v>
      </c>
      <c r="C12" s="17" t="s">
        <v>8</v>
      </c>
      <c r="D12" s="40">
        <v>-0.41289615631103516</v>
      </c>
      <c r="E12" s="17"/>
    </row>
    <row r="13" spans="1:9" x14ac:dyDescent="0.2">
      <c r="A13" s="38">
        <v>72</v>
      </c>
      <c r="B13" s="39">
        <v>44593</v>
      </c>
      <c r="C13" s="17" t="s">
        <v>9</v>
      </c>
      <c r="D13" s="40">
        <v>1.691501259803772</v>
      </c>
      <c r="E13" s="17"/>
    </row>
    <row r="14" spans="1:9" x14ac:dyDescent="0.2">
      <c r="A14" s="38">
        <v>72</v>
      </c>
      <c r="B14" s="39">
        <v>44593</v>
      </c>
      <c r="C14" s="17" t="s">
        <v>10</v>
      </c>
      <c r="D14" s="40">
        <v>6.4650759696960449</v>
      </c>
      <c r="E14" s="17"/>
    </row>
    <row r="15" spans="1:9" x14ac:dyDescent="0.2">
      <c r="A15" s="38">
        <v>72</v>
      </c>
      <c r="B15" s="39">
        <v>44593</v>
      </c>
      <c r="C15" s="17" t="s">
        <v>11</v>
      </c>
      <c r="D15" s="40">
        <v>-4.4806089401245117</v>
      </c>
      <c r="E15" s="17"/>
    </row>
    <row r="16" spans="1:9" x14ac:dyDescent="0.2">
      <c r="A16" s="38">
        <v>72</v>
      </c>
      <c r="B16" s="39">
        <v>44593</v>
      </c>
      <c r="C16" s="17" t="s">
        <v>12</v>
      </c>
      <c r="D16" s="40">
        <v>1.1592347621917725</v>
      </c>
      <c r="E16" s="17"/>
    </row>
    <row r="17" spans="1:5" x14ac:dyDescent="0.2">
      <c r="A17" s="38">
        <v>72</v>
      </c>
      <c r="B17" s="39">
        <v>44593</v>
      </c>
      <c r="C17" s="17" t="s">
        <v>13</v>
      </c>
      <c r="D17" s="40">
        <v>0.83314639329910278</v>
      </c>
      <c r="E17" s="17"/>
    </row>
    <row r="18" spans="1:5" x14ac:dyDescent="0.2">
      <c r="A18" s="38">
        <v>72</v>
      </c>
      <c r="B18" s="39">
        <v>44593</v>
      </c>
      <c r="C18" s="17" t="s">
        <v>14</v>
      </c>
      <c r="D18" s="40">
        <v>5.8967652320861816</v>
      </c>
      <c r="E18" s="17"/>
    </row>
    <row r="19" spans="1:5" x14ac:dyDescent="0.2">
      <c r="A19" s="38">
        <v>72</v>
      </c>
      <c r="B19" s="39">
        <v>44593</v>
      </c>
      <c r="C19" s="17" t="s">
        <v>15</v>
      </c>
      <c r="D19" s="40">
        <v>-0.13546784222126007</v>
      </c>
      <c r="E19" s="17"/>
    </row>
    <row r="20" spans="1:5" x14ac:dyDescent="0.2">
      <c r="A20" s="38">
        <v>72</v>
      </c>
      <c r="B20" s="39">
        <v>44593</v>
      </c>
      <c r="C20" s="17" t="s">
        <v>16</v>
      </c>
      <c r="D20" s="40">
        <v>6.1190710067749023</v>
      </c>
      <c r="E20" s="17"/>
    </row>
    <row r="21" spans="1:5" x14ac:dyDescent="0.2">
      <c r="A21" s="38">
        <v>72</v>
      </c>
      <c r="B21" s="39">
        <v>44593</v>
      </c>
      <c r="C21" s="17" t="s">
        <v>0</v>
      </c>
      <c r="D21" s="40">
        <v>9.5322027206420898</v>
      </c>
      <c r="E21" s="17"/>
    </row>
    <row r="22" spans="1:5" x14ac:dyDescent="0.2">
      <c r="A22" s="38">
        <v>72</v>
      </c>
      <c r="B22" s="39">
        <v>44593</v>
      </c>
      <c r="C22" s="17" t="s">
        <v>17</v>
      </c>
      <c r="D22" s="40">
        <v>0.66091728210449219</v>
      </c>
      <c r="E22" s="17"/>
    </row>
    <row r="23" spans="1:5" x14ac:dyDescent="0.2">
      <c r="A23" s="38">
        <v>72</v>
      </c>
      <c r="B23" s="39">
        <v>44593</v>
      </c>
      <c r="C23" s="17" t="s">
        <v>18</v>
      </c>
      <c r="D23" s="40">
        <v>-0.27221152186393738</v>
      </c>
      <c r="E23" s="17"/>
    </row>
    <row r="24" spans="1:5" x14ac:dyDescent="0.2">
      <c r="A24" s="38">
        <v>72</v>
      </c>
      <c r="B24" s="39">
        <v>44593</v>
      </c>
      <c r="C24" s="17" t="s">
        <v>19</v>
      </c>
      <c r="D24" s="40">
        <v>0.31516778469085693</v>
      </c>
      <c r="E24" s="17"/>
    </row>
    <row r="25" spans="1:5" x14ac:dyDescent="0.2">
      <c r="A25" s="38">
        <v>72</v>
      </c>
      <c r="B25" s="39">
        <v>44593</v>
      </c>
      <c r="C25" s="17" t="s">
        <v>20</v>
      </c>
      <c r="D25" s="40">
        <v>3.2820961475372314</v>
      </c>
      <c r="E25" s="17"/>
    </row>
    <row r="26" spans="1:5" x14ac:dyDescent="0.2">
      <c r="A26" s="38">
        <v>72</v>
      </c>
      <c r="B26" s="39">
        <v>44593</v>
      </c>
      <c r="C26" s="17" t="s">
        <v>21</v>
      </c>
      <c r="D26" s="40">
        <v>-0.79840272665023804</v>
      </c>
      <c r="E26" s="17"/>
    </row>
    <row r="27" spans="1:5" x14ac:dyDescent="0.2">
      <c r="A27" s="38">
        <v>72</v>
      </c>
      <c r="B27" s="39">
        <v>44593</v>
      </c>
      <c r="C27" s="17" t="s">
        <v>22</v>
      </c>
      <c r="D27" s="40">
        <v>-10.475872993469238</v>
      </c>
      <c r="E27" s="17"/>
    </row>
    <row r="28" spans="1:5" x14ac:dyDescent="0.2">
      <c r="A28" s="38">
        <v>72</v>
      </c>
      <c r="B28" s="39">
        <v>44593</v>
      </c>
      <c r="C28" s="17" t="s">
        <v>23</v>
      </c>
      <c r="D28" s="40">
        <v>2.3649680614471436</v>
      </c>
      <c r="E28" s="17"/>
    </row>
    <row r="29" spans="1:5" x14ac:dyDescent="0.2">
      <c r="A29" s="38">
        <v>72</v>
      </c>
      <c r="B29" s="39">
        <v>44593</v>
      </c>
      <c r="C29" s="17" t="s">
        <v>24</v>
      </c>
      <c r="D29" s="40">
        <v>32.811637878417969</v>
      </c>
      <c r="E29" s="17"/>
    </row>
    <row r="30" spans="1:5" x14ac:dyDescent="0.2">
      <c r="A30" s="38">
        <v>72</v>
      </c>
      <c r="B30" s="39">
        <v>44593</v>
      </c>
      <c r="C30" s="17" t="s">
        <v>25</v>
      </c>
      <c r="D30" s="40">
        <v>-0.66391259431838989</v>
      </c>
      <c r="E30" s="17"/>
    </row>
    <row r="31" spans="1:5" x14ac:dyDescent="0.2">
      <c r="A31" s="38">
        <v>72</v>
      </c>
      <c r="B31" s="39">
        <v>44593</v>
      </c>
      <c r="C31" s="17" t="s">
        <v>26</v>
      </c>
      <c r="D31" s="40">
        <v>1.4226914644241333</v>
      </c>
      <c r="E31" s="17"/>
    </row>
    <row r="32" spans="1:5" x14ac:dyDescent="0.2">
      <c r="A32" s="38">
        <v>72</v>
      </c>
      <c r="B32" s="39">
        <v>44593</v>
      </c>
      <c r="C32" s="17" t="s">
        <v>27</v>
      </c>
      <c r="D32" s="40">
        <v>5.1584115028381348</v>
      </c>
      <c r="E32" s="17"/>
    </row>
    <row r="33" spans="1:5" x14ac:dyDescent="0.2">
      <c r="A33" s="38">
        <v>72</v>
      </c>
      <c r="B33" s="39">
        <v>44593</v>
      </c>
      <c r="C33" s="17" t="s">
        <v>28</v>
      </c>
      <c r="D33" s="40">
        <v>-2.1115238666534424</v>
      </c>
      <c r="E33" s="17"/>
    </row>
    <row r="34" spans="1:5" x14ac:dyDescent="0.2">
      <c r="A34" s="38">
        <v>72</v>
      </c>
      <c r="B34" s="39">
        <v>44593</v>
      </c>
      <c r="C34" s="17" t="s">
        <v>29</v>
      </c>
      <c r="D34" s="40">
        <v>-11.466808319091797</v>
      </c>
      <c r="E34" s="17"/>
    </row>
    <row r="35" spans="1:5" x14ac:dyDescent="0.2">
      <c r="A35" s="38">
        <v>72</v>
      </c>
      <c r="B35" s="39">
        <v>44593</v>
      </c>
      <c r="C35" s="17" t="s">
        <v>30</v>
      </c>
      <c r="D35" s="40">
        <v>-0.47608020901679993</v>
      </c>
      <c r="E35" s="17"/>
    </row>
    <row r="36" spans="1:5" x14ac:dyDescent="0.2">
      <c r="A36" s="38">
        <v>72</v>
      </c>
      <c r="B36" s="39">
        <v>44593</v>
      </c>
      <c r="C36" s="17" t="s">
        <v>31</v>
      </c>
      <c r="D36" s="40">
        <v>24.961946487426758</v>
      </c>
      <c r="E36" s="17"/>
    </row>
    <row r="37" spans="1:5" x14ac:dyDescent="0.2">
      <c r="A37" s="38">
        <v>72</v>
      </c>
      <c r="B37" s="39">
        <v>44593</v>
      </c>
      <c r="C37" s="17" t="s">
        <v>32</v>
      </c>
      <c r="D37" s="40">
        <v>2.4201319217681885</v>
      </c>
      <c r="E37" s="17"/>
    </row>
    <row r="38" spans="1:5" x14ac:dyDescent="0.2">
      <c r="A38" s="38">
        <v>72</v>
      </c>
      <c r="B38" s="39">
        <v>44593</v>
      </c>
      <c r="C38" s="17" t="s">
        <v>33</v>
      </c>
      <c r="D38" s="40">
        <v>-1.485184907913208</v>
      </c>
      <c r="E38" s="17"/>
    </row>
    <row r="39" spans="1:5" x14ac:dyDescent="0.2">
      <c r="A39" s="38">
        <v>72</v>
      </c>
      <c r="B39" s="39">
        <v>44593</v>
      </c>
      <c r="C39" s="17" t="s">
        <v>1</v>
      </c>
      <c r="D39" s="40">
        <v>-0.83517229557037354</v>
      </c>
      <c r="E39" s="17"/>
    </row>
    <row r="159" spans="2:2" x14ac:dyDescent="0.2">
      <c r="B159" s="41"/>
    </row>
  </sheetData>
  <mergeCells count="1">
    <mergeCell ref="H1:I1"/>
  </mergeCells>
  <hyperlinks>
    <hyperlink ref="H1:I1" location="Index!A1" display="Regresar al Índice" xr:uid="{00000000-0004-0000-A500-000000000000}"/>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4BD24-8BC1-4D36-96A4-E2D151E1D839}">
  <sheetPr codeName="Hoja156"/>
  <dimension ref="A1:I66"/>
  <sheetViews>
    <sheetView workbookViewId="0"/>
  </sheetViews>
  <sheetFormatPr baseColWidth="10" defaultRowHeight="12.75" x14ac:dyDescent="0.2"/>
  <cols>
    <col min="1" max="16384" width="11.42578125" style="194"/>
  </cols>
  <sheetData>
    <row r="1" spans="1:9" ht="15" x14ac:dyDescent="0.25">
      <c r="A1" s="17" t="s">
        <v>1822</v>
      </c>
      <c r="H1" s="408" t="s">
        <v>38</v>
      </c>
      <c r="I1" s="408"/>
    </row>
    <row r="2" spans="1:9" x14ac:dyDescent="0.2">
      <c r="A2" s="35" t="s">
        <v>498</v>
      </c>
    </row>
    <row r="4" spans="1:9" x14ac:dyDescent="0.2">
      <c r="C4" s="36"/>
    </row>
    <row r="5" spans="1:9" x14ac:dyDescent="0.2">
      <c r="D5" s="1" t="s">
        <v>499</v>
      </c>
      <c r="E5" s="1" t="s">
        <v>500</v>
      </c>
      <c r="F5" s="1" t="s">
        <v>501</v>
      </c>
      <c r="G5" s="1" t="s">
        <v>502</v>
      </c>
      <c r="H5" s="1" t="s">
        <v>503</v>
      </c>
      <c r="I5" s="1" t="s">
        <v>504</v>
      </c>
    </row>
    <row r="6" spans="1:9" x14ac:dyDescent="0.2">
      <c r="A6" s="454">
        <v>2017</v>
      </c>
      <c r="B6" s="2" t="s">
        <v>39</v>
      </c>
      <c r="C6" s="2" t="s">
        <v>0</v>
      </c>
      <c r="D6" s="187">
        <v>15</v>
      </c>
      <c r="E6" s="187">
        <v>6</v>
      </c>
      <c r="F6" s="187">
        <v>21</v>
      </c>
      <c r="G6" s="187">
        <v>42</v>
      </c>
      <c r="H6" s="188">
        <v>18.66</v>
      </c>
      <c r="I6" s="187">
        <v>597</v>
      </c>
    </row>
    <row r="7" spans="1:9" x14ac:dyDescent="0.2">
      <c r="A7" s="454"/>
      <c r="B7" s="3" t="s">
        <v>40</v>
      </c>
      <c r="C7" s="3" t="s">
        <v>0</v>
      </c>
      <c r="D7" s="189">
        <v>3</v>
      </c>
      <c r="E7" s="189">
        <v>4</v>
      </c>
      <c r="F7" s="189">
        <v>29</v>
      </c>
      <c r="G7" s="189">
        <v>36</v>
      </c>
      <c r="H7" s="190">
        <v>23.44</v>
      </c>
      <c r="I7" s="189">
        <v>750</v>
      </c>
    </row>
    <row r="8" spans="1:9" x14ac:dyDescent="0.2">
      <c r="A8" s="454"/>
      <c r="B8" s="2" t="s">
        <v>41</v>
      </c>
      <c r="C8" s="2" t="s">
        <v>0</v>
      </c>
      <c r="D8" s="187">
        <v>1</v>
      </c>
      <c r="E8" s="187">
        <v>7</v>
      </c>
      <c r="F8" s="187">
        <v>61</v>
      </c>
      <c r="G8" s="187">
        <v>69</v>
      </c>
      <c r="H8" s="188">
        <v>35.630000000000003</v>
      </c>
      <c r="I8" s="188">
        <v>1140</v>
      </c>
    </row>
    <row r="9" spans="1:9" x14ac:dyDescent="0.2">
      <c r="A9" s="454"/>
      <c r="B9" s="3" t="s">
        <v>42</v>
      </c>
      <c r="C9" s="3" t="s">
        <v>0</v>
      </c>
      <c r="D9" s="189">
        <v>1</v>
      </c>
      <c r="E9" s="189">
        <v>1</v>
      </c>
      <c r="F9" s="189">
        <v>57</v>
      </c>
      <c r="G9" s="189">
        <v>59</v>
      </c>
      <c r="H9" s="190">
        <v>28.63</v>
      </c>
      <c r="I9" s="189">
        <v>916</v>
      </c>
    </row>
    <row r="10" spans="1:9" x14ac:dyDescent="0.2">
      <c r="A10" s="454"/>
      <c r="B10" s="2" t="s">
        <v>43</v>
      </c>
      <c r="C10" s="2" t="s">
        <v>0</v>
      </c>
      <c r="D10" s="187">
        <v>0</v>
      </c>
      <c r="E10" s="187">
        <v>4</v>
      </c>
      <c r="F10" s="187">
        <v>107</v>
      </c>
      <c r="G10" s="187">
        <v>111</v>
      </c>
      <c r="H10" s="188">
        <v>26.41</v>
      </c>
      <c r="I10" s="187">
        <v>845</v>
      </c>
    </row>
    <row r="11" spans="1:9" x14ac:dyDescent="0.2">
      <c r="A11" s="454"/>
      <c r="B11" s="3" t="s">
        <v>44</v>
      </c>
      <c r="C11" s="3" t="s">
        <v>0</v>
      </c>
      <c r="D11" s="189">
        <v>0</v>
      </c>
      <c r="E11" s="189">
        <v>6</v>
      </c>
      <c r="F11" s="189">
        <v>41</v>
      </c>
      <c r="G11" s="189">
        <v>47</v>
      </c>
      <c r="H11" s="190">
        <v>24.72</v>
      </c>
      <c r="I11" s="189">
        <v>791</v>
      </c>
    </row>
    <row r="12" spans="1:9" x14ac:dyDescent="0.2">
      <c r="A12" s="454"/>
      <c r="B12" s="2" t="s">
        <v>45</v>
      </c>
      <c r="C12" s="2" t="s">
        <v>0</v>
      </c>
      <c r="D12" s="187">
        <v>1</v>
      </c>
      <c r="E12" s="187">
        <v>3</v>
      </c>
      <c r="F12" s="187">
        <v>45</v>
      </c>
      <c r="G12" s="187">
        <v>49</v>
      </c>
      <c r="H12" s="188">
        <v>21.03</v>
      </c>
      <c r="I12" s="187">
        <v>673</v>
      </c>
    </row>
    <row r="13" spans="1:9" x14ac:dyDescent="0.2">
      <c r="A13" s="454"/>
      <c r="B13" s="3" t="s">
        <v>46</v>
      </c>
      <c r="C13" s="3" t="s">
        <v>0</v>
      </c>
      <c r="D13" s="189">
        <v>3</v>
      </c>
      <c r="E13" s="189">
        <v>5</v>
      </c>
      <c r="F13" s="189">
        <v>37</v>
      </c>
      <c r="G13" s="189">
        <v>45</v>
      </c>
      <c r="H13" s="190">
        <v>24.03</v>
      </c>
      <c r="I13" s="189">
        <v>769</v>
      </c>
    </row>
    <row r="14" spans="1:9" x14ac:dyDescent="0.2">
      <c r="A14" s="454"/>
      <c r="B14" s="2" t="s">
        <v>47</v>
      </c>
      <c r="C14" s="2" t="s">
        <v>0</v>
      </c>
      <c r="D14" s="187">
        <v>2</v>
      </c>
      <c r="E14" s="187">
        <v>7</v>
      </c>
      <c r="F14" s="187">
        <v>49</v>
      </c>
      <c r="G14" s="187">
        <v>58</v>
      </c>
      <c r="H14" s="188">
        <v>25.5</v>
      </c>
      <c r="I14" s="187">
        <v>816</v>
      </c>
    </row>
    <row r="15" spans="1:9" x14ac:dyDescent="0.2">
      <c r="A15" s="454"/>
      <c r="B15" s="3" t="s">
        <v>48</v>
      </c>
      <c r="C15" s="3" t="s">
        <v>0</v>
      </c>
      <c r="D15" s="189">
        <v>0</v>
      </c>
      <c r="E15" s="189">
        <v>5</v>
      </c>
      <c r="F15" s="189">
        <v>77</v>
      </c>
      <c r="G15" s="189">
        <v>82</v>
      </c>
      <c r="H15" s="190">
        <v>30.97</v>
      </c>
      <c r="I15" s="189">
        <v>991</v>
      </c>
    </row>
    <row r="16" spans="1:9" x14ac:dyDescent="0.2">
      <c r="A16" s="454"/>
      <c r="B16" s="2" t="s">
        <v>49</v>
      </c>
      <c r="C16" s="2" t="s">
        <v>0</v>
      </c>
      <c r="D16" s="187">
        <v>1</v>
      </c>
      <c r="E16" s="187">
        <v>6</v>
      </c>
      <c r="F16" s="187">
        <v>55</v>
      </c>
      <c r="G16" s="187">
        <v>62</v>
      </c>
      <c r="H16" s="188">
        <v>28.59</v>
      </c>
      <c r="I16" s="187">
        <v>915</v>
      </c>
    </row>
    <row r="17" spans="1:9" x14ac:dyDescent="0.2">
      <c r="A17" s="454"/>
      <c r="B17" s="3" t="s">
        <v>50</v>
      </c>
      <c r="C17" s="3" t="s">
        <v>0</v>
      </c>
      <c r="D17" s="189">
        <v>3</v>
      </c>
      <c r="E17" s="189">
        <v>7</v>
      </c>
      <c r="F17" s="189">
        <v>130</v>
      </c>
      <c r="G17" s="189">
        <v>140</v>
      </c>
      <c r="H17" s="190">
        <v>42.22</v>
      </c>
      <c r="I17" s="190">
        <v>1351</v>
      </c>
    </row>
    <row r="18" spans="1:9" x14ac:dyDescent="0.2">
      <c r="A18" s="454">
        <v>2018</v>
      </c>
      <c r="B18" s="2" t="s">
        <v>39</v>
      </c>
      <c r="C18" s="2" t="s">
        <v>0</v>
      </c>
      <c r="D18" s="187">
        <v>1</v>
      </c>
      <c r="E18" s="187">
        <v>8</v>
      </c>
      <c r="F18" s="187">
        <v>70</v>
      </c>
      <c r="G18" s="187">
        <v>79</v>
      </c>
      <c r="H18" s="188">
        <v>31.28</v>
      </c>
      <c r="I18" s="188">
        <v>1001</v>
      </c>
    </row>
    <row r="19" spans="1:9" x14ac:dyDescent="0.2">
      <c r="A19" s="454"/>
      <c r="B19" s="3" t="s">
        <v>40</v>
      </c>
      <c r="C19" s="3" t="s">
        <v>0</v>
      </c>
      <c r="D19" s="189">
        <v>0</v>
      </c>
      <c r="E19" s="189">
        <v>8</v>
      </c>
      <c r="F19" s="189">
        <v>93</v>
      </c>
      <c r="G19" s="189">
        <v>101</v>
      </c>
      <c r="H19" s="190">
        <v>40.909999999999997</v>
      </c>
      <c r="I19" s="190">
        <v>1309</v>
      </c>
    </row>
    <row r="20" spans="1:9" x14ac:dyDescent="0.2">
      <c r="A20" s="454"/>
      <c r="B20" s="2" t="s">
        <v>41</v>
      </c>
      <c r="C20" s="2" t="s">
        <v>0</v>
      </c>
      <c r="D20" s="187">
        <v>4</v>
      </c>
      <c r="E20" s="187">
        <v>22</v>
      </c>
      <c r="F20" s="187">
        <v>100</v>
      </c>
      <c r="G20" s="187">
        <v>126</v>
      </c>
      <c r="H20" s="188">
        <v>40.94</v>
      </c>
      <c r="I20" s="188">
        <v>1310</v>
      </c>
    </row>
    <row r="21" spans="1:9" x14ac:dyDescent="0.2">
      <c r="A21" s="454"/>
      <c r="B21" s="3" t="s">
        <v>42</v>
      </c>
      <c r="C21" s="3" t="s">
        <v>0</v>
      </c>
      <c r="D21" s="189">
        <v>0</v>
      </c>
      <c r="E21" s="189">
        <v>19</v>
      </c>
      <c r="F21" s="189">
        <v>91</v>
      </c>
      <c r="G21" s="189">
        <v>110</v>
      </c>
      <c r="H21" s="190">
        <v>43.22</v>
      </c>
      <c r="I21" s="190">
        <v>1383</v>
      </c>
    </row>
    <row r="22" spans="1:9" x14ac:dyDescent="0.2">
      <c r="A22" s="454"/>
      <c r="B22" s="2" t="s">
        <v>43</v>
      </c>
      <c r="C22" s="2" t="s">
        <v>0</v>
      </c>
      <c r="D22" s="187">
        <v>0</v>
      </c>
      <c r="E22" s="187">
        <v>21</v>
      </c>
      <c r="F22" s="187">
        <v>125</v>
      </c>
      <c r="G22" s="187">
        <v>146</v>
      </c>
      <c r="H22" s="188">
        <v>46.5</v>
      </c>
      <c r="I22" s="188">
        <v>1488</v>
      </c>
    </row>
    <row r="23" spans="1:9" x14ac:dyDescent="0.2">
      <c r="A23" s="454"/>
      <c r="B23" s="3" t="s">
        <v>44</v>
      </c>
      <c r="C23" s="3" t="s">
        <v>0</v>
      </c>
      <c r="D23" s="189">
        <v>0</v>
      </c>
      <c r="E23" s="189">
        <v>26</v>
      </c>
      <c r="F23" s="189">
        <v>96</v>
      </c>
      <c r="G23" s="189">
        <v>122</v>
      </c>
      <c r="H23" s="190">
        <v>49.72</v>
      </c>
      <c r="I23" s="190">
        <v>1591</v>
      </c>
    </row>
    <row r="24" spans="1:9" x14ac:dyDescent="0.2">
      <c r="A24" s="454"/>
      <c r="B24" s="2" t="s">
        <v>45</v>
      </c>
      <c r="C24" s="2" t="s">
        <v>0</v>
      </c>
      <c r="D24" s="187">
        <v>1</v>
      </c>
      <c r="E24" s="187">
        <v>7</v>
      </c>
      <c r="F24" s="187">
        <v>74</v>
      </c>
      <c r="G24" s="187">
        <v>82</v>
      </c>
      <c r="H24" s="188">
        <v>38.72</v>
      </c>
      <c r="I24" s="188">
        <v>1239</v>
      </c>
    </row>
    <row r="25" spans="1:9" x14ac:dyDescent="0.2">
      <c r="A25" s="454"/>
      <c r="B25" s="3" t="s">
        <v>46</v>
      </c>
      <c r="C25" s="3" t="s">
        <v>0</v>
      </c>
      <c r="D25" s="189">
        <v>1</v>
      </c>
      <c r="E25" s="189">
        <v>2</v>
      </c>
      <c r="F25" s="189">
        <v>91</v>
      </c>
      <c r="G25" s="189">
        <v>94</v>
      </c>
      <c r="H25" s="190">
        <v>39.909999999999997</v>
      </c>
      <c r="I25" s="190">
        <v>1277</v>
      </c>
    </row>
    <row r="26" spans="1:9" x14ac:dyDescent="0.2">
      <c r="A26" s="454"/>
      <c r="B26" s="2" t="s">
        <v>47</v>
      </c>
      <c r="C26" s="2" t="s">
        <v>0</v>
      </c>
      <c r="D26" s="187">
        <v>1</v>
      </c>
      <c r="E26" s="187">
        <v>11</v>
      </c>
      <c r="F26" s="187">
        <v>141</v>
      </c>
      <c r="G26" s="187">
        <v>153</v>
      </c>
      <c r="H26" s="188">
        <v>51.84</v>
      </c>
      <c r="I26" s="188">
        <v>1659</v>
      </c>
    </row>
    <row r="27" spans="1:9" x14ac:dyDescent="0.2">
      <c r="A27" s="454"/>
      <c r="B27" s="3" t="s">
        <v>48</v>
      </c>
      <c r="C27" s="3" t="s">
        <v>0</v>
      </c>
      <c r="D27" s="189">
        <v>3</v>
      </c>
      <c r="E27" s="189">
        <v>8</v>
      </c>
      <c r="F27" s="189">
        <v>156</v>
      </c>
      <c r="G27" s="189">
        <v>167</v>
      </c>
      <c r="H27" s="190">
        <v>50.44</v>
      </c>
      <c r="I27" s="190">
        <v>1614</v>
      </c>
    </row>
    <row r="28" spans="1:9" x14ac:dyDescent="0.2">
      <c r="A28" s="454"/>
      <c r="B28" s="2" t="s">
        <v>49</v>
      </c>
      <c r="C28" s="2" t="s">
        <v>0</v>
      </c>
      <c r="D28" s="187">
        <v>3</v>
      </c>
      <c r="E28" s="187">
        <v>9</v>
      </c>
      <c r="F28" s="187">
        <v>151</v>
      </c>
      <c r="G28" s="187">
        <v>163</v>
      </c>
      <c r="H28" s="188">
        <v>55.72</v>
      </c>
      <c r="I28" s="188">
        <v>1783</v>
      </c>
    </row>
    <row r="29" spans="1:9" x14ac:dyDescent="0.2">
      <c r="A29" s="454"/>
      <c r="B29" s="3" t="s">
        <v>50</v>
      </c>
      <c r="C29" s="3" t="s">
        <v>0</v>
      </c>
      <c r="D29" s="189">
        <v>5</v>
      </c>
      <c r="E29" s="189">
        <v>11</v>
      </c>
      <c r="F29" s="189">
        <v>218</v>
      </c>
      <c r="G29" s="189">
        <v>234</v>
      </c>
      <c r="H29" s="190">
        <v>67.28</v>
      </c>
      <c r="I29" s="190">
        <v>2153</v>
      </c>
    </row>
    <row r="30" spans="1:9" x14ac:dyDescent="0.2">
      <c r="A30" s="454">
        <v>2019</v>
      </c>
      <c r="B30" s="2" t="s">
        <v>39</v>
      </c>
      <c r="C30" s="2" t="s">
        <v>0</v>
      </c>
      <c r="D30" s="187">
        <v>16</v>
      </c>
      <c r="E30" s="187">
        <v>13</v>
      </c>
      <c r="F30" s="187">
        <v>148</v>
      </c>
      <c r="G30" s="187">
        <v>177</v>
      </c>
      <c r="H30" s="188">
        <v>57.78</v>
      </c>
      <c r="I30" s="188">
        <v>1849</v>
      </c>
    </row>
    <row r="31" spans="1:9" x14ac:dyDescent="0.2">
      <c r="A31" s="454"/>
      <c r="B31" s="3" t="s">
        <v>40</v>
      </c>
      <c r="C31" s="3" t="s">
        <v>0</v>
      </c>
      <c r="D31" s="189">
        <v>5</v>
      </c>
      <c r="E31" s="189">
        <v>16</v>
      </c>
      <c r="F31" s="189">
        <v>107</v>
      </c>
      <c r="G31" s="189">
        <v>128</v>
      </c>
      <c r="H31" s="190">
        <v>45.47</v>
      </c>
      <c r="I31" s="190">
        <v>1455</v>
      </c>
    </row>
    <row r="32" spans="1:9" x14ac:dyDescent="0.2">
      <c r="A32" s="454"/>
      <c r="B32" s="2" t="s">
        <v>41</v>
      </c>
      <c r="C32" s="2" t="s">
        <v>0</v>
      </c>
      <c r="D32" s="187">
        <v>2</v>
      </c>
      <c r="E32" s="187">
        <v>10</v>
      </c>
      <c r="F32" s="187">
        <v>159</v>
      </c>
      <c r="G32" s="187">
        <v>171</v>
      </c>
      <c r="H32" s="188">
        <v>67.5</v>
      </c>
      <c r="I32" s="188">
        <v>2160</v>
      </c>
    </row>
    <row r="33" spans="1:9" x14ac:dyDescent="0.2">
      <c r="A33" s="454"/>
      <c r="B33" s="3" t="s">
        <v>42</v>
      </c>
      <c r="C33" s="3" t="s">
        <v>0</v>
      </c>
      <c r="D33" s="189">
        <v>5</v>
      </c>
      <c r="E33" s="189">
        <v>3</v>
      </c>
      <c r="F33" s="189">
        <v>98</v>
      </c>
      <c r="G33" s="189">
        <v>106</v>
      </c>
      <c r="H33" s="190">
        <v>39.06</v>
      </c>
      <c r="I33" s="190">
        <v>1250</v>
      </c>
    </row>
    <row r="34" spans="1:9" x14ac:dyDescent="0.2">
      <c r="A34" s="454"/>
      <c r="B34" s="2" t="s">
        <v>43</v>
      </c>
      <c r="C34" s="2" t="s">
        <v>0</v>
      </c>
      <c r="D34" s="187">
        <v>4</v>
      </c>
      <c r="E34" s="187">
        <v>1</v>
      </c>
      <c r="F34" s="187">
        <v>97</v>
      </c>
      <c r="G34" s="187">
        <v>102</v>
      </c>
      <c r="H34" s="188">
        <v>35.47</v>
      </c>
      <c r="I34" s="188">
        <v>1135</v>
      </c>
    </row>
    <row r="35" spans="1:9" x14ac:dyDescent="0.2">
      <c r="A35" s="454"/>
      <c r="B35" s="3" t="s">
        <v>44</v>
      </c>
      <c r="C35" s="3" t="s">
        <v>0</v>
      </c>
      <c r="D35" s="189">
        <v>2</v>
      </c>
      <c r="E35" s="189">
        <v>2</v>
      </c>
      <c r="F35" s="189">
        <v>217</v>
      </c>
      <c r="G35" s="189">
        <v>221</v>
      </c>
      <c r="H35" s="190">
        <v>77.84</v>
      </c>
      <c r="I35" s="190">
        <v>2491</v>
      </c>
    </row>
    <row r="36" spans="1:9" x14ac:dyDescent="0.2">
      <c r="A36" s="454"/>
      <c r="B36" s="2" t="s">
        <v>45</v>
      </c>
      <c r="C36" s="2" t="s">
        <v>0</v>
      </c>
      <c r="D36" s="187">
        <v>1</v>
      </c>
      <c r="E36" s="187">
        <v>8</v>
      </c>
      <c r="F36" s="187">
        <v>176</v>
      </c>
      <c r="G36" s="187">
        <v>185</v>
      </c>
      <c r="H36" s="188">
        <v>64.63</v>
      </c>
      <c r="I36" s="188">
        <v>2068</v>
      </c>
    </row>
    <row r="37" spans="1:9" x14ac:dyDescent="0.2">
      <c r="A37" s="454"/>
      <c r="B37" s="3" t="s">
        <v>46</v>
      </c>
      <c r="C37" s="3" t="s">
        <v>0</v>
      </c>
      <c r="D37" s="189">
        <v>1</v>
      </c>
      <c r="E37" s="189">
        <v>4</v>
      </c>
      <c r="F37" s="189">
        <v>156</v>
      </c>
      <c r="G37" s="189">
        <v>161</v>
      </c>
      <c r="H37" s="190">
        <v>57.09</v>
      </c>
      <c r="I37" s="190">
        <v>1827</v>
      </c>
    </row>
    <row r="38" spans="1:9" x14ac:dyDescent="0.2">
      <c r="A38" s="454"/>
      <c r="B38" s="2" t="s">
        <v>47</v>
      </c>
      <c r="C38" s="2" t="s">
        <v>0</v>
      </c>
      <c r="D38" s="187">
        <v>2</v>
      </c>
      <c r="E38" s="187">
        <v>6</v>
      </c>
      <c r="F38" s="187">
        <v>238</v>
      </c>
      <c r="G38" s="187">
        <v>246</v>
      </c>
      <c r="H38" s="188">
        <v>77.06</v>
      </c>
      <c r="I38" s="188">
        <v>2466</v>
      </c>
    </row>
    <row r="39" spans="1:9" x14ac:dyDescent="0.2">
      <c r="A39" s="454"/>
      <c r="B39" s="3" t="s">
        <v>48</v>
      </c>
      <c r="C39" s="3" t="s">
        <v>0</v>
      </c>
      <c r="D39" s="189">
        <v>0</v>
      </c>
      <c r="E39" s="189">
        <v>15</v>
      </c>
      <c r="F39" s="189">
        <v>244</v>
      </c>
      <c r="G39" s="189">
        <v>259</v>
      </c>
      <c r="H39" s="190">
        <v>90.44</v>
      </c>
      <c r="I39" s="190">
        <v>2894</v>
      </c>
    </row>
    <row r="40" spans="1:9" x14ac:dyDescent="0.2">
      <c r="A40" s="454"/>
      <c r="B40" s="2" t="s">
        <v>49</v>
      </c>
      <c r="C40" s="2" t="s">
        <v>0</v>
      </c>
      <c r="D40" s="187">
        <v>4</v>
      </c>
      <c r="E40" s="187">
        <v>10</v>
      </c>
      <c r="F40" s="187">
        <v>293</v>
      </c>
      <c r="G40" s="187">
        <v>307</v>
      </c>
      <c r="H40" s="188">
        <v>96.56</v>
      </c>
      <c r="I40" s="188">
        <v>3090</v>
      </c>
    </row>
    <row r="41" spans="1:9" x14ac:dyDescent="0.2">
      <c r="A41" s="454"/>
      <c r="B41" s="3" t="s">
        <v>50</v>
      </c>
      <c r="C41" s="3" t="s">
        <v>0</v>
      </c>
      <c r="D41" s="189">
        <v>3</v>
      </c>
      <c r="E41" s="189">
        <v>9</v>
      </c>
      <c r="F41" s="189">
        <v>302</v>
      </c>
      <c r="G41" s="189">
        <v>314</v>
      </c>
      <c r="H41" s="190">
        <v>91.34</v>
      </c>
      <c r="I41" s="190">
        <v>2923</v>
      </c>
    </row>
    <row r="42" spans="1:9" x14ac:dyDescent="0.2">
      <c r="A42" s="455">
        <v>2020</v>
      </c>
      <c r="B42" s="2" t="s">
        <v>39</v>
      </c>
      <c r="C42" s="2" t="s">
        <v>0</v>
      </c>
      <c r="D42" s="187">
        <v>1</v>
      </c>
      <c r="E42" s="187">
        <v>19</v>
      </c>
      <c r="F42" s="187">
        <v>191</v>
      </c>
      <c r="G42" s="187">
        <v>211</v>
      </c>
      <c r="H42" s="188">
        <v>78.41</v>
      </c>
      <c r="I42" s="188">
        <v>2509</v>
      </c>
    </row>
    <row r="43" spans="1:9" x14ac:dyDescent="0.2">
      <c r="A43" s="455"/>
      <c r="B43" s="3" t="s">
        <v>40</v>
      </c>
      <c r="C43" s="3" t="s">
        <v>0</v>
      </c>
      <c r="D43" s="189">
        <v>5</v>
      </c>
      <c r="E43" s="189">
        <v>13</v>
      </c>
      <c r="F43" s="189">
        <v>182</v>
      </c>
      <c r="G43" s="189">
        <v>200</v>
      </c>
      <c r="H43" s="190">
        <v>74.81</v>
      </c>
      <c r="I43" s="190">
        <v>2394</v>
      </c>
    </row>
    <row r="44" spans="1:9" x14ac:dyDescent="0.2">
      <c r="A44" s="455"/>
      <c r="B44" s="2" t="s">
        <v>41</v>
      </c>
      <c r="C44" s="2" t="s">
        <v>0</v>
      </c>
      <c r="D44" s="187">
        <v>4</v>
      </c>
      <c r="E44" s="187">
        <v>23</v>
      </c>
      <c r="F44" s="187">
        <v>234</v>
      </c>
      <c r="G44" s="187">
        <v>261</v>
      </c>
      <c r="H44" s="188">
        <v>74.63</v>
      </c>
      <c r="I44" s="188">
        <v>2388</v>
      </c>
    </row>
    <row r="45" spans="1:9" x14ac:dyDescent="0.2">
      <c r="A45" s="455"/>
      <c r="B45" s="3" t="s">
        <v>42</v>
      </c>
      <c r="C45" s="3" t="s">
        <v>0</v>
      </c>
      <c r="D45" s="189">
        <v>2</v>
      </c>
      <c r="E45" s="189">
        <v>10</v>
      </c>
      <c r="F45" s="189">
        <v>142</v>
      </c>
      <c r="G45" s="189">
        <v>154</v>
      </c>
      <c r="H45" s="190">
        <v>34.53</v>
      </c>
      <c r="I45" s="190">
        <v>1105</v>
      </c>
    </row>
    <row r="46" spans="1:9" x14ac:dyDescent="0.2">
      <c r="A46" s="455"/>
      <c r="B46" s="2" t="s">
        <v>43</v>
      </c>
      <c r="C46" s="2" t="s">
        <v>0</v>
      </c>
      <c r="D46" s="187">
        <v>4</v>
      </c>
      <c r="E46" s="187">
        <v>6</v>
      </c>
      <c r="F46" s="187">
        <v>87</v>
      </c>
      <c r="G46" s="187">
        <v>97</v>
      </c>
      <c r="H46" s="188">
        <v>36.94</v>
      </c>
      <c r="I46" s="188">
        <v>1182</v>
      </c>
    </row>
    <row r="47" spans="1:9" x14ac:dyDescent="0.2">
      <c r="A47" s="455"/>
      <c r="B47" s="3" t="s">
        <v>44</v>
      </c>
      <c r="C47" s="3" t="s">
        <v>0</v>
      </c>
      <c r="D47" s="189">
        <v>1</v>
      </c>
      <c r="E47" s="189">
        <v>10</v>
      </c>
      <c r="F47" s="189">
        <v>143</v>
      </c>
      <c r="G47" s="189">
        <v>154</v>
      </c>
      <c r="H47" s="190">
        <v>52.69</v>
      </c>
      <c r="I47" s="190">
        <v>1686</v>
      </c>
    </row>
    <row r="48" spans="1:9" x14ac:dyDescent="0.2">
      <c r="A48" s="455"/>
      <c r="B48" s="2" t="s">
        <v>45</v>
      </c>
      <c r="C48" s="2" t="s">
        <v>0</v>
      </c>
      <c r="D48" s="187">
        <v>0</v>
      </c>
      <c r="E48" s="187">
        <v>11</v>
      </c>
      <c r="F48" s="187">
        <v>172</v>
      </c>
      <c r="G48" s="187">
        <v>183</v>
      </c>
      <c r="H48" s="188">
        <v>55.19</v>
      </c>
      <c r="I48" s="188">
        <v>1766</v>
      </c>
    </row>
    <row r="49" spans="1:9" x14ac:dyDescent="0.2">
      <c r="A49" s="455"/>
      <c r="B49" s="3" t="s">
        <v>46</v>
      </c>
      <c r="C49" s="3" t="s">
        <v>0</v>
      </c>
      <c r="D49" s="189">
        <v>3</v>
      </c>
      <c r="E49" s="189">
        <v>9</v>
      </c>
      <c r="F49" s="189">
        <v>161</v>
      </c>
      <c r="G49" s="189">
        <v>173</v>
      </c>
      <c r="H49" s="190">
        <v>56.38</v>
      </c>
      <c r="I49" s="190">
        <v>1804</v>
      </c>
    </row>
    <row r="50" spans="1:9" x14ac:dyDescent="0.2">
      <c r="A50" s="455"/>
      <c r="B50" s="2" t="s">
        <v>47</v>
      </c>
      <c r="C50" s="2" t="s">
        <v>0</v>
      </c>
      <c r="D50" s="187">
        <v>6</v>
      </c>
      <c r="E50" s="187">
        <v>3</v>
      </c>
      <c r="F50" s="187">
        <v>138</v>
      </c>
      <c r="G50" s="187">
        <v>147</v>
      </c>
      <c r="H50" s="188">
        <v>49.19</v>
      </c>
      <c r="I50" s="188">
        <v>1574</v>
      </c>
    </row>
    <row r="51" spans="1:9" x14ac:dyDescent="0.2">
      <c r="A51" s="455"/>
      <c r="B51" s="3" t="s">
        <v>48</v>
      </c>
      <c r="C51" s="3" t="s">
        <v>0</v>
      </c>
      <c r="D51" s="189">
        <v>4</v>
      </c>
      <c r="E51" s="189">
        <v>7</v>
      </c>
      <c r="F51" s="189">
        <v>154</v>
      </c>
      <c r="G51" s="189">
        <v>165</v>
      </c>
      <c r="H51" s="190">
        <v>64.75</v>
      </c>
      <c r="I51" s="190">
        <v>2072</v>
      </c>
    </row>
    <row r="52" spans="1:9" x14ac:dyDescent="0.2">
      <c r="A52" s="455"/>
      <c r="B52" s="2" t="s">
        <v>49</v>
      </c>
      <c r="C52" s="2" t="s">
        <v>0</v>
      </c>
      <c r="D52" s="187">
        <v>3</v>
      </c>
      <c r="E52" s="187">
        <v>7</v>
      </c>
      <c r="F52" s="187">
        <v>191</v>
      </c>
      <c r="G52" s="187">
        <v>201</v>
      </c>
      <c r="H52" s="188">
        <v>75.06</v>
      </c>
      <c r="I52" s="188">
        <v>2402</v>
      </c>
    </row>
    <row r="53" spans="1:9" x14ac:dyDescent="0.2">
      <c r="A53" s="455"/>
      <c r="B53" s="3" t="s">
        <v>50</v>
      </c>
      <c r="C53" s="3" t="s">
        <v>0</v>
      </c>
      <c r="D53" s="189">
        <v>6</v>
      </c>
      <c r="E53" s="189">
        <v>15</v>
      </c>
      <c r="F53" s="189">
        <v>324</v>
      </c>
      <c r="G53" s="189">
        <v>345</v>
      </c>
      <c r="H53" s="190">
        <v>110.09</v>
      </c>
      <c r="I53" s="190">
        <v>3523</v>
      </c>
    </row>
    <row r="54" spans="1:9" x14ac:dyDescent="0.2">
      <c r="A54" s="454">
        <v>2021</v>
      </c>
      <c r="B54" s="2" t="s">
        <v>39</v>
      </c>
      <c r="C54" s="2" t="s">
        <v>0</v>
      </c>
      <c r="D54" s="187">
        <v>1</v>
      </c>
      <c r="E54" s="187">
        <v>10</v>
      </c>
      <c r="F54" s="187">
        <v>215</v>
      </c>
      <c r="G54" s="187">
        <v>226</v>
      </c>
      <c r="H54" s="188">
        <v>83.94</v>
      </c>
      <c r="I54" s="188">
        <v>2686</v>
      </c>
    </row>
    <row r="55" spans="1:9" x14ac:dyDescent="0.2">
      <c r="A55" s="454"/>
      <c r="B55" s="3" t="s">
        <v>40</v>
      </c>
      <c r="C55" s="3" t="s">
        <v>0</v>
      </c>
      <c r="D55" s="189">
        <v>6</v>
      </c>
      <c r="E55" s="189">
        <v>12</v>
      </c>
      <c r="F55" s="189">
        <v>278</v>
      </c>
      <c r="G55" s="189">
        <v>296</v>
      </c>
      <c r="H55" s="191">
        <v>98</v>
      </c>
      <c r="I55" s="190">
        <v>3136</v>
      </c>
    </row>
    <row r="56" spans="1:9" x14ac:dyDescent="0.2">
      <c r="A56" s="454"/>
      <c r="B56" s="2" t="s">
        <v>41</v>
      </c>
      <c r="C56" s="2" t="s">
        <v>0</v>
      </c>
      <c r="D56" s="187">
        <v>6</v>
      </c>
      <c r="E56" s="187">
        <v>10</v>
      </c>
      <c r="F56" s="187">
        <v>359</v>
      </c>
      <c r="G56" s="187">
        <v>375</v>
      </c>
      <c r="H56" s="192">
        <v>126.22</v>
      </c>
      <c r="I56" s="188">
        <v>4039</v>
      </c>
    </row>
    <row r="57" spans="1:9" x14ac:dyDescent="0.2">
      <c r="A57" s="454"/>
      <c r="B57" s="3" t="s">
        <v>42</v>
      </c>
      <c r="C57" s="3" t="s">
        <v>0</v>
      </c>
      <c r="D57" s="189">
        <v>6</v>
      </c>
      <c r="E57" s="189">
        <v>23</v>
      </c>
      <c r="F57" s="189">
        <v>470</v>
      </c>
      <c r="G57" s="189">
        <v>499</v>
      </c>
      <c r="H57" s="191">
        <v>142.59</v>
      </c>
      <c r="I57" s="190">
        <v>4563</v>
      </c>
    </row>
    <row r="58" spans="1:9" x14ac:dyDescent="0.2">
      <c r="A58" s="454"/>
      <c r="B58" s="2" t="s">
        <v>43</v>
      </c>
      <c r="C58" s="2" t="s">
        <v>0</v>
      </c>
      <c r="D58" s="187">
        <v>7</v>
      </c>
      <c r="E58" s="187">
        <v>30</v>
      </c>
      <c r="F58" s="187">
        <v>431</v>
      </c>
      <c r="G58" s="187">
        <v>468</v>
      </c>
      <c r="H58" s="192">
        <v>136.72</v>
      </c>
      <c r="I58" s="188">
        <v>4375</v>
      </c>
    </row>
    <row r="59" spans="1:9" x14ac:dyDescent="0.2">
      <c r="A59" s="454"/>
      <c r="B59" s="3" t="s">
        <v>44</v>
      </c>
      <c r="C59" s="3" t="s">
        <v>0</v>
      </c>
      <c r="D59" s="189">
        <v>1</v>
      </c>
      <c r="E59" s="189">
        <v>32</v>
      </c>
      <c r="F59" s="189">
        <v>359</v>
      </c>
      <c r="G59" s="189">
        <v>392</v>
      </c>
      <c r="H59" s="191">
        <v>135.75</v>
      </c>
      <c r="I59" s="190">
        <v>4344</v>
      </c>
    </row>
    <row r="60" spans="1:9" x14ac:dyDescent="0.2">
      <c r="A60" s="454"/>
      <c r="B60" s="2" t="s">
        <v>45</v>
      </c>
      <c r="C60" s="2" t="s">
        <v>0</v>
      </c>
      <c r="D60" s="187">
        <v>12</v>
      </c>
      <c r="E60" s="187">
        <v>24</v>
      </c>
      <c r="F60" s="187">
        <v>409</v>
      </c>
      <c r="G60" s="187">
        <v>445</v>
      </c>
      <c r="H60" s="192">
        <v>141.22</v>
      </c>
      <c r="I60" s="188">
        <v>4519</v>
      </c>
    </row>
    <row r="61" spans="1:9" x14ac:dyDescent="0.2">
      <c r="A61" s="454"/>
      <c r="B61" s="3" t="s">
        <v>46</v>
      </c>
      <c r="C61" s="3" t="s">
        <v>0</v>
      </c>
      <c r="D61" s="189">
        <v>5</v>
      </c>
      <c r="E61" s="189">
        <v>23</v>
      </c>
      <c r="F61" s="189">
        <v>321</v>
      </c>
      <c r="G61" s="189">
        <v>349</v>
      </c>
      <c r="H61" s="191">
        <v>124.5</v>
      </c>
      <c r="I61" s="190">
        <v>3984</v>
      </c>
    </row>
    <row r="62" spans="1:9" x14ac:dyDescent="0.2">
      <c r="A62" s="454"/>
      <c r="B62" s="2" t="s">
        <v>47</v>
      </c>
      <c r="C62" s="2" t="s">
        <v>0</v>
      </c>
      <c r="D62" s="187">
        <v>5</v>
      </c>
      <c r="E62" s="187">
        <v>34</v>
      </c>
      <c r="F62" s="187">
        <v>339</v>
      </c>
      <c r="G62" s="187">
        <v>378</v>
      </c>
      <c r="H62" s="192">
        <v>126.56</v>
      </c>
      <c r="I62" s="188">
        <v>4050</v>
      </c>
    </row>
    <row r="63" spans="1:9" x14ac:dyDescent="0.2">
      <c r="A63" s="454"/>
      <c r="B63" s="3" t="s">
        <v>48</v>
      </c>
      <c r="C63" s="3" t="s">
        <v>0</v>
      </c>
      <c r="D63" s="189">
        <v>16</v>
      </c>
      <c r="E63" s="189">
        <v>65</v>
      </c>
      <c r="F63" s="189">
        <v>246</v>
      </c>
      <c r="G63" s="189">
        <v>327</v>
      </c>
      <c r="H63" s="191">
        <v>109.31</v>
      </c>
      <c r="I63" s="190">
        <v>3498</v>
      </c>
    </row>
    <row r="64" spans="1:9" x14ac:dyDescent="0.2">
      <c r="A64" s="454"/>
      <c r="B64" s="2" t="s">
        <v>49</v>
      </c>
      <c r="C64" s="2" t="s">
        <v>0</v>
      </c>
      <c r="D64" s="187">
        <v>14</v>
      </c>
      <c r="E64" s="187">
        <v>66</v>
      </c>
      <c r="F64" s="187">
        <v>305</v>
      </c>
      <c r="G64" s="187">
        <v>385</v>
      </c>
      <c r="H64" s="192">
        <v>117.97</v>
      </c>
      <c r="I64" s="188">
        <v>3775</v>
      </c>
    </row>
    <row r="65" spans="1:9" x14ac:dyDescent="0.2">
      <c r="A65" s="454"/>
      <c r="B65" s="3" t="s">
        <v>50</v>
      </c>
      <c r="C65" s="3" t="s">
        <v>0</v>
      </c>
      <c r="D65" s="189">
        <v>36</v>
      </c>
      <c r="E65" s="189">
        <v>58</v>
      </c>
      <c r="F65" s="189">
        <v>237</v>
      </c>
      <c r="G65" s="189">
        <v>331</v>
      </c>
      <c r="H65" s="191">
        <v>128.44</v>
      </c>
      <c r="I65" s="190">
        <v>4110</v>
      </c>
    </row>
    <row r="66" spans="1:9" x14ac:dyDescent="0.2">
      <c r="A66" s="193">
        <v>2022</v>
      </c>
      <c r="B66" s="2" t="s">
        <v>39</v>
      </c>
      <c r="C66" s="2" t="s">
        <v>0</v>
      </c>
      <c r="D66" s="187">
        <v>17</v>
      </c>
      <c r="E66" s="187">
        <v>48</v>
      </c>
      <c r="F66" s="187">
        <v>198</v>
      </c>
      <c r="G66" s="187">
        <v>263</v>
      </c>
      <c r="H66" s="192">
        <v>101.78</v>
      </c>
      <c r="I66" s="188">
        <v>3257</v>
      </c>
    </row>
  </sheetData>
  <mergeCells count="6">
    <mergeCell ref="H1:I1"/>
    <mergeCell ref="A6:A17"/>
    <mergeCell ref="A18:A29"/>
    <mergeCell ref="A30:A41"/>
    <mergeCell ref="A42:A53"/>
    <mergeCell ref="A54:A65"/>
  </mergeCells>
  <hyperlinks>
    <hyperlink ref="H1:I1" location="Index!A1" display="Regresar al Índice" xr:uid="{DF405C4E-E0F2-4013-BE88-B302A0CC1ADE}"/>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576D1-4CD5-4AD0-B885-47DD80AB80A9}">
  <sheetPr codeName="Hoja157"/>
  <dimension ref="A1:I39"/>
  <sheetViews>
    <sheetView workbookViewId="0"/>
  </sheetViews>
  <sheetFormatPr baseColWidth="10" defaultRowHeight="12.75" x14ac:dyDescent="0.2"/>
  <cols>
    <col min="1" max="16384" width="11.42578125" style="194"/>
  </cols>
  <sheetData>
    <row r="1" spans="1:9" ht="15" x14ac:dyDescent="0.25">
      <c r="A1" s="17" t="s">
        <v>1823</v>
      </c>
      <c r="H1" s="408" t="s">
        <v>38</v>
      </c>
      <c r="I1" s="408"/>
    </row>
    <row r="2" spans="1:9" x14ac:dyDescent="0.2">
      <c r="A2" s="35" t="s">
        <v>498</v>
      </c>
    </row>
    <row r="6" spans="1:9" x14ac:dyDescent="0.2">
      <c r="B6" s="194" t="s">
        <v>505</v>
      </c>
      <c r="C6" s="194" t="s">
        <v>499</v>
      </c>
      <c r="D6" s="194" t="s">
        <v>500</v>
      </c>
      <c r="E6" s="194" t="s">
        <v>888</v>
      </c>
    </row>
    <row r="7" spans="1:9" x14ac:dyDescent="0.2">
      <c r="A7" s="194" t="s">
        <v>3</v>
      </c>
      <c r="B7" s="194">
        <v>42</v>
      </c>
      <c r="C7" s="194">
        <v>0</v>
      </c>
      <c r="D7" s="194">
        <v>3</v>
      </c>
      <c r="E7" s="194">
        <v>39</v>
      </c>
    </row>
    <row r="8" spans="1:9" x14ac:dyDescent="0.2">
      <c r="A8" s="194" t="s">
        <v>4</v>
      </c>
      <c r="B8" s="194">
        <v>71</v>
      </c>
      <c r="C8" s="194">
        <v>3</v>
      </c>
      <c r="D8" s="194">
        <v>15</v>
      </c>
      <c r="E8" s="194">
        <v>53</v>
      </c>
    </row>
    <row r="9" spans="1:9" x14ac:dyDescent="0.2">
      <c r="A9" s="194" t="s">
        <v>5</v>
      </c>
      <c r="B9" s="194">
        <v>21</v>
      </c>
      <c r="C9" s="194">
        <v>0</v>
      </c>
      <c r="D9" s="194">
        <v>4</v>
      </c>
      <c r="E9" s="194">
        <v>17</v>
      </c>
    </row>
    <row r="10" spans="1:9" x14ac:dyDescent="0.2">
      <c r="A10" s="194" t="s">
        <v>6</v>
      </c>
      <c r="B10" s="194">
        <v>15</v>
      </c>
      <c r="C10" s="194">
        <v>0</v>
      </c>
      <c r="D10" s="194">
        <v>0</v>
      </c>
      <c r="E10" s="194">
        <v>15</v>
      </c>
    </row>
    <row r="11" spans="1:9" x14ac:dyDescent="0.2">
      <c r="A11" s="194" t="s">
        <v>10</v>
      </c>
      <c r="B11" s="194">
        <v>108</v>
      </c>
      <c r="C11" s="194">
        <v>1</v>
      </c>
      <c r="D11" s="194">
        <v>15</v>
      </c>
      <c r="E11" s="194">
        <v>92</v>
      </c>
    </row>
    <row r="12" spans="1:9" x14ac:dyDescent="0.2">
      <c r="A12" s="194" t="s">
        <v>11</v>
      </c>
      <c r="B12" s="194">
        <v>32</v>
      </c>
      <c r="C12" s="194">
        <v>0</v>
      </c>
      <c r="D12" s="194">
        <v>0</v>
      </c>
      <c r="E12" s="194">
        <v>32</v>
      </c>
    </row>
    <row r="13" spans="1:9" x14ac:dyDescent="0.2">
      <c r="A13" s="194" t="s">
        <v>7</v>
      </c>
      <c r="B13" s="194">
        <v>20</v>
      </c>
      <c r="C13" s="194">
        <v>0</v>
      </c>
      <c r="D13" s="194">
        <v>1</v>
      </c>
      <c r="E13" s="194">
        <v>19</v>
      </c>
    </row>
    <row r="14" spans="1:9" x14ac:dyDescent="0.2">
      <c r="A14" s="194" t="s">
        <v>8</v>
      </c>
      <c r="B14" s="194">
        <v>57</v>
      </c>
      <c r="C14" s="194">
        <v>0</v>
      </c>
      <c r="D14" s="194">
        <v>7</v>
      </c>
      <c r="E14" s="194">
        <v>50</v>
      </c>
    </row>
    <row r="15" spans="1:9" x14ac:dyDescent="0.2">
      <c r="A15" s="194" t="s">
        <v>9</v>
      </c>
      <c r="B15" s="194">
        <v>751</v>
      </c>
      <c r="C15" s="194">
        <v>63</v>
      </c>
      <c r="D15" s="194">
        <v>105</v>
      </c>
      <c r="E15" s="194">
        <v>583</v>
      </c>
    </row>
    <row r="16" spans="1:9" x14ac:dyDescent="0.2">
      <c r="A16" s="194" t="s">
        <v>12</v>
      </c>
      <c r="B16" s="194">
        <v>24</v>
      </c>
      <c r="C16" s="194">
        <v>0</v>
      </c>
      <c r="D16" s="194">
        <v>0</v>
      </c>
      <c r="E16" s="194">
        <v>24</v>
      </c>
    </row>
    <row r="17" spans="1:5" x14ac:dyDescent="0.2">
      <c r="A17" s="194" t="s">
        <v>14</v>
      </c>
      <c r="B17" s="194">
        <v>101</v>
      </c>
      <c r="C17" s="194">
        <v>4</v>
      </c>
      <c r="D17" s="194">
        <v>12</v>
      </c>
      <c r="E17" s="194">
        <v>85</v>
      </c>
    </row>
    <row r="18" spans="1:5" x14ac:dyDescent="0.2">
      <c r="A18" s="194" t="s">
        <v>15</v>
      </c>
      <c r="B18" s="194">
        <v>15</v>
      </c>
      <c r="C18" s="194">
        <v>1</v>
      </c>
      <c r="D18" s="194">
        <v>0</v>
      </c>
      <c r="E18" s="194">
        <v>14</v>
      </c>
    </row>
    <row r="19" spans="1:5" x14ac:dyDescent="0.2">
      <c r="A19" s="194" t="s">
        <v>16</v>
      </c>
      <c r="B19" s="194">
        <v>33</v>
      </c>
      <c r="C19" s="194">
        <v>2</v>
      </c>
      <c r="D19" s="194">
        <v>9</v>
      </c>
      <c r="E19" s="194">
        <v>22</v>
      </c>
    </row>
    <row r="20" spans="1:5" x14ac:dyDescent="0.2">
      <c r="A20" s="195" t="s">
        <v>0</v>
      </c>
      <c r="B20" s="195">
        <v>263</v>
      </c>
      <c r="C20" s="195">
        <v>17</v>
      </c>
      <c r="D20" s="195">
        <v>48</v>
      </c>
      <c r="E20" s="195">
        <v>198</v>
      </c>
    </row>
    <row r="21" spans="1:5" x14ac:dyDescent="0.2">
      <c r="A21" s="194" t="s">
        <v>13</v>
      </c>
      <c r="B21" s="194">
        <v>543</v>
      </c>
      <c r="C21" s="194">
        <v>114</v>
      </c>
      <c r="D21" s="194">
        <v>62</v>
      </c>
      <c r="E21" s="194">
        <v>367</v>
      </c>
    </row>
    <row r="22" spans="1:5" x14ac:dyDescent="0.2">
      <c r="A22" s="194" t="s">
        <v>17</v>
      </c>
      <c r="B22" s="194">
        <v>76</v>
      </c>
      <c r="C22" s="194">
        <v>3</v>
      </c>
      <c r="D22" s="194">
        <v>6</v>
      </c>
      <c r="E22" s="194">
        <v>67</v>
      </c>
    </row>
    <row r="23" spans="1:5" x14ac:dyDescent="0.2">
      <c r="A23" s="194" t="s">
        <v>18</v>
      </c>
      <c r="B23" s="194">
        <v>65</v>
      </c>
      <c r="C23" s="194">
        <v>1</v>
      </c>
      <c r="D23" s="194">
        <v>7</v>
      </c>
      <c r="E23" s="194">
        <v>57</v>
      </c>
    </row>
    <row r="24" spans="1:5" x14ac:dyDescent="0.2">
      <c r="A24" s="194" t="s">
        <v>19</v>
      </c>
      <c r="B24" s="194">
        <v>6</v>
      </c>
      <c r="C24" s="194">
        <v>0</v>
      </c>
      <c r="D24" s="194">
        <v>0</v>
      </c>
      <c r="E24" s="194">
        <v>6</v>
      </c>
    </row>
    <row r="25" spans="1:5" x14ac:dyDescent="0.2">
      <c r="A25" s="194" t="s">
        <v>20</v>
      </c>
      <c r="B25" s="194">
        <v>383</v>
      </c>
      <c r="C25" s="194">
        <v>12</v>
      </c>
      <c r="D25" s="194">
        <v>29</v>
      </c>
      <c r="E25" s="194">
        <v>342</v>
      </c>
    </row>
    <row r="26" spans="1:5" x14ac:dyDescent="0.2">
      <c r="A26" s="194" t="s">
        <v>21</v>
      </c>
      <c r="B26" s="194">
        <v>24</v>
      </c>
      <c r="C26" s="194">
        <v>0</v>
      </c>
      <c r="D26" s="194">
        <v>2</v>
      </c>
      <c r="E26" s="194">
        <v>22</v>
      </c>
    </row>
    <row r="27" spans="1:5" x14ac:dyDescent="0.2">
      <c r="A27" s="194" t="s">
        <v>22</v>
      </c>
      <c r="B27" s="194">
        <v>112</v>
      </c>
      <c r="C27" s="194">
        <v>0</v>
      </c>
      <c r="D27" s="194">
        <v>26</v>
      </c>
      <c r="E27" s="194">
        <v>86</v>
      </c>
    </row>
    <row r="28" spans="1:5" x14ac:dyDescent="0.2">
      <c r="A28" s="194" t="s">
        <v>23</v>
      </c>
      <c r="B28" s="194">
        <v>62</v>
      </c>
      <c r="C28" s="194">
        <v>6</v>
      </c>
      <c r="D28" s="194">
        <v>19</v>
      </c>
      <c r="E28" s="194">
        <v>37</v>
      </c>
    </row>
    <row r="29" spans="1:5" x14ac:dyDescent="0.2">
      <c r="A29" s="194" t="s">
        <v>24</v>
      </c>
      <c r="B29" s="194">
        <v>42</v>
      </c>
      <c r="C29" s="194">
        <v>2</v>
      </c>
      <c r="D29" s="194">
        <v>7</v>
      </c>
      <c r="E29" s="194">
        <v>33</v>
      </c>
    </row>
    <row r="30" spans="1:5" x14ac:dyDescent="0.2">
      <c r="A30" s="194" t="s">
        <v>25</v>
      </c>
      <c r="B30" s="194">
        <v>44</v>
      </c>
      <c r="C30" s="194">
        <v>1</v>
      </c>
      <c r="D30" s="194">
        <v>8</v>
      </c>
      <c r="E30" s="194">
        <v>35</v>
      </c>
    </row>
    <row r="31" spans="1:5" x14ac:dyDescent="0.2">
      <c r="A31" s="194" t="s">
        <v>26</v>
      </c>
      <c r="B31" s="194">
        <v>100</v>
      </c>
      <c r="C31" s="194">
        <v>2</v>
      </c>
      <c r="D31" s="194">
        <v>15</v>
      </c>
      <c r="E31" s="194">
        <v>83</v>
      </c>
    </row>
    <row r="32" spans="1:5" x14ac:dyDescent="0.2">
      <c r="A32" s="194" t="s">
        <v>27</v>
      </c>
      <c r="B32" s="194">
        <v>63</v>
      </c>
      <c r="C32" s="194">
        <v>0</v>
      </c>
      <c r="D32" s="194">
        <v>10</v>
      </c>
      <c r="E32" s="194">
        <v>53</v>
      </c>
    </row>
    <row r="33" spans="1:5" x14ac:dyDescent="0.2">
      <c r="A33" s="194" t="s">
        <v>28</v>
      </c>
      <c r="B33" s="194">
        <v>12</v>
      </c>
      <c r="C33" s="194">
        <v>0</v>
      </c>
      <c r="D33" s="194">
        <v>0</v>
      </c>
      <c r="E33" s="194">
        <v>12</v>
      </c>
    </row>
    <row r="34" spans="1:5" x14ac:dyDescent="0.2">
      <c r="A34" s="194" t="s">
        <v>29</v>
      </c>
      <c r="B34" s="194">
        <v>35</v>
      </c>
      <c r="C34" s="194">
        <v>0</v>
      </c>
      <c r="D34" s="194">
        <v>1</v>
      </c>
      <c r="E34" s="194">
        <v>34</v>
      </c>
    </row>
    <row r="35" spans="1:5" x14ac:dyDescent="0.2">
      <c r="A35" s="194" t="s">
        <v>30</v>
      </c>
      <c r="B35" s="194">
        <v>10</v>
      </c>
      <c r="C35" s="194">
        <v>0</v>
      </c>
      <c r="D35" s="194">
        <v>0</v>
      </c>
      <c r="E35" s="194">
        <v>10</v>
      </c>
    </row>
    <row r="36" spans="1:5" x14ac:dyDescent="0.2">
      <c r="A36" s="194" t="s">
        <v>31</v>
      </c>
      <c r="B36" s="194">
        <v>69</v>
      </c>
      <c r="C36" s="194">
        <v>0</v>
      </c>
      <c r="D36" s="194">
        <v>7</v>
      </c>
      <c r="E36" s="194">
        <v>62</v>
      </c>
    </row>
    <row r="37" spans="1:5" x14ac:dyDescent="0.2">
      <c r="A37" s="194" t="s">
        <v>32</v>
      </c>
      <c r="B37" s="194">
        <v>45</v>
      </c>
      <c r="C37" s="194">
        <v>5</v>
      </c>
      <c r="D37" s="194">
        <v>9</v>
      </c>
      <c r="E37" s="194">
        <v>31</v>
      </c>
    </row>
    <row r="38" spans="1:5" x14ac:dyDescent="0.2">
      <c r="A38" s="194" t="s">
        <v>33</v>
      </c>
      <c r="B38" s="194">
        <v>13</v>
      </c>
      <c r="C38" s="194">
        <v>0</v>
      </c>
      <c r="D38" s="194">
        <v>1</v>
      </c>
      <c r="E38" s="194">
        <v>12</v>
      </c>
    </row>
    <row r="39" spans="1:5" x14ac:dyDescent="0.2">
      <c r="A39" s="196" t="s">
        <v>1</v>
      </c>
      <c r="B39" s="197">
        <v>3257</v>
      </c>
      <c r="C39" s="197">
        <v>237</v>
      </c>
      <c r="D39" s="197">
        <v>428</v>
      </c>
      <c r="E39" s="197">
        <v>2592</v>
      </c>
    </row>
  </sheetData>
  <mergeCells count="1">
    <mergeCell ref="H1:I1"/>
  </mergeCells>
  <hyperlinks>
    <hyperlink ref="H1:I1" location="Index!A1" display="Regresar al Índice" xr:uid="{A9E918D4-42D6-4F67-97CF-03A83E1317A6}"/>
  </hyperlink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B34D7-778D-431B-AD2F-4437F17F79CB}">
  <sheetPr codeName="Hoja158"/>
  <dimension ref="A1:I39"/>
  <sheetViews>
    <sheetView workbookViewId="0"/>
  </sheetViews>
  <sheetFormatPr baseColWidth="10" defaultRowHeight="12.75" x14ac:dyDescent="0.2"/>
  <cols>
    <col min="1" max="16384" width="11.42578125" style="194"/>
  </cols>
  <sheetData>
    <row r="1" spans="1:9" ht="15" x14ac:dyDescent="0.25">
      <c r="A1" s="17" t="s">
        <v>1824</v>
      </c>
      <c r="H1" s="408" t="s">
        <v>38</v>
      </c>
      <c r="I1" s="408"/>
    </row>
    <row r="2" spans="1:9" x14ac:dyDescent="0.2">
      <c r="A2" s="35" t="s">
        <v>498</v>
      </c>
    </row>
    <row r="6" spans="1:9" x14ac:dyDescent="0.2">
      <c r="B6" s="194" t="s">
        <v>505</v>
      </c>
      <c r="C6" s="194" t="s">
        <v>499</v>
      </c>
      <c r="D6" s="194" t="s">
        <v>500</v>
      </c>
      <c r="E6" s="194" t="s">
        <v>501</v>
      </c>
    </row>
    <row r="7" spans="1:9" x14ac:dyDescent="0.2">
      <c r="A7" s="194" t="s">
        <v>19</v>
      </c>
      <c r="B7" s="194">
        <v>6</v>
      </c>
      <c r="C7" s="194">
        <v>0</v>
      </c>
      <c r="D7" s="194">
        <v>0</v>
      </c>
      <c r="E7" s="194">
        <v>6</v>
      </c>
    </row>
    <row r="8" spans="1:9" x14ac:dyDescent="0.2">
      <c r="A8" s="194" t="s">
        <v>30</v>
      </c>
      <c r="B8" s="194">
        <v>10</v>
      </c>
      <c r="C8" s="194">
        <v>0</v>
      </c>
      <c r="D8" s="194">
        <v>0</v>
      </c>
      <c r="E8" s="194">
        <v>10</v>
      </c>
    </row>
    <row r="9" spans="1:9" x14ac:dyDescent="0.2">
      <c r="A9" s="194" t="s">
        <v>28</v>
      </c>
      <c r="B9" s="194">
        <v>12</v>
      </c>
      <c r="C9" s="194">
        <v>0</v>
      </c>
      <c r="D9" s="194">
        <v>0</v>
      </c>
      <c r="E9" s="194">
        <v>12</v>
      </c>
    </row>
    <row r="10" spans="1:9" x14ac:dyDescent="0.2">
      <c r="A10" s="194" t="s">
        <v>33</v>
      </c>
      <c r="B10" s="194">
        <v>13</v>
      </c>
      <c r="C10" s="194">
        <v>0</v>
      </c>
      <c r="D10" s="194">
        <v>1</v>
      </c>
      <c r="E10" s="194">
        <v>12</v>
      </c>
    </row>
    <row r="11" spans="1:9" x14ac:dyDescent="0.2">
      <c r="A11" s="194" t="s">
        <v>6</v>
      </c>
      <c r="B11" s="194">
        <v>15</v>
      </c>
      <c r="C11" s="194">
        <v>0</v>
      </c>
      <c r="D11" s="194">
        <v>0</v>
      </c>
      <c r="E11" s="194">
        <v>15</v>
      </c>
    </row>
    <row r="12" spans="1:9" x14ac:dyDescent="0.2">
      <c r="A12" s="194" t="s">
        <v>15</v>
      </c>
      <c r="B12" s="194">
        <v>15</v>
      </c>
      <c r="C12" s="194">
        <v>1</v>
      </c>
      <c r="D12" s="194">
        <v>0</v>
      </c>
      <c r="E12" s="194">
        <v>14</v>
      </c>
    </row>
    <row r="13" spans="1:9" x14ac:dyDescent="0.2">
      <c r="A13" s="194" t="s">
        <v>7</v>
      </c>
      <c r="B13" s="194">
        <v>20</v>
      </c>
      <c r="C13" s="194">
        <v>0</v>
      </c>
      <c r="D13" s="194">
        <v>1</v>
      </c>
      <c r="E13" s="194">
        <v>19</v>
      </c>
    </row>
    <row r="14" spans="1:9" x14ac:dyDescent="0.2">
      <c r="A14" s="194" t="s">
        <v>5</v>
      </c>
      <c r="B14" s="194">
        <v>21</v>
      </c>
      <c r="C14" s="194">
        <v>0</v>
      </c>
      <c r="D14" s="194">
        <v>4</v>
      </c>
      <c r="E14" s="194">
        <v>17</v>
      </c>
    </row>
    <row r="15" spans="1:9" x14ac:dyDescent="0.2">
      <c r="A15" s="194" t="s">
        <v>12</v>
      </c>
      <c r="B15" s="194">
        <v>24</v>
      </c>
      <c r="C15" s="194">
        <v>0</v>
      </c>
      <c r="D15" s="194">
        <v>0</v>
      </c>
      <c r="E15" s="194">
        <v>24</v>
      </c>
    </row>
    <row r="16" spans="1:9" x14ac:dyDescent="0.2">
      <c r="A16" s="194" t="s">
        <v>21</v>
      </c>
      <c r="B16" s="194">
        <v>24</v>
      </c>
      <c r="C16" s="194">
        <v>0</v>
      </c>
      <c r="D16" s="194">
        <v>2</v>
      </c>
      <c r="E16" s="194">
        <v>22</v>
      </c>
    </row>
    <row r="17" spans="1:5" x14ac:dyDescent="0.2">
      <c r="A17" s="194" t="s">
        <v>11</v>
      </c>
      <c r="B17" s="194">
        <v>32</v>
      </c>
      <c r="C17" s="194">
        <v>0</v>
      </c>
      <c r="D17" s="194">
        <v>0</v>
      </c>
      <c r="E17" s="194">
        <v>32</v>
      </c>
    </row>
    <row r="18" spans="1:5" x14ac:dyDescent="0.2">
      <c r="A18" s="194" t="s">
        <v>16</v>
      </c>
      <c r="B18" s="194">
        <v>33</v>
      </c>
      <c r="C18" s="194">
        <v>2</v>
      </c>
      <c r="D18" s="194">
        <v>9</v>
      </c>
      <c r="E18" s="194">
        <v>22</v>
      </c>
    </row>
    <row r="19" spans="1:5" x14ac:dyDescent="0.2">
      <c r="A19" s="194" t="s">
        <v>29</v>
      </c>
      <c r="B19" s="194">
        <v>35</v>
      </c>
      <c r="C19" s="194">
        <v>0</v>
      </c>
      <c r="D19" s="194">
        <v>1</v>
      </c>
      <c r="E19" s="194">
        <v>34</v>
      </c>
    </row>
    <row r="20" spans="1:5" x14ac:dyDescent="0.2">
      <c r="A20" s="194" t="s">
        <v>3</v>
      </c>
      <c r="B20" s="194">
        <v>42</v>
      </c>
      <c r="C20" s="194">
        <v>0</v>
      </c>
      <c r="D20" s="194">
        <v>3</v>
      </c>
      <c r="E20" s="194">
        <v>39</v>
      </c>
    </row>
    <row r="21" spans="1:5" x14ac:dyDescent="0.2">
      <c r="A21" s="194" t="s">
        <v>24</v>
      </c>
      <c r="B21" s="194">
        <v>42</v>
      </c>
      <c r="C21" s="194">
        <v>2</v>
      </c>
      <c r="D21" s="194">
        <v>7</v>
      </c>
      <c r="E21" s="194">
        <v>33</v>
      </c>
    </row>
    <row r="22" spans="1:5" x14ac:dyDescent="0.2">
      <c r="A22" s="194" t="s">
        <v>25</v>
      </c>
      <c r="B22" s="194">
        <v>44</v>
      </c>
      <c r="C22" s="194">
        <v>1</v>
      </c>
      <c r="D22" s="194">
        <v>8</v>
      </c>
      <c r="E22" s="194">
        <v>35</v>
      </c>
    </row>
    <row r="23" spans="1:5" x14ac:dyDescent="0.2">
      <c r="A23" s="194" t="s">
        <v>32</v>
      </c>
      <c r="B23" s="194">
        <v>45</v>
      </c>
      <c r="C23" s="194">
        <v>5</v>
      </c>
      <c r="D23" s="194">
        <v>9</v>
      </c>
      <c r="E23" s="194">
        <v>31</v>
      </c>
    </row>
    <row r="24" spans="1:5" x14ac:dyDescent="0.2">
      <c r="A24" s="194" t="s">
        <v>8</v>
      </c>
      <c r="B24" s="194">
        <v>57</v>
      </c>
      <c r="C24" s="194">
        <v>0</v>
      </c>
      <c r="D24" s="194">
        <v>7</v>
      </c>
      <c r="E24" s="194">
        <v>50</v>
      </c>
    </row>
    <row r="25" spans="1:5" x14ac:dyDescent="0.2">
      <c r="A25" s="194" t="s">
        <v>23</v>
      </c>
      <c r="B25" s="194">
        <v>62</v>
      </c>
      <c r="C25" s="194">
        <v>6</v>
      </c>
      <c r="D25" s="194">
        <v>19</v>
      </c>
      <c r="E25" s="194">
        <v>37</v>
      </c>
    </row>
    <row r="26" spans="1:5" x14ac:dyDescent="0.2">
      <c r="A26" s="194" t="s">
        <v>27</v>
      </c>
      <c r="B26" s="194">
        <v>63</v>
      </c>
      <c r="C26" s="194">
        <v>0</v>
      </c>
      <c r="D26" s="194">
        <v>10</v>
      </c>
      <c r="E26" s="194">
        <v>53</v>
      </c>
    </row>
    <row r="27" spans="1:5" x14ac:dyDescent="0.2">
      <c r="A27" s="194" t="s">
        <v>18</v>
      </c>
      <c r="B27" s="194">
        <v>65</v>
      </c>
      <c r="C27" s="194">
        <v>1</v>
      </c>
      <c r="D27" s="194">
        <v>7</v>
      </c>
      <c r="E27" s="194">
        <v>57</v>
      </c>
    </row>
    <row r="28" spans="1:5" x14ac:dyDescent="0.2">
      <c r="A28" s="194" t="s">
        <v>31</v>
      </c>
      <c r="B28" s="194">
        <v>69</v>
      </c>
      <c r="C28" s="194">
        <v>0</v>
      </c>
      <c r="D28" s="194">
        <v>7</v>
      </c>
      <c r="E28" s="194">
        <v>62</v>
      </c>
    </row>
    <row r="29" spans="1:5" x14ac:dyDescent="0.2">
      <c r="A29" s="194" t="s">
        <v>4</v>
      </c>
      <c r="B29" s="194">
        <v>71</v>
      </c>
      <c r="C29" s="194">
        <v>3</v>
      </c>
      <c r="D29" s="194">
        <v>15</v>
      </c>
      <c r="E29" s="194">
        <v>53</v>
      </c>
    </row>
    <row r="30" spans="1:5" x14ac:dyDescent="0.2">
      <c r="A30" s="194" t="s">
        <v>17</v>
      </c>
      <c r="B30" s="194">
        <v>76</v>
      </c>
      <c r="C30" s="194">
        <v>3</v>
      </c>
      <c r="D30" s="194">
        <v>6</v>
      </c>
      <c r="E30" s="194">
        <v>67</v>
      </c>
    </row>
    <row r="31" spans="1:5" x14ac:dyDescent="0.2">
      <c r="A31" s="194" t="s">
        <v>26</v>
      </c>
      <c r="B31" s="194">
        <v>100</v>
      </c>
      <c r="C31" s="194">
        <v>2</v>
      </c>
      <c r="D31" s="194">
        <v>15</v>
      </c>
      <c r="E31" s="194">
        <v>83</v>
      </c>
    </row>
    <row r="32" spans="1:5" x14ac:dyDescent="0.2">
      <c r="A32" s="194" t="s">
        <v>14</v>
      </c>
      <c r="B32" s="194">
        <v>101</v>
      </c>
      <c r="C32" s="194">
        <v>4</v>
      </c>
      <c r="D32" s="194">
        <v>12</v>
      </c>
      <c r="E32" s="194">
        <v>85</v>
      </c>
    </row>
    <row r="33" spans="1:5" x14ac:dyDescent="0.2">
      <c r="A33" s="194" t="s">
        <v>10</v>
      </c>
      <c r="B33" s="194">
        <v>108</v>
      </c>
      <c r="C33" s="194">
        <v>1</v>
      </c>
      <c r="D33" s="194">
        <v>15</v>
      </c>
      <c r="E33" s="194">
        <v>92</v>
      </c>
    </row>
    <row r="34" spans="1:5" x14ac:dyDescent="0.2">
      <c r="A34" s="194" t="s">
        <v>22</v>
      </c>
      <c r="B34" s="194">
        <v>112</v>
      </c>
      <c r="C34" s="194">
        <v>0</v>
      </c>
      <c r="D34" s="194">
        <v>26</v>
      </c>
      <c r="E34" s="194">
        <v>86</v>
      </c>
    </row>
    <row r="35" spans="1:5" x14ac:dyDescent="0.2">
      <c r="A35" s="194" t="s">
        <v>0</v>
      </c>
      <c r="B35" s="194">
        <v>263</v>
      </c>
      <c r="C35" s="194">
        <v>17</v>
      </c>
      <c r="D35" s="194">
        <v>48</v>
      </c>
      <c r="E35" s="194">
        <v>198</v>
      </c>
    </row>
    <row r="36" spans="1:5" x14ac:dyDescent="0.2">
      <c r="A36" s="194" t="s">
        <v>20</v>
      </c>
      <c r="B36" s="194">
        <v>383</v>
      </c>
      <c r="C36" s="194">
        <v>12</v>
      </c>
      <c r="D36" s="194">
        <v>29</v>
      </c>
      <c r="E36" s="194">
        <v>342</v>
      </c>
    </row>
    <row r="37" spans="1:5" x14ac:dyDescent="0.2">
      <c r="A37" s="194" t="s">
        <v>13</v>
      </c>
      <c r="B37" s="194">
        <v>543</v>
      </c>
      <c r="C37" s="194">
        <v>114</v>
      </c>
      <c r="D37" s="194">
        <v>62</v>
      </c>
      <c r="E37" s="194">
        <v>367</v>
      </c>
    </row>
    <row r="38" spans="1:5" x14ac:dyDescent="0.2">
      <c r="A38" s="194" t="s">
        <v>9</v>
      </c>
      <c r="B38" s="194">
        <v>751</v>
      </c>
      <c r="C38" s="194">
        <v>63</v>
      </c>
      <c r="D38" s="194">
        <v>105</v>
      </c>
      <c r="E38" s="194">
        <v>583</v>
      </c>
    </row>
    <row r="39" spans="1:5" x14ac:dyDescent="0.2">
      <c r="A39" s="196" t="s">
        <v>1</v>
      </c>
      <c r="B39" s="197">
        <v>3257</v>
      </c>
      <c r="C39" s="197">
        <v>237</v>
      </c>
      <c r="D39" s="197">
        <v>428</v>
      </c>
      <c r="E39" s="197">
        <v>2592</v>
      </c>
    </row>
  </sheetData>
  <mergeCells count="1">
    <mergeCell ref="H1:I1"/>
  </mergeCells>
  <hyperlinks>
    <hyperlink ref="H1:I1" location="Index!A1" display="Regresar al Índice" xr:uid="{26ED4831-EAB0-40D0-97B0-82A501C779F8}"/>
  </hyperlink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4CDFD-56F3-4FB6-B64C-AC2A7F6E3BCE}">
  <sheetPr codeName="Hoja159"/>
  <dimension ref="A1:I40"/>
  <sheetViews>
    <sheetView workbookViewId="0"/>
  </sheetViews>
  <sheetFormatPr baseColWidth="10" defaultRowHeight="12.75" x14ac:dyDescent="0.2"/>
  <cols>
    <col min="1" max="16384" width="11.42578125" style="194"/>
  </cols>
  <sheetData>
    <row r="1" spans="1:9" ht="15" x14ac:dyDescent="0.25">
      <c r="A1" s="17" t="s">
        <v>1825</v>
      </c>
      <c r="H1" s="408" t="s">
        <v>38</v>
      </c>
      <c r="I1" s="408"/>
    </row>
    <row r="2" spans="1:9" x14ac:dyDescent="0.2">
      <c r="A2" s="35" t="s">
        <v>652</v>
      </c>
    </row>
    <row r="6" spans="1:9" x14ac:dyDescent="0.2">
      <c r="B6" s="194" t="s">
        <v>506</v>
      </c>
      <c r="C6" s="194" t="s">
        <v>505</v>
      </c>
      <c r="D6" s="194" t="s">
        <v>507</v>
      </c>
    </row>
    <row r="7" spans="1:9" x14ac:dyDescent="0.2">
      <c r="A7" s="194" t="s">
        <v>7</v>
      </c>
      <c r="B7" s="198">
        <v>5647532</v>
      </c>
      <c r="C7" s="194">
        <v>20</v>
      </c>
      <c r="D7" s="199">
        <v>3.5413699293780008</v>
      </c>
    </row>
    <row r="8" spans="1:9" x14ac:dyDescent="0.2">
      <c r="A8" s="194" t="s">
        <v>15</v>
      </c>
      <c r="B8" s="198">
        <v>3643974</v>
      </c>
      <c r="C8" s="194">
        <v>15</v>
      </c>
      <c r="D8" s="199">
        <v>4.1163850236033515</v>
      </c>
    </row>
    <row r="9" spans="1:9" x14ac:dyDescent="0.2">
      <c r="A9" s="194" t="s">
        <v>28</v>
      </c>
      <c r="B9" s="198">
        <v>2544372</v>
      </c>
      <c r="C9" s="194">
        <v>12</v>
      </c>
      <c r="D9" s="199">
        <v>4.7162914856789815</v>
      </c>
    </row>
    <row r="10" spans="1:9" x14ac:dyDescent="0.2">
      <c r="A10" s="194" t="s">
        <v>19</v>
      </c>
      <c r="B10" s="198">
        <v>1270646</v>
      </c>
      <c r="C10" s="194">
        <v>6</v>
      </c>
      <c r="D10" s="199">
        <v>4.7220075457680579</v>
      </c>
    </row>
    <row r="11" spans="1:9" x14ac:dyDescent="0.2">
      <c r="A11" s="194" t="s">
        <v>21</v>
      </c>
      <c r="B11" s="198">
        <v>4120741</v>
      </c>
      <c r="C11" s="194">
        <v>24</v>
      </c>
      <c r="D11" s="199">
        <v>5.8241952114923023</v>
      </c>
    </row>
    <row r="12" spans="1:9" x14ac:dyDescent="0.2">
      <c r="A12" s="194" t="s">
        <v>30</v>
      </c>
      <c r="B12" s="198">
        <v>1364147</v>
      </c>
      <c r="C12" s="194">
        <v>10</v>
      </c>
      <c r="D12" s="199">
        <v>7.3305882723782698</v>
      </c>
    </row>
    <row r="13" spans="1:9" x14ac:dyDescent="0.2">
      <c r="A13" s="194" t="s">
        <v>33</v>
      </c>
      <c r="B13" s="198">
        <v>1654593</v>
      </c>
      <c r="C13" s="194">
        <v>13</v>
      </c>
      <c r="D13" s="199">
        <v>7.8569170787015299</v>
      </c>
    </row>
    <row r="14" spans="1:9" x14ac:dyDescent="0.2">
      <c r="A14" s="194" t="s">
        <v>31</v>
      </c>
      <c r="B14" s="198">
        <v>8488447</v>
      </c>
      <c r="C14" s="194">
        <v>69</v>
      </c>
      <c r="D14" s="199">
        <v>8.1286953903346504</v>
      </c>
    </row>
    <row r="15" spans="1:9" x14ac:dyDescent="0.2">
      <c r="A15" s="194" t="s">
        <v>29</v>
      </c>
      <c r="B15" s="198">
        <v>3620910</v>
      </c>
      <c r="C15" s="194">
        <v>35</v>
      </c>
      <c r="D15" s="199">
        <v>9.6660784167515903</v>
      </c>
    </row>
    <row r="16" spans="1:9" x14ac:dyDescent="0.2">
      <c r="A16" s="194" t="s">
        <v>16</v>
      </c>
      <c r="B16" s="198">
        <v>3050720</v>
      </c>
      <c r="C16" s="194">
        <v>33</v>
      </c>
      <c r="D16" s="199">
        <v>10.817118581842974</v>
      </c>
    </row>
    <row r="17" spans="1:4" x14ac:dyDescent="0.2">
      <c r="A17" s="194" t="s">
        <v>12</v>
      </c>
      <c r="B17" s="198">
        <v>1852952</v>
      </c>
      <c r="C17" s="194">
        <v>24</v>
      </c>
      <c r="D17" s="199">
        <v>12.95230529447066</v>
      </c>
    </row>
    <row r="18" spans="1:4" x14ac:dyDescent="0.2">
      <c r="A18" s="194" t="s">
        <v>8</v>
      </c>
      <c r="B18" s="198">
        <v>3765325</v>
      </c>
      <c r="C18" s="194">
        <v>57</v>
      </c>
      <c r="D18" s="199">
        <v>15.138135486312603</v>
      </c>
    </row>
    <row r="19" spans="1:4" x14ac:dyDescent="0.2">
      <c r="A19" s="194" t="s">
        <v>6</v>
      </c>
      <c r="B19" s="198">
        <v>984046</v>
      </c>
      <c r="C19" s="194">
        <v>15</v>
      </c>
      <c r="D19" s="199">
        <v>15.243189850880956</v>
      </c>
    </row>
    <row r="20" spans="1:4" x14ac:dyDescent="0.2">
      <c r="A20" s="194" t="s">
        <v>25</v>
      </c>
      <c r="B20" s="198">
        <v>2845959</v>
      </c>
      <c r="C20" s="194">
        <v>44</v>
      </c>
      <c r="D20" s="199">
        <v>15.460517878156361</v>
      </c>
    </row>
    <row r="21" spans="1:4" x14ac:dyDescent="0.2">
      <c r="A21" s="194" t="s">
        <v>17</v>
      </c>
      <c r="B21" s="198">
        <v>4791977</v>
      </c>
      <c r="C21" s="194">
        <v>76</v>
      </c>
      <c r="D21" s="199">
        <v>15.859842399076625</v>
      </c>
    </row>
    <row r="22" spans="1:4" x14ac:dyDescent="0.2">
      <c r="A22" s="194" t="s">
        <v>14</v>
      </c>
      <c r="B22" s="200">
        <v>6173718</v>
      </c>
      <c r="C22" s="194">
        <v>101</v>
      </c>
      <c r="D22" s="201">
        <v>16.359671756954238</v>
      </c>
    </row>
    <row r="23" spans="1:4" x14ac:dyDescent="0.2">
      <c r="A23" s="194" t="s">
        <v>22</v>
      </c>
      <c r="B23" s="198">
        <v>6542484</v>
      </c>
      <c r="C23" s="194">
        <v>112</v>
      </c>
      <c r="D23" s="199">
        <v>17.118880229588637</v>
      </c>
    </row>
    <row r="24" spans="1:4" x14ac:dyDescent="0.2">
      <c r="A24" s="194" t="s">
        <v>4</v>
      </c>
      <c r="B24" s="198">
        <v>3578561</v>
      </c>
      <c r="C24" s="194">
        <v>71</v>
      </c>
      <c r="D24" s="199">
        <v>19.84037717954228</v>
      </c>
    </row>
    <row r="25" spans="1:4" x14ac:dyDescent="0.2">
      <c r="A25" s="194" t="s">
        <v>32</v>
      </c>
      <c r="B25" s="198">
        <v>2233866</v>
      </c>
      <c r="C25" s="194">
        <v>45</v>
      </c>
      <c r="D25" s="199">
        <v>20.144449129894095</v>
      </c>
    </row>
    <row r="26" spans="1:4" x14ac:dyDescent="0.2">
      <c r="A26" s="194" t="s">
        <v>27</v>
      </c>
      <c r="B26" s="198">
        <v>3037752</v>
      </c>
      <c r="C26" s="194">
        <v>63</v>
      </c>
      <c r="D26" s="199">
        <v>20.739020170178474</v>
      </c>
    </row>
    <row r="27" spans="1:4" x14ac:dyDescent="0.2">
      <c r="A27" s="194" t="s">
        <v>24</v>
      </c>
      <c r="B27" s="200">
        <v>1684541</v>
      </c>
      <c r="C27" s="194">
        <v>42</v>
      </c>
      <c r="D27" s="201">
        <v>24.932607754872098</v>
      </c>
    </row>
    <row r="28" spans="1:4" x14ac:dyDescent="0.2">
      <c r="A28" s="194" t="s">
        <v>5</v>
      </c>
      <c r="B28" s="198">
        <v>788119</v>
      </c>
      <c r="C28" s="194">
        <v>21</v>
      </c>
      <c r="D28" s="199">
        <v>26.645722283056241</v>
      </c>
    </row>
    <row r="29" spans="1:4" x14ac:dyDescent="0.2">
      <c r="A29" s="194" t="s">
        <v>23</v>
      </c>
      <c r="B29" s="198">
        <v>2239112</v>
      </c>
      <c r="C29" s="194">
        <v>62</v>
      </c>
      <c r="D29" s="199">
        <v>27.689548356669967</v>
      </c>
    </row>
    <row r="30" spans="1:4" x14ac:dyDescent="0.2">
      <c r="A30" s="194" t="s">
        <v>3</v>
      </c>
      <c r="B30" s="198">
        <v>1415421</v>
      </c>
      <c r="C30" s="194">
        <v>42</v>
      </c>
      <c r="D30" s="199">
        <v>29.67315024999629</v>
      </c>
    </row>
    <row r="31" spans="1:4" x14ac:dyDescent="0.2">
      <c r="A31" s="194" t="s">
        <v>13</v>
      </c>
      <c r="B31" s="198">
        <v>17245551</v>
      </c>
      <c r="C31" s="194">
        <v>543</v>
      </c>
      <c r="D31" s="199">
        <v>31.48638161807645</v>
      </c>
    </row>
    <row r="32" spans="1:4" x14ac:dyDescent="0.2">
      <c r="A32" s="194" t="s">
        <v>0</v>
      </c>
      <c r="B32" s="198">
        <v>8325800</v>
      </c>
      <c r="C32" s="194">
        <v>263</v>
      </c>
      <c r="D32" s="199">
        <v>31.588556054673425</v>
      </c>
    </row>
    <row r="33" spans="1:4" x14ac:dyDescent="0.2">
      <c r="A33" s="194" t="s">
        <v>26</v>
      </c>
      <c r="B33" s="198">
        <v>3131012</v>
      </c>
      <c r="C33" s="194">
        <v>100</v>
      </c>
      <c r="D33" s="199">
        <v>31.938555329714482</v>
      </c>
    </row>
    <row r="34" spans="1:4" x14ac:dyDescent="0.2">
      <c r="A34" s="194" t="s">
        <v>18</v>
      </c>
      <c r="B34" s="198">
        <v>2022568</v>
      </c>
      <c r="C34" s="194">
        <v>65</v>
      </c>
      <c r="D34" s="199">
        <v>32.137362007111754</v>
      </c>
    </row>
    <row r="35" spans="1:4" x14ac:dyDescent="0.2">
      <c r="A35" s="194" t="s">
        <v>10</v>
      </c>
      <c r="B35" s="198">
        <v>3175643</v>
      </c>
      <c r="C35" s="194">
        <v>108</v>
      </c>
      <c r="D35" s="199">
        <v>34.008860567765332</v>
      </c>
    </row>
    <row r="36" spans="1:4" x14ac:dyDescent="0.2">
      <c r="A36" s="194" t="s">
        <v>11</v>
      </c>
      <c r="B36" s="198">
        <v>772842</v>
      </c>
      <c r="C36" s="194">
        <v>32</v>
      </c>
      <c r="D36" s="199">
        <v>41.405617189541971</v>
      </c>
    </row>
    <row r="37" spans="1:4" x14ac:dyDescent="0.2">
      <c r="A37" s="194" t="s">
        <v>20</v>
      </c>
      <c r="B37" s="198">
        <v>5533147</v>
      </c>
      <c r="C37" s="194">
        <v>383</v>
      </c>
      <c r="D37" s="199">
        <v>69.219198405536673</v>
      </c>
    </row>
    <row r="38" spans="1:4" x14ac:dyDescent="0.2">
      <c r="A38" s="194" t="s">
        <v>9</v>
      </c>
      <c r="B38" s="198">
        <v>9031213</v>
      </c>
      <c r="C38" s="194">
        <v>751</v>
      </c>
      <c r="D38" s="199">
        <v>83.156050023402173</v>
      </c>
    </row>
    <row r="39" spans="1:4" x14ac:dyDescent="0.2">
      <c r="A39" s="202" t="s">
        <v>1</v>
      </c>
      <c r="B39" s="203">
        <v>126577691</v>
      </c>
      <c r="C39" s="204">
        <v>3257</v>
      </c>
      <c r="D39" s="205">
        <v>25.731232528171176</v>
      </c>
    </row>
    <row r="40" spans="1:4" x14ac:dyDescent="0.2">
      <c r="A40" s="196" t="s">
        <v>1</v>
      </c>
      <c r="B40" s="206">
        <v>126577691</v>
      </c>
      <c r="C40" s="197">
        <v>4039</v>
      </c>
      <c r="D40" s="207">
        <v>31.909256426553082</v>
      </c>
    </row>
  </sheetData>
  <mergeCells count="1">
    <mergeCell ref="H1:I1"/>
  </mergeCells>
  <hyperlinks>
    <hyperlink ref="H1:I1" location="Index!A1" display="Regresar al Índice" xr:uid="{BD95C32B-39F8-4F00-BAB2-4B3D34EC7514}"/>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12"/>
  <dimension ref="A1:P159"/>
  <sheetViews>
    <sheetView zoomScaleNormal="100" workbookViewId="0"/>
  </sheetViews>
  <sheetFormatPr baseColWidth="10" defaultColWidth="11.42578125" defaultRowHeight="12.75" x14ac:dyDescent="0.2"/>
  <cols>
    <col min="1" max="3" width="11.42578125" style="194"/>
    <col min="4" max="4" width="12.5703125" style="194" bestFit="1" customWidth="1"/>
    <col min="5" max="16384" width="11.42578125" style="194"/>
  </cols>
  <sheetData>
    <row r="1" spans="1:16" ht="15" x14ac:dyDescent="0.25">
      <c r="A1" s="17" t="s">
        <v>1826</v>
      </c>
      <c r="H1" s="408" t="s">
        <v>38</v>
      </c>
      <c r="I1" s="408"/>
    </row>
    <row r="2" spans="1:16" x14ac:dyDescent="0.2">
      <c r="A2" s="18" t="s">
        <v>397</v>
      </c>
    </row>
    <row r="3" spans="1:16" x14ac:dyDescent="0.2">
      <c r="E3" s="20"/>
    </row>
    <row r="4" spans="1:16" x14ac:dyDescent="0.2">
      <c r="A4" s="194" t="s">
        <v>696</v>
      </c>
      <c r="P4" s="198"/>
    </row>
    <row r="5" spans="1:16" x14ac:dyDescent="0.2">
      <c r="A5" s="222" t="s">
        <v>53</v>
      </c>
      <c r="B5" s="230" t="s">
        <v>1212</v>
      </c>
      <c r="C5" s="231">
        <v>97740</v>
      </c>
      <c r="O5" s="232"/>
      <c r="P5" s="198"/>
    </row>
    <row r="6" spans="1:16" x14ac:dyDescent="0.2">
      <c r="A6" s="222" t="s">
        <v>53</v>
      </c>
      <c r="B6" s="230" t="s">
        <v>1213</v>
      </c>
      <c r="C6" s="231">
        <v>95551</v>
      </c>
      <c r="P6" s="198"/>
    </row>
    <row r="7" spans="1:16" x14ac:dyDescent="0.2">
      <c r="A7" s="222" t="s">
        <v>53</v>
      </c>
      <c r="B7" s="230" t="s">
        <v>1214</v>
      </c>
      <c r="C7" s="231">
        <v>94454</v>
      </c>
      <c r="O7" s="237"/>
      <c r="P7" s="229"/>
    </row>
    <row r="8" spans="1:16" x14ac:dyDescent="0.2">
      <c r="A8" s="222" t="s">
        <v>53</v>
      </c>
      <c r="B8" s="230" t="s">
        <v>1215</v>
      </c>
      <c r="C8" s="231">
        <v>104943</v>
      </c>
      <c r="P8" s="198"/>
    </row>
    <row r="9" spans="1:16" x14ac:dyDescent="0.2">
      <c r="A9" s="222" t="s">
        <v>53</v>
      </c>
      <c r="B9" s="222" t="s">
        <v>1216</v>
      </c>
      <c r="C9" s="231">
        <v>105244</v>
      </c>
      <c r="P9" s="198"/>
    </row>
    <row r="10" spans="1:16" x14ac:dyDescent="0.2">
      <c r="A10" s="222" t="s">
        <v>53</v>
      </c>
      <c r="B10" s="222" t="s">
        <v>1217</v>
      </c>
      <c r="C10" s="231">
        <v>90721</v>
      </c>
      <c r="P10" s="198"/>
    </row>
    <row r="11" spans="1:16" x14ac:dyDescent="0.2">
      <c r="A11" s="222" t="s">
        <v>53</v>
      </c>
      <c r="B11" s="222" t="s">
        <v>1218</v>
      </c>
      <c r="C11" s="231">
        <v>90612</v>
      </c>
      <c r="O11" s="237"/>
      <c r="P11" s="229"/>
    </row>
    <row r="12" spans="1:16" x14ac:dyDescent="0.2">
      <c r="A12" s="222" t="s">
        <v>53</v>
      </c>
      <c r="B12" s="222" t="s">
        <v>1219</v>
      </c>
      <c r="C12" s="231">
        <v>74712</v>
      </c>
      <c r="P12" s="198"/>
    </row>
    <row r="13" spans="1:16" x14ac:dyDescent="0.2">
      <c r="A13" s="222" t="s">
        <v>53</v>
      </c>
      <c r="B13" s="222" t="s">
        <v>1220</v>
      </c>
      <c r="C13" s="231">
        <v>81214</v>
      </c>
      <c r="O13" s="232"/>
      <c r="P13" s="198"/>
    </row>
    <row r="14" spans="1:16" x14ac:dyDescent="0.2">
      <c r="A14" s="222" t="s">
        <v>53</v>
      </c>
      <c r="B14" s="222" t="s">
        <v>783</v>
      </c>
      <c r="C14" s="231">
        <v>81614</v>
      </c>
      <c r="O14" s="232"/>
      <c r="P14" s="198"/>
    </row>
    <row r="15" spans="1:16" x14ac:dyDescent="0.2">
      <c r="A15" s="222" t="s">
        <v>53</v>
      </c>
      <c r="B15" s="222" t="s">
        <v>803</v>
      </c>
      <c r="C15" s="231">
        <v>85606</v>
      </c>
      <c r="O15" s="237"/>
      <c r="P15" s="229"/>
    </row>
    <row r="16" spans="1:16" x14ac:dyDescent="0.2">
      <c r="A16" s="235" t="s">
        <v>53</v>
      </c>
      <c r="B16" s="235" t="s">
        <v>812</v>
      </c>
      <c r="C16" s="234">
        <v>104050</v>
      </c>
      <c r="O16" s="237"/>
      <c r="P16" s="229"/>
    </row>
    <row r="17" spans="1:16" x14ac:dyDescent="0.2">
      <c r="A17" s="235" t="s">
        <v>53</v>
      </c>
      <c r="B17" s="235" t="s">
        <v>821</v>
      </c>
      <c r="C17" s="234">
        <v>96274</v>
      </c>
      <c r="E17" s="34"/>
      <c r="P17" s="198"/>
    </row>
    <row r="18" spans="1:16" x14ac:dyDescent="0.2">
      <c r="A18" s="235" t="s">
        <v>53</v>
      </c>
      <c r="B18" s="235" t="s">
        <v>830</v>
      </c>
      <c r="C18" s="234">
        <v>88860</v>
      </c>
      <c r="E18" s="34"/>
      <c r="O18" s="232"/>
      <c r="P18" s="198"/>
    </row>
    <row r="19" spans="1:16" x14ac:dyDescent="0.2">
      <c r="A19" s="235" t="s">
        <v>53</v>
      </c>
      <c r="B19" s="235" t="s">
        <v>1221</v>
      </c>
      <c r="C19" s="234">
        <v>93053</v>
      </c>
      <c r="P19" s="198"/>
    </row>
    <row r="20" spans="1:16" x14ac:dyDescent="0.2">
      <c r="A20" s="230">
        <v>44531</v>
      </c>
      <c r="B20" s="234">
        <v>116659</v>
      </c>
      <c r="C20" s="235"/>
      <c r="D20" s="217"/>
      <c r="E20" s="218"/>
      <c r="F20" s="198"/>
    </row>
    <row r="21" spans="1:16" x14ac:dyDescent="0.2">
      <c r="C21" s="198">
        <v>4193</v>
      </c>
      <c r="D21" s="218"/>
      <c r="E21" s="217"/>
      <c r="F21" s="218"/>
    </row>
    <row r="22" spans="1:16" x14ac:dyDescent="0.2">
      <c r="C22" s="217">
        <v>4.7186585640333067E-2</v>
      </c>
      <c r="E22" s="217"/>
      <c r="F22" s="198"/>
    </row>
    <row r="23" spans="1:16" x14ac:dyDescent="0.2">
      <c r="E23" s="217"/>
      <c r="F23" s="229"/>
    </row>
    <row r="24" spans="1:16" x14ac:dyDescent="0.2">
      <c r="B24" s="232"/>
      <c r="E24" s="198"/>
      <c r="F24" s="198"/>
      <c r="H24" s="198"/>
      <c r="L24" s="237"/>
    </row>
    <row r="25" spans="1:16" x14ac:dyDescent="0.2">
      <c r="B25" s="232"/>
      <c r="E25" s="218"/>
      <c r="H25" s="198"/>
    </row>
    <row r="26" spans="1:16" x14ac:dyDescent="0.2">
      <c r="B26" s="232"/>
      <c r="E26" s="218"/>
      <c r="F26" s="198"/>
    </row>
    <row r="27" spans="1:16" x14ac:dyDescent="0.2">
      <c r="B27" s="232"/>
      <c r="E27" s="198"/>
      <c r="F27" s="198"/>
    </row>
    <row r="28" spans="1:16" x14ac:dyDescent="0.2">
      <c r="E28" s="217"/>
      <c r="F28" s="198"/>
    </row>
    <row r="29" spans="1:16" x14ac:dyDescent="0.2">
      <c r="E29" s="198"/>
      <c r="F29" s="198"/>
    </row>
    <row r="30" spans="1:16" x14ac:dyDescent="0.2">
      <c r="E30" s="229"/>
      <c r="F30" s="198"/>
    </row>
    <row r="31" spans="1:16" x14ac:dyDescent="0.2">
      <c r="E31" s="198"/>
      <c r="F31" s="198"/>
    </row>
    <row r="32" spans="1:16" x14ac:dyDescent="0.2">
      <c r="E32" s="198"/>
      <c r="F32" s="198"/>
    </row>
    <row r="33" spans="5:6" x14ac:dyDescent="0.2">
      <c r="E33" s="198"/>
      <c r="F33" s="198"/>
    </row>
    <row r="34" spans="5:6" x14ac:dyDescent="0.2">
      <c r="E34" s="198"/>
      <c r="F34" s="198"/>
    </row>
    <row r="35" spans="5:6" x14ac:dyDescent="0.2">
      <c r="E35" s="198"/>
    </row>
    <row r="159" spans="2:2" x14ac:dyDescent="0.2">
      <c r="B159" s="23"/>
    </row>
  </sheetData>
  <mergeCells count="1">
    <mergeCell ref="H1:I1"/>
  </mergeCells>
  <hyperlinks>
    <hyperlink ref="H1:I1" location="Index!A1" display="Regresar al Índice" xr:uid="{00000000-0004-0000-AA00-000000000000}"/>
  </hyperlinks>
  <pageMargins left="0.7" right="0.7" top="0.75" bottom="0.75" header="0.3" footer="0.3"/>
  <pageSetup paperSize="9" orientation="portrait" horizontalDpi="300"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13"/>
  <dimension ref="A1:P159"/>
  <sheetViews>
    <sheetView zoomScaleNormal="100" workbookViewId="0"/>
  </sheetViews>
  <sheetFormatPr baseColWidth="10" defaultColWidth="11.42578125" defaultRowHeight="12.75" x14ac:dyDescent="0.2"/>
  <cols>
    <col min="1" max="4" width="11.42578125" style="194"/>
    <col min="5" max="5" width="12.140625" style="194" bestFit="1" customWidth="1"/>
    <col min="6" max="16384" width="11.42578125" style="194"/>
  </cols>
  <sheetData>
    <row r="1" spans="1:16" ht="15" x14ac:dyDescent="0.25">
      <c r="A1" s="17" t="s">
        <v>1827</v>
      </c>
      <c r="H1" s="408" t="s">
        <v>38</v>
      </c>
      <c r="I1" s="408"/>
    </row>
    <row r="2" spans="1:16" x14ac:dyDescent="0.2">
      <c r="A2" s="18" t="s">
        <v>397</v>
      </c>
    </row>
    <row r="3" spans="1:16" x14ac:dyDescent="0.2">
      <c r="O3" s="198"/>
    </row>
    <row r="4" spans="1:16" x14ac:dyDescent="0.2">
      <c r="E4" s="19"/>
      <c r="O4" s="232"/>
      <c r="P4" s="198"/>
    </row>
    <row r="5" spans="1:16" x14ac:dyDescent="0.2">
      <c r="A5" s="222" t="s">
        <v>53</v>
      </c>
      <c r="B5" s="230" t="s">
        <v>1212</v>
      </c>
      <c r="C5" s="231">
        <v>11890</v>
      </c>
      <c r="P5" s="198"/>
    </row>
    <row r="6" spans="1:16" x14ac:dyDescent="0.2">
      <c r="A6" s="222" t="s">
        <v>53</v>
      </c>
      <c r="B6" s="230" t="s">
        <v>1213</v>
      </c>
      <c r="C6" s="231">
        <v>12226</v>
      </c>
      <c r="P6" s="198"/>
    </row>
    <row r="7" spans="1:16" x14ac:dyDescent="0.2">
      <c r="A7" s="222" t="s">
        <v>53</v>
      </c>
      <c r="B7" s="230" t="s">
        <v>1214</v>
      </c>
      <c r="C7" s="231">
        <v>13000</v>
      </c>
      <c r="P7" s="198"/>
    </row>
    <row r="8" spans="1:16" x14ac:dyDescent="0.2">
      <c r="A8" s="222" t="s">
        <v>53</v>
      </c>
      <c r="B8" s="230" t="s">
        <v>1215</v>
      </c>
      <c r="C8" s="231">
        <v>14388</v>
      </c>
      <c r="P8" s="198"/>
    </row>
    <row r="9" spans="1:16" ht="14.25" customHeight="1" x14ac:dyDescent="0.2">
      <c r="A9" s="222" t="s">
        <v>53</v>
      </c>
      <c r="B9" s="222" t="s">
        <v>1216</v>
      </c>
      <c r="C9" s="231">
        <v>14746</v>
      </c>
      <c r="P9" s="198"/>
    </row>
    <row r="10" spans="1:16" x14ac:dyDescent="0.2">
      <c r="A10" s="222" t="s">
        <v>53</v>
      </c>
      <c r="B10" s="222" t="s">
        <v>1217</v>
      </c>
      <c r="C10" s="231">
        <v>11892</v>
      </c>
      <c r="O10" s="232"/>
      <c r="P10" s="198"/>
    </row>
    <row r="11" spans="1:16" x14ac:dyDescent="0.2">
      <c r="A11" s="222" t="s">
        <v>53</v>
      </c>
      <c r="B11" s="222" t="s">
        <v>1218</v>
      </c>
      <c r="C11" s="231">
        <v>11635</v>
      </c>
      <c r="P11" s="198"/>
    </row>
    <row r="12" spans="1:16" x14ac:dyDescent="0.2">
      <c r="A12" s="222" t="s">
        <v>53</v>
      </c>
      <c r="B12" s="222" t="s">
        <v>1219</v>
      </c>
      <c r="C12" s="231">
        <v>9460</v>
      </c>
      <c r="O12" s="232"/>
      <c r="P12" s="198"/>
    </row>
    <row r="13" spans="1:16" x14ac:dyDescent="0.2">
      <c r="A13" s="222" t="s">
        <v>53</v>
      </c>
      <c r="B13" s="222" t="s">
        <v>1220</v>
      </c>
      <c r="C13" s="231">
        <v>10132</v>
      </c>
      <c r="O13" s="232"/>
      <c r="P13" s="198"/>
    </row>
    <row r="14" spans="1:16" x14ac:dyDescent="0.2">
      <c r="A14" s="222" t="s">
        <v>53</v>
      </c>
      <c r="B14" s="222" t="s">
        <v>783</v>
      </c>
      <c r="C14" s="231">
        <v>9847</v>
      </c>
      <c r="P14" s="198"/>
    </row>
    <row r="15" spans="1:16" x14ac:dyDescent="0.2">
      <c r="A15" s="222" t="s">
        <v>53</v>
      </c>
      <c r="B15" s="222" t="s">
        <v>803</v>
      </c>
      <c r="C15" s="231">
        <v>10512</v>
      </c>
      <c r="O15" s="232"/>
      <c r="P15" s="198"/>
    </row>
    <row r="16" spans="1:16" x14ac:dyDescent="0.2">
      <c r="A16" s="235" t="s">
        <v>53</v>
      </c>
      <c r="B16" s="235" t="s">
        <v>812</v>
      </c>
      <c r="C16" s="234">
        <v>12953</v>
      </c>
      <c r="O16" s="237"/>
      <c r="P16" s="229"/>
    </row>
    <row r="17" spans="1:16" x14ac:dyDescent="0.2">
      <c r="A17" s="235" t="s">
        <v>53</v>
      </c>
      <c r="B17" s="235" t="s">
        <v>821</v>
      </c>
      <c r="C17" s="234">
        <v>12872</v>
      </c>
      <c r="D17" s="217"/>
      <c r="E17" s="218"/>
      <c r="O17" s="237"/>
      <c r="P17" s="229"/>
    </row>
    <row r="18" spans="1:16" x14ac:dyDescent="0.2">
      <c r="A18" s="235" t="s">
        <v>53</v>
      </c>
      <c r="B18" s="235" t="s">
        <v>830</v>
      </c>
      <c r="C18" s="234">
        <v>12686</v>
      </c>
      <c r="F18" s="32"/>
      <c r="N18" s="198"/>
      <c r="O18" s="237"/>
      <c r="P18" s="229"/>
    </row>
    <row r="19" spans="1:16" x14ac:dyDescent="0.2">
      <c r="A19" s="235" t="s">
        <v>53</v>
      </c>
      <c r="B19" s="235" t="s">
        <v>1221</v>
      </c>
      <c r="C19" s="234">
        <v>12812</v>
      </c>
      <c r="N19" s="198"/>
      <c r="O19" s="198"/>
    </row>
    <row r="20" spans="1:16" x14ac:dyDescent="0.2">
      <c r="A20" s="230">
        <v>44531</v>
      </c>
      <c r="B20" s="231">
        <v>15795</v>
      </c>
      <c r="C20" s="222"/>
      <c r="E20" s="217"/>
      <c r="F20" s="198"/>
      <c r="N20" s="198"/>
      <c r="P20" s="198"/>
    </row>
    <row r="21" spans="1:16" x14ac:dyDescent="0.2">
      <c r="A21" s="230"/>
      <c r="B21" s="231"/>
      <c r="C21" s="222"/>
      <c r="E21" s="218"/>
      <c r="F21" s="33"/>
      <c r="G21" s="33"/>
      <c r="N21" s="198"/>
    </row>
    <row r="22" spans="1:16" x14ac:dyDescent="0.2">
      <c r="A22" s="222"/>
      <c r="B22" s="222"/>
      <c r="C22" s="231"/>
      <c r="N22" s="198"/>
    </row>
    <row r="23" spans="1:16" x14ac:dyDescent="0.2">
      <c r="O23" s="198"/>
    </row>
    <row r="24" spans="1:16" x14ac:dyDescent="0.2">
      <c r="N24" s="198"/>
      <c r="P24" s="198"/>
    </row>
    <row r="25" spans="1:16" x14ac:dyDescent="0.2">
      <c r="N25" s="229"/>
      <c r="P25" s="198"/>
    </row>
    <row r="26" spans="1:16" x14ac:dyDescent="0.2">
      <c r="B26" s="232"/>
      <c r="E26" s="194" t="s">
        <v>397</v>
      </c>
      <c r="N26" s="198"/>
      <c r="O26" s="237"/>
      <c r="P26" s="229"/>
    </row>
    <row r="27" spans="1:16" ht="38.25" customHeight="1" x14ac:dyDescent="0.2">
      <c r="B27" s="232"/>
      <c r="E27" s="441" t="s">
        <v>1289</v>
      </c>
      <c r="F27" s="441"/>
      <c r="G27" s="441"/>
      <c r="H27" s="441"/>
      <c r="I27" s="441"/>
      <c r="J27" s="441"/>
      <c r="K27" s="441"/>
      <c r="L27" s="441"/>
      <c r="M27" s="441"/>
      <c r="N27" s="198"/>
      <c r="P27" s="198"/>
    </row>
    <row r="28" spans="1:16" x14ac:dyDescent="0.2">
      <c r="B28" s="232"/>
      <c r="N28" s="198"/>
      <c r="P28" s="198"/>
    </row>
    <row r="29" spans="1:16" x14ac:dyDescent="0.2">
      <c r="N29" s="198"/>
      <c r="P29" s="198"/>
    </row>
    <row r="30" spans="1:16" x14ac:dyDescent="0.2">
      <c r="B30" s="232"/>
      <c r="E30" s="232"/>
      <c r="F30" s="198"/>
      <c r="N30" s="198"/>
      <c r="O30" s="198"/>
    </row>
    <row r="31" spans="1:16" x14ac:dyDescent="0.2">
      <c r="E31" s="232"/>
      <c r="F31" s="198"/>
      <c r="N31" s="198"/>
      <c r="O31" s="198"/>
    </row>
    <row r="32" spans="1:16" x14ac:dyDescent="0.2">
      <c r="F32" s="198"/>
    </row>
    <row r="33" spans="5:6" x14ac:dyDescent="0.2">
      <c r="E33" s="237"/>
      <c r="F33" s="229"/>
    </row>
    <row r="34" spans="5:6" x14ac:dyDescent="0.2">
      <c r="E34" s="232"/>
      <c r="F34" s="198"/>
    </row>
    <row r="35" spans="5:6" x14ac:dyDescent="0.2">
      <c r="E35" s="232"/>
      <c r="F35" s="198"/>
    </row>
    <row r="36" spans="5:6" x14ac:dyDescent="0.2">
      <c r="F36" s="198"/>
    </row>
    <row r="37" spans="5:6" x14ac:dyDescent="0.2">
      <c r="F37" s="198"/>
    </row>
    <row r="38" spans="5:6" x14ac:dyDescent="0.2">
      <c r="F38" s="198"/>
    </row>
    <row r="39" spans="5:6" x14ac:dyDescent="0.2">
      <c r="F39" s="198"/>
    </row>
    <row r="40" spans="5:6" x14ac:dyDescent="0.2">
      <c r="F40" s="198"/>
    </row>
    <row r="41" spans="5:6" x14ac:dyDescent="0.2">
      <c r="F41" s="198"/>
    </row>
    <row r="159" spans="2:2" x14ac:dyDescent="0.2">
      <c r="B159" s="23"/>
    </row>
  </sheetData>
  <mergeCells count="2">
    <mergeCell ref="E27:M27"/>
    <mergeCell ref="H1:I1"/>
  </mergeCells>
  <hyperlinks>
    <hyperlink ref="H1:I1" location="Index!A1" display="Regresar al Índice" xr:uid="{00000000-0004-0000-AB00-000000000000}"/>
  </hyperlinks>
  <pageMargins left="0.7" right="0.7" top="0.75" bottom="0.75" header="0.3" footer="0.3"/>
  <pageSetup orientation="portrait" horizontalDpi="4294967295" verticalDpi="4294967295"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114"/>
  <dimension ref="A1:P159"/>
  <sheetViews>
    <sheetView zoomScaleNormal="100" workbookViewId="0"/>
  </sheetViews>
  <sheetFormatPr baseColWidth="10" defaultColWidth="11.42578125" defaultRowHeight="12.75" x14ac:dyDescent="0.2"/>
  <cols>
    <col min="1" max="1" width="11.42578125" style="194"/>
    <col min="2" max="2" width="14" style="194" customWidth="1"/>
    <col min="3" max="14" width="11.42578125" style="194"/>
    <col min="15" max="15" width="13.28515625" style="194" customWidth="1"/>
    <col min="16" max="16384" width="11.42578125" style="194"/>
  </cols>
  <sheetData>
    <row r="1" spans="1:16" ht="15" x14ac:dyDescent="0.25">
      <c r="A1" s="17" t="s">
        <v>1828</v>
      </c>
      <c r="H1" s="408" t="s">
        <v>38</v>
      </c>
      <c r="I1" s="408"/>
    </row>
    <row r="2" spans="1:16" x14ac:dyDescent="0.2">
      <c r="A2" s="18" t="s">
        <v>397</v>
      </c>
    </row>
    <row r="3" spans="1:16" x14ac:dyDescent="0.2">
      <c r="E3" s="20"/>
      <c r="O3" s="232"/>
      <c r="P3" s="198"/>
    </row>
    <row r="4" spans="1:16" x14ac:dyDescent="0.2">
      <c r="A4" s="222" t="s">
        <v>696</v>
      </c>
      <c r="B4" s="222"/>
      <c r="C4" s="222"/>
      <c r="D4" s="222"/>
      <c r="O4" s="232"/>
      <c r="P4" s="198"/>
    </row>
    <row r="5" spans="1:16" x14ac:dyDescent="0.2">
      <c r="A5" s="222" t="s">
        <v>53</v>
      </c>
      <c r="B5" s="230" t="s">
        <v>1304</v>
      </c>
      <c r="C5" s="231">
        <v>218654</v>
      </c>
      <c r="D5" s="222"/>
      <c r="O5" s="232"/>
      <c r="P5" s="198"/>
    </row>
    <row r="6" spans="1:16" x14ac:dyDescent="0.2">
      <c r="A6" s="222" t="s">
        <v>53</v>
      </c>
      <c r="B6" s="230" t="s">
        <v>1305</v>
      </c>
      <c r="C6" s="231">
        <v>212476</v>
      </c>
      <c r="D6" s="222"/>
      <c r="O6" s="232"/>
      <c r="P6" s="198"/>
    </row>
    <row r="7" spans="1:16" ht="15" customHeight="1" x14ac:dyDescent="0.2">
      <c r="A7" s="222" t="s">
        <v>53</v>
      </c>
      <c r="B7" s="230" t="s">
        <v>1306</v>
      </c>
      <c r="C7" s="231">
        <v>204611</v>
      </c>
      <c r="D7" s="222"/>
      <c r="O7" s="232"/>
      <c r="P7" s="198"/>
    </row>
    <row r="8" spans="1:16" ht="15" customHeight="1" x14ac:dyDescent="0.2">
      <c r="A8" s="222" t="s">
        <v>53</v>
      </c>
      <c r="B8" s="230" t="s">
        <v>1307</v>
      </c>
      <c r="C8" s="231">
        <v>216969</v>
      </c>
      <c r="D8" s="222"/>
      <c r="O8" s="228"/>
      <c r="P8" s="229"/>
    </row>
    <row r="9" spans="1:16" ht="15" customHeight="1" x14ac:dyDescent="0.2">
      <c r="A9" s="222" t="s">
        <v>53</v>
      </c>
      <c r="B9" s="230" t="s">
        <v>1308</v>
      </c>
      <c r="C9" s="231">
        <v>221030</v>
      </c>
      <c r="D9" s="222"/>
      <c r="O9" s="232"/>
      <c r="P9" s="198"/>
    </row>
    <row r="10" spans="1:16" ht="15" customHeight="1" x14ac:dyDescent="0.2">
      <c r="A10" s="222" t="s">
        <v>53</v>
      </c>
      <c r="B10" s="230" t="s">
        <v>1309</v>
      </c>
      <c r="C10" s="231">
        <v>200861</v>
      </c>
      <c r="D10" s="222"/>
      <c r="O10" s="228"/>
      <c r="P10" s="229"/>
    </row>
    <row r="11" spans="1:16" ht="15" customHeight="1" x14ac:dyDescent="0.2">
      <c r="A11" s="222" t="s">
        <v>53</v>
      </c>
      <c r="B11" s="230" t="s">
        <v>1310</v>
      </c>
      <c r="C11" s="231">
        <v>192394</v>
      </c>
      <c r="D11" s="222"/>
      <c r="O11" s="232"/>
      <c r="P11" s="198"/>
    </row>
    <row r="12" spans="1:16" ht="15" customHeight="1" x14ac:dyDescent="0.2">
      <c r="A12" s="222" t="s">
        <v>53</v>
      </c>
      <c r="B12" s="230" t="s">
        <v>1311</v>
      </c>
      <c r="C12" s="231">
        <v>167810</v>
      </c>
      <c r="D12" s="222"/>
      <c r="O12" s="232"/>
      <c r="P12" s="198"/>
    </row>
    <row r="13" spans="1:16" ht="14.25" customHeight="1" x14ac:dyDescent="0.2">
      <c r="A13" s="222" t="s">
        <v>53</v>
      </c>
      <c r="B13" s="230" t="s">
        <v>1312</v>
      </c>
      <c r="C13" s="231">
        <v>174872</v>
      </c>
      <c r="D13" s="222"/>
      <c r="O13" s="228"/>
      <c r="P13" s="229"/>
    </row>
    <row r="14" spans="1:16" ht="14.25" customHeight="1" x14ac:dyDescent="0.2">
      <c r="A14" s="222" t="s">
        <v>53</v>
      </c>
      <c r="B14" s="230" t="s">
        <v>1313</v>
      </c>
      <c r="C14" s="231">
        <v>173049</v>
      </c>
      <c r="D14" s="222"/>
      <c r="O14" s="232"/>
      <c r="P14" s="198"/>
    </row>
    <row r="15" spans="1:16" x14ac:dyDescent="0.2">
      <c r="A15" s="222" t="s">
        <v>53</v>
      </c>
      <c r="B15" s="230" t="s">
        <v>1314</v>
      </c>
      <c r="C15" s="231">
        <v>188130</v>
      </c>
      <c r="D15" s="222"/>
      <c r="O15" s="232"/>
      <c r="P15" s="198"/>
    </row>
    <row r="16" spans="1:16" ht="14.25" customHeight="1" x14ac:dyDescent="0.2">
      <c r="A16" s="222" t="s">
        <v>53</v>
      </c>
      <c r="B16" s="230" t="s">
        <v>1315</v>
      </c>
      <c r="C16" s="234">
        <v>217653</v>
      </c>
      <c r="D16" s="222"/>
      <c r="O16" s="232"/>
      <c r="P16" s="198"/>
    </row>
    <row r="17" spans="1:16" ht="14.25" customHeight="1" x14ac:dyDescent="0.2">
      <c r="A17" s="235" t="s">
        <v>53</v>
      </c>
      <c r="B17" s="230" t="s">
        <v>1316</v>
      </c>
      <c r="C17" s="234">
        <v>206954</v>
      </c>
      <c r="D17" s="217"/>
      <c r="O17" s="232"/>
      <c r="P17" s="198"/>
    </row>
    <row r="18" spans="1:16" ht="14.25" customHeight="1" x14ac:dyDescent="0.2">
      <c r="A18" s="235" t="s">
        <v>53</v>
      </c>
      <c r="B18" s="230" t="s">
        <v>1317</v>
      </c>
      <c r="C18" s="234">
        <v>192189</v>
      </c>
      <c r="D18" s="217"/>
      <c r="L18" s="198"/>
      <c r="M18" s="236"/>
      <c r="N18" s="198"/>
      <c r="O18" s="228"/>
      <c r="P18" s="229"/>
    </row>
    <row r="19" spans="1:16" ht="14.25" customHeight="1" x14ac:dyDescent="0.2">
      <c r="A19" s="235" t="s">
        <v>53</v>
      </c>
      <c r="B19" s="230" t="s">
        <v>1318</v>
      </c>
      <c r="C19" s="234">
        <v>199305</v>
      </c>
      <c r="L19" s="198"/>
      <c r="M19" s="236"/>
      <c r="N19" s="229"/>
      <c r="O19" s="232"/>
      <c r="P19" s="198"/>
    </row>
    <row r="20" spans="1:16" ht="14.25" customHeight="1" x14ac:dyDescent="0.2">
      <c r="L20" s="198"/>
      <c r="M20" s="236"/>
      <c r="N20" s="198"/>
    </row>
    <row r="21" spans="1:16" ht="14.25" customHeight="1" x14ac:dyDescent="0.2">
      <c r="L21" s="198"/>
    </row>
    <row r="22" spans="1:16" x14ac:dyDescent="0.2">
      <c r="L22" s="198"/>
      <c r="M22" s="236"/>
      <c r="N22" s="198"/>
      <c r="O22" s="232"/>
      <c r="P22" s="198"/>
    </row>
    <row r="23" spans="1:16" ht="14.25" customHeight="1" x14ac:dyDescent="0.2">
      <c r="B23" s="232"/>
      <c r="L23" s="229"/>
      <c r="M23" s="236"/>
      <c r="N23" s="198"/>
    </row>
    <row r="24" spans="1:16" ht="14.25" customHeight="1" x14ac:dyDescent="0.2">
      <c r="B24" s="232"/>
      <c r="E24" s="18" t="s">
        <v>397</v>
      </c>
      <c r="L24" s="198"/>
    </row>
    <row r="25" spans="1:16" x14ac:dyDescent="0.2">
      <c r="E25" s="18" t="s">
        <v>889</v>
      </c>
      <c r="L25" s="198"/>
      <c r="M25" s="236"/>
      <c r="N25" s="198"/>
      <c r="O25" s="232"/>
      <c r="P25" s="198"/>
    </row>
    <row r="26" spans="1:16" ht="15" customHeight="1" x14ac:dyDescent="0.2">
      <c r="L26" s="198"/>
      <c r="M26" s="236"/>
      <c r="N26" s="198"/>
      <c r="O26" s="232"/>
      <c r="P26" s="198"/>
    </row>
    <row r="27" spans="1:16" ht="15" customHeight="1" x14ac:dyDescent="0.2">
      <c r="B27" s="232"/>
      <c r="L27" s="198"/>
      <c r="M27" s="236"/>
      <c r="N27" s="198"/>
      <c r="O27" s="232"/>
      <c r="P27" s="198"/>
    </row>
    <row r="28" spans="1:16" ht="15" customHeight="1" x14ac:dyDescent="0.2">
      <c r="B28" s="232"/>
      <c r="L28" s="198"/>
      <c r="M28" s="236"/>
      <c r="N28" s="198"/>
      <c r="O28" s="232"/>
      <c r="P28" s="198"/>
    </row>
    <row r="29" spans="1:16" x14ac:dyDescent="0.2">
      <c r="L29" s="198"/>
      <c r="M29" s="236"/>
      <c r="N29" s="198"/>
    </row>
    <row r="30" spans="1:16" x14ac:dyDescent="0.2">
      <c r="M30" s="236"/>
      <c r="N30" s="198"/>
    </row>
    <row r="31" spans="1:16" x14ac:dyDescent="0.2">
      <c r="M31" s="236"/>
      <c r="N31" s="198"/>
    </row>
    <row r="159" spans="2:2" x14ac:dyDescent="0.2">
      <c r="B159" s="23"/>
    </row>
  </sheetData>
  <mergeCells count="1">
    <mergeCell ref="H1:I1"/>
  </mergeCells>
  <hyperlinks>
    <hyperlink ref="H1:I1" location="Index!A1" display="Regresar al Índice" xr:uid="{00000000-0004-0000-AC00-000000000000}"/>
  </hyperlinks>
  <pageMargins left="0.7" right="0.7" top="0.75" bottom="0.75" header="0.3" footer="0.3"/>
  <pageSetup paperSize="9" orientation="portrait" horizontalDpi="300"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dimension ref="A1:I142"/>
  <sheetViews>
    <sheetView zoomScale="106" zoomScaleNormal="106" workbookViewId="0"/>
  </sheetViews>
  <sheetFormatPr baseColWidth="10" defaultColWidth="10.85546875" defaultRowHeight="12.75" x14ac:dyDescent="0.2"/>
  <cols>
    <col min="1" max="1" width="46.140625" style="247" customWidth="1"/>
    <col min="2" max="2" width="13" style="247" bestFit="1" customWidth="1"/>
    <col min="3" max="3" width="14.5703125" style="247" customWidth="1"/>
    <col min="4" max="5" width="11" style="247" bestFit="1" customWidth="1"/>
    <col min="6" max="7" width="10.85546875" style="247"/>
    <col min="8" max="13" width="10.85546875" style="247" customWidth="1"/>
    <col min="14" max="16384" width="10.85546875" style="247"/>
  </cols>
  <sheetData>
    <row r="1" spans="1:9" ht="15" x14ac:dyDescent="0.25">
      <c r="A1" s="49" t="s">
        <v>1693</v>
      </c>
      <c r="H1" s="408" t="s">
        <v>38</v>
      </c>
      <c r="I1" s="408"/>
    </row>
    <row r="2" spans="1:9" x14ac:dyDescent="0.2">
      <c r="A2" s="238" t="s">
        <v>278</v>
      </c>
    </row>
    <row r="5" spans="1:9" s="278" customFormat="1" ht="26.25" thickBot="1" x14ac:dyDescent="0.25">
      <c r="A5" s="63" t="s">
        <v>293</v>
      </c>
      <c r="B5" s="64" t="s">
        <v>1208</v>
      </c>
      <c r="C5" s="64" t="s">
        <v>1290</v>
      </c>
      <c r="D5" s="63" t="s">
        <v>34</v>
      </c>
      <c r="E5" s="63" t="s">
        <v>280</v>
      </c>
    </row>
    <row r="6" spans="1:9" s="278" customFormat="1" ht="18" customHeight="1" thickBot="1" x14ac:dyDescent="0.25">
      <c r="A6" s="248" t="s">
        <v>893</v>
      </c>
      <c r="B6" s="249">
        <v>43</v>
      </c>
      <c r="C6" s="249">
        <v>44</v>
      </c>
      <c r="D6" s="249">
        <f>C6-B6</f>
        <v>1</v>
      </c>
      <c r="E6" s="250">
        <f>C6/B6-1</f>
        <v>2.3255813953488413E-2</v>
      </c>
    </row>
    <row r="7" spans="1:9" ht="18" customHeight="1" thickBot="1" x14ac:dyDescent="0.25">
      <c r="A7" s="248" t="s">
        <v>894</v>
      </c>
      <c r="B7" s="249">
        <v>49416</v>
      </c>
      <c r="C7" s="249">
        <v>49135</v>
      </c>
      <c r="D7" s="249">
        <f t="shared" ref="D7:D15" si="0">C7-B7</f>
        <v>-281</v>
      </c>
      <c r="E7" s="250">
        <f t="shared" ref="E7:E15" si="1">C7/B7-1</f>
        <v>-5.6864173547028773E-3</v>
      </c>
    </row>
    <row r="8" spans="1:9" ht="18" customHeight="1" thickBot="1" x14ac:dyDescent="0.25">
      <c r="A8" s="248" t="s">
        <v>895</v>
      </c>
      <c r="B8" s="249">
        <v>230670</v>
      </c>
      <c r="C8" s="249">
        <v>233073</v>
      </c>
      <c r="D8" s="249">
        <f t="shared" si="0"/>
        <v>2403</v>
      </c>
      <c r="E8" s="250">
        <f t="shared" si="1"/>
        <v>1.0417479516191985E-2</v>
      </c>
    </row>
    <row r="9" spans="1:9" ht="18" customHeight="1" thickBot="1" x14ac:dyDescent="0.25">
      <c r="A9" s="248" t="s">
        <v>896</v>
      </c>
      <c r="B9" s="249">
        <v>300373</v>
      </c>
      <c r="C9" s="249">
        <v>302285</v>
      </c>
      <c r="D9" s="249">
        <f t="shared" si="0"/>
        <v>1912</v>
      </c>
      <c r="E9" s="250">
        <f t="shared" si="1"/>
        <v>6.3654189957154106E-3</v>
      </c>
    </row>
    <row r="10" spans="1:9" ht="18" customHeight="1" thickBot="1" x14ac:dyDescent="0.25">
      <c r="A10" s="248" t="s">
        <v>897</v>
      </c>
      <c r="B10" s="249">
        <v>285931</v>
      </c>
      <c r="C10" s="249">
        <v>286954</v>
      </c>
      <c r="D10" s="249">
        <f t="shared" si="0"/>
        <v>1023</v>
      </c>
      <c r="E10" s="250">
        <f t="shared" si="1"/>
        <v>3.5777862491299661E-3</v>
      </c>
    </row>
    <row r="11" spans="1:9" ht="18" customHeight="1" thickBot="1" x14ac:dyDescent="0.25">
      <c r="A11" s="248" t="s">
        <v>898</v>
      </c>
      <c r="B11" s="249">
        <v>256503</v>
      </c>
      <c r="C11" s="249">
        <v>257740</v>
      </c>
      <c r="D11" s="249">
        <f t="shared" si="0"/>
        <v>1237</v>
      </c>
      <c r="E11" s="250">
        <f t="shared" si="1"/>
        <v>4.8225556816099413E-3</v>
      </c>
    </row>
    <row r="12" spans="1:9" ht="18" customHeight="1" thickBot="1" x14ac:dyDescent="0.25">
      <c r="A12" s="248" t="s">
        <v>899</v>
      </c>
      <c r="B12" s="249">
        <v>224406</v>
      </c>
      <c r="C12" s="249">
        <v>226152</v>
      </c>
      <c r="D12" s="249">
        <f t="shared" si="0"/>
        <v>1746</v>
      </c>
      <c r="E12" s="250">
        <f t="shared" si="1"/>
        <v>7.7805406272559718E-3</v>
      </c>
    </row>
    <row r="13" spans="1:9" ht="18" customHeight="1" thickBot="1" x14ac:dyDescent="0.25">
      <c r="A13" s="248" t="s">
        <v>900</v>
      </c>
      <c r="B13" s="249">
        <v>197756</v>
      </c>
      <c r="C13" s="249">
        <v>199023</v>
      </c>
      <c r="D13" s="249">
        <f t="shared" si="0"/>
        <v>1267</v>
      </c>
      <c r="E13" s="250">
        <f t="shared" si="1"/>
        <v>6.4068852525334119E-3</v>
      </c>
    </row>
    <row r="14" spans="1:9" ht="18" customHeight="1" thickBot="1" x14ac:dyDescent="0.25">
      <c r="A14" s="248" t="s">
        <v>901</v>
      </c>
      <c r="B14" s="249">
        <v>329524</v>
      </c>
      <c r="C14" s="249">
        <v>332370</v>
      </c>
      <c r="D14" s="249">
        <f t="shared" si="0"/>
        <v>2846</v>
      </c>
      <c r="E14" s="250">
        <f t="shared" si="1"/>
        <v>8.636700209999848E-3</v>
      </c>
    </row>
    <row r="15" spans="1:9" ht="18" customHeight="1" thickBot="1" x14ac:dyDescent="0.25">
      <c r="A15" s="66" t="s">
        <v>53</v>
      </c>
      <c r="B15" s="67">
        <f>SUM(B6:B14)</f>
        <v>1874622</v>
      </c>
      <c r="C15" s="67">
        <f>SUM(C6:C14)</f>
        <v>1886776</v>
      </c>
      <c r="D15" s="68">
        <f t="shared" si="0"/>
        <v>12154</v>
      </c>
      <c r="E15" s="69">
        <f t="shared" si="1"/>
        <v>6.483440394916995E-3</v>
      </c>
    </row>
    <row r="142" spans="2:2" x14ac:dyDescent="0.2">
      <c r="B142" s="79"/>
    </row>
  </sheetData>
  <mergeCells count="1">
    <mergeCell ref="H1:I1"/>
  </mergeCells>
  <hyperlinks>
    <hyperlink ref="H1:I1" location="Index!A1" display="Regresar al Índice" xr:uid="{00000000-0004-0000-1400-000000000000}"/>
  </hyperlinks>
  <pageMargins left="0.7" right="0.7" top="0.75" bottom="0.75" header="0.3" footer="0.3"/>
  <pageSetup orientation="portrait" horizontalDpi="300" verticalDpi="300"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15"/>
  <dimension ref="A1:P159"/>
  <sheetViews>
    <sheetView workbookViewId="0"/>
  </sheetViews>
  <sheetFormatPr baseColWidth="10" defaultColWidth="11.42578125" defaultRowHeight="12.75" x14ac:dyDescent="0.2"/>
  <cols>
    <col min="1" max="1" width="11.42578125" style="194"/>
    <col min="2" max="2" width="15.5703125" style="194" customWidth="1"/>
    <col min="3" max="4" width="11.42578125" style="194"/>
    <col min="5" max="5" width="11.85546875" style="194" bestFit="1" customWidth="1"/>
    <col min="6" max="14" width="11.42578125" style="194"/>
    <col min="15" max="15" width="13" style="194" bestFit="1" customWidth="1"/>
    <col min="16" max="16384" width="11.42578125" style="194"/>
  </cols>
  <sheetData>
    <row r="1" spans="1:16" ht="15" x14ac:dyDescent="0.25">
      <c r="A1" s="17" t="s">
        <v>1829</v>
      </c>
      <c r="H1" s="408" t="s">
        <v>38</v>
      </c>
      <c r="I1" s="408"/>
    </row>
    <row r="2" spans="1:16" x14ac:dyDescent="0.2">
      <c r="A2" s="18" t="s">
        <v>397</v>
      </c>
    </row>
    <row r="4" spans="1:16" x14ac:dyDescent="0.2">
      <c r="E4" s="19"/>
    </row>
    <row r="5" spans="1:16" x14ac:dyDescent="0.2">
      <c r="A5" s="222" t="s">
        <v>697</v>
      </c>
      <c r="B5" s="222"/>
      <c r="C5" s="222"/>
      <c r="D5" s="222"/>
      <c r="O5" s="228"/>
      <c r="P5" s="229"/>
    </row>
    <row r="6" spans="1:16" ht="15" customHeight="1" x14ac:dyDescent="0.2">
      <c r="A6" s="222" t="s">
        <v>53</v>
      </c>
      <c r="B6" s="230" t="s">
        <v>1304</v>
      </c>
      <c r="C6" s="231">
        <v>26627</v>
      </c>
      <c r="D6" s="222"/>
      <c r="O6" s="232"/>
      <c r="P6" s="198"/>
    </row>
    <row r="7" spans="1:16" ht="14.25" customHeight="1" x14ac:dyDescent="0.2">
      <c r="A7" s="222" t="s">
        <v>53</v>
      </c>
      <c r="B7" s="230" t="s">
        <v>1305</v>
      </c>
      <c r="C7" s="231">
        <v>27153</v>
      </c>
      <c r="D7" s="222"/>
      <c r="O7" s="232"/>
      <c r="P7" s="198"/>
    </row>
    <row r="8" spans="1:16" ht="14.25" customHeight="1" x14ac:dyDescent="0.2">
      <c r="A8" s="222" t="s">
        <v>53</v>
      </c>
      <c r="B8" s="230" t="s">
        <v>1306</v>
      </c>
      <c r="C8" s="231">
        <v>27981</v>
      </c>
      <c r="D8" s="222"/>
      <c r="O8" s="232"/>
      <c r="P8" s="198"/>
    </row>
    <row r="9" spans="1:16" ht="14.25" customHeight="1" x14ac:dyDescent="0.2">
      <c r="A9" s="222" t="s">
        <v>53</v>
      </c>
      <c r="B9" s="230" t="s">
        <v>1307</v>
      </c>
      <c r="C9" s="231">
        <v>30093</v>
      </c>
      <c r="D9" s="222"/>
      <c r="O9" s="232"/>
      <c r="P9" s="198"/>
    </row>
    <row r="10" spans="1:16" ht="14.25" customHeight="1" x14ac:dyDescent="0.2">
      <c r="A10" s="222" t="s">
        <v>53</v>
      </c>
      <c r="B10" s="230" t="s">
        <v>1308</v>
      </c>
      <c r="C10" s="231">
        <v>31074</v>
      </c>
      <c r="D10" s="222"/>
      <c r="O10" s="232"/>
      <c r="P10" s="198"/>
    </row>
    <row r="11" spans="1:16" x14ac:dyDescent="0.2">
      <c r="A11" s="222" t="s">
        <v>53</v>
      </c>
      <c r="B11" s="230" t="s">
        <v>1309</v>
      </c>
      <c r="C11" s="231">
        <v>26647</v>
      </c>
      <c r="D11" s="222"/>
      <c r="O11" s="228"/>
      <c r="P11" s="229"/>
    </row>
    <row r="12" spans="1:16" ht="14.25" customHeight="1" x14ac:dyDescent="0.2">
      <c r="A12" s="222" t="s">
        <v>53</v>
      </c>
      <c r="B12" s="230" t="s">
        <v>1310</v>
      </c>
      <c r="C12" s="231">
        <v>24694</v>
      </c>
      <c r="D12" s="222"/>
      <c r="O12" s="232"/>
      <c r="P12" s="198"/>
    </row>
    <row r="13" spans="1:16" x14ac:dyDescent="0.2">
      <c r="A13" s="222" t="s">
        <v>53</v>
      </c>
      <c r="B13" s="230" t="s">
        <v>1311</v>
      </c>
      <c r="C13" s="231">
        <v>21278</v>
      </c>
      <c r="D13" s="222"/>
      <c r="O13" s="232"/>
      <c r="P13" s="198"/>
    </row>
    <row r="14" spans="1:16" x14ac:dyDescent="0.2">
      <c r="A14" s="222" t="s">
        <v>53</v>
      </c>
      <c r="B14" s="230" t="s">
        <v>1312</v>
      </c>
      <c r="C14" s="231">
        <v>21824</v>
      </c>
      <c r="D14" s="222"/>
      <c r="O14" s="228"/>
      <c r="P14" s="229"/>
    </row>
    <row r="15" spans="1:16" x14ac:dyDescent="0.2">
      <c r="A15" s="222" t="s">
        <v>53</v>
      </c>
      <c r="B15" s="230" t="s">
        <v>1313</v>
      </c>
      <c r="C15" s="231">
        <v>21672</v>
      </c>
      <c r="D15" s="222"/>
      <c r="O15" s="232"/>
      <c r="P15" s="198"/>
    </row>
    <row r="16" spans="1:16" x14ac:dyDescent="0.2">
      <c r="A16" s="222" t="s">
        <v>53</v>
      </c>
      <c r="B16" s="230" t="s">
        <v>1314</v>
      </c>
      <c r="C16" s="231">
        <v>23009</v>
      </c>
      <c r="D16" s="222"/>
      <c r="O16" s="232"/>
      <c r="P16" s="198"/>
    </row>
    <row r="17" spans="1:16" x14ac:dyDescent="0.2">
      <c r="A17" s="222" t="s">
        <v>53</v>
      </c>
      <c r="B17" s="233" t="s">
        <v>1315</v>
      </c>
      <c r="C17" s="234">
        <v>27534</v>
      </c>
      <c r="D17" s="222"/>
      <c r="N17" s="198"/>
      <c r="O17" s="232"/>
      <c r="P17" s="198"/>
    </row>
    <row r="18" spans="1:16" x14ac:dyDescent="0.2">
      <c r="A18" s="235" t="s">
        <v>53</v>
      </c>
      <c r="B18" s="233" t="s">
        <v>1316</v>
      </c>
      <c r="C18" s="234">
        <v>27939</v>
      </c>
      <c r="D18" s="217">
        <f>C19/C18-1</f>
        <v>-1.7574000501091702E-2</v>
      </c>
      <c r="E18" s="208"/>
      <c r="N18" s="198"/>
      <c r="O18" s="232"/>
      <c r="P18" s="198"/>
    </row>
    <row r="19" spans="1:16" x14ac:dyDescent="0.2">
      <c r="A19" s="235" t="s">
        <v>53</v>
      </c>
      <c r="B19" s="233" t="s">
        <v>1317</v>
      </c>
      <c r="C19" s="234">
        <v>27448</v>
      </c>
      <c r="D19" s="217"/>
      <c r="G19" s="217"/>
      <c r="N19" s="198"/>
      <c r="O19" s="228"/>
      <c r="P19" s="229"/>
    </row>
    <row r="20" spans="1:16" x14ac:dyDescent="0.2">
      <c r="A20" s="194" t="s">
        <v>53</v>
      </c>
      <c r="B20" s="232" t="s">
        <v>1318</v>
      </c>
      <c r="C20" s="198">
        <v>28016</v>
      </c>
      <c r="N20" s="198"/>
      <c r="O20" s="232"/>
      <c r="P20" s="198"/>
    </row>
    <row r="21" spans="1:16" x14ac:dyDescent="0.2">
      <c r="N21" s="198"/>
      <c r="O21" s="232"/>
      <c r="P21" s="198"/>
    </row>
    <row r="22" spans="1:16" x14ac:dyDescent="0.2">
      <c r="N22" s="229"/>
    </row>
    <row r="23" spans="1:16" x14ac:dyDescent="0.2">
      <c r="N23" s="198"/>
    </row>
    <row r="24" spans="1:16" x14ac:dyDescent="0.2">
      <c r="N24" s="198"/>
    </row>
    <row r="25" spans="1:16" x14ac:dyDescent="0.2">
      <c r="B25" s="232"/>
      <c r="E25" s="194" t="s">
        <v>397</v>
      </c>
      <c r="N25" s="198"/>
    </row>
    <row r="26" spans="1:16" ht="38.25" customHeight="1" x14ac:dyDescent="0.2">
      <c r="B26" s="232"/>
      <c r="E26" s="441" t="s">
        <v>890</v>
      </c>
      <c r="F26" s="441"/>
      <c r="G26" s="441"/>
      <c r="H26" s="441"/>
      <c r="I26" s="441"/>
      <c r="J26" s="441"/>
      <c r="K26" s="441"/>
      <c r="L26" s="441"/>
      <c r="M26" s="441"/>
      <c r="N26" s="198"/>
    </row>
    <row r="27" spans="1:16" x14ac:dyDescent="0.2">
      <c r="B27" s="232"/>
      <c r="N27" s="198"/>
    </row>
    <row r="28" spans="1:16" x14ac:dyDescent="0.2">
      <c r="N28" s="198"/>
    </row>
    <row r="29" spans="1:16" x14ac:dyDescent="0.2">
      <c r="B29" s="232"/>
      <c r="N29" s="232"/>
    </row>
    <row r="30" spans="1:16" x14ac:dyDescent="0.2">
      <c r="N30" s="232"/>
    </row>
    <row r="159" spans="2:2" x14ac:dyDescent="0.2">
      <c r="B159" s="23"/>
    </row>
  </sheetData>
  <mergeCells count="2">
    <mergeCell ref="E26:M26"/>
    <mergeCell ref="H1:I1"/>
  </mergeCells>
  <hyperlinks>
    <hyperlink ref="H1:I1" location="Index!A1" display="Regresar al Índice" xr:uid="{00000000-0004-0000-AD00-000000000000}"/>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116"/>
  <dimension ref="A1:I159"/>
  <sheetViews>
    <sheetView zoomScaleNormal="100" workbookViewId="0"/>
  </sheetViews>
  <sheetFormatPr baseColWidth="10" defaultColWidth="11.42578125" defaultRowHeight="12.75" x14ac:dyDescent="0.2"/>
  <cols>
    <col min="1" max="1" width="25" style="194" customWidth="1"/>
    <col min="2" max="12" width="11.42578125" style="194"/>
    <col min="13" max="13" width="5.140625" style="194" customWidth="1"/>
    <col min="14" max="16384" width="11.42578125" style="194"/>
  </cols>
  <sheetData>
    <row r="1" spans="1:9" ht="15" x14ac:dyDescent="0.25">
      <c r="A1" s="17" t="s">
        <v>1830</v>
      </c>
      <c r="H1" s="408" t="s">
        <v>38</v>
      </c>
      <c r="I1" s="408"/>
    </row>
    <row r="2" spans="1:9" x14ac:dyDescent="0.2">
      <c r="A2" s="18" t="s">
        <v>397</v>
      </c>
    </row>
    <row r="4" spans="1:9" x14ac:dyDescent="0.2">
      <c r="A4" s="20"/>
      <c r="E4" s="19"/>
    </row>
    <row r="5" spans="1:9" x14ac:dyDescent="0.2">
      <c r="A5" s="20"/>
    </row>
    <row r="6" spans="1:9" x14ac:dyDescent="0.2">
      <c r="A6" s="21"/>
    </row>
    <row r="8" spans="1:9" ht="38.25" x14ac:dyDescent="0.2">
      <c r="A8" s="24" t="s">
        <v>695</v>
      </c>
      <c r="B8" s="25" t="s">
        <v>398</v>
      </c>
      <c r="C8" s="25" t="s">
        <v>698</v>
      </c>
      <c r="D8" s="25" t="s">
        <v>1319</v>
      </c>
    </row>
    <row r="9" spans="1:9" x14ac:dyDescent="0.2">
      <c r="A9" s="224" t="s">
        <v>30</v>
      </c>
      <c r="B9" s="227">
        <v>125</v>
      </c>
      <c r="C9" s="215">
        <v>2.9825105580873756E-3</v>
      </c>
      <c r="D9" s="224">
        <v>31</v>
      </c>
    </row>
    <row r="10" spans="1:9" x14ac:dyDescent="0.2">
      <c r="A10" s="223" t="s">
        <v>4</v>
      </c>
      <c r="B10" s="226">
        <v>193</v>
      </c>
      <c r="C10" s="215">
        <v>4.6049963016869082E-3</v>
      </c>
      <c r="D10" s="224">
        <v>30</v>
      </c>
    </row>
    <row r="11" spans="1:9" x14ac:dyDescent="0.2">
      <c r="A11" s="224" t="s">
        <v>24</v>
      </c>
      <c r="B11" s="227">
        <v>209</v>
      </c>
      <c r="C11" s="215">
        <v>4.9867576531220916E-3</v>
      </c>
      <c r="D11" s="224">
        <v>29</v>
      </c>
    </row>
    <row r="12" spans="1:9" x14ac:dyDescent="0.2">
      <c r="A12" s="223" t="s">
        <v>20</v>
      </c>
      <c r="B12" s="226">
        <v>261</v>
      </c>
      <c r="C12" s="215">
        <v>6.2274820452864407E-3</v>
      </c>
      <c r="D12" s="224">
        <v>28</v>
      </c>
    </row>
    <row r="13" spans="1:9" x14ac:dyDescent="0.2">
      <c r="A13" s="223" t="s">
        <v>32</v>
      </c>
      <c r="B13" s="226">
        <v>263</v>
      </c>
      <c r="C13" s="215">
        <v>6.2752022142158383E-3</v>
      </c>
      <c r="D13" s="224">
        <v>27</v>
      </c>
    </row>
    <row r="14" spans="1:9" x14ac:dyDescent="0.2">
      <c r="A14" s="223" t="s">
        <v>6</v>
      </c>
      <c r="B14" s="226">
        <v>266</v>
      </c>
      <c r="C14" s="215">
        <v>6.3467824676099356E-3</v>
      </c>
      <c r="D14" s="224">
        <v>26</v>
      </c>
    </row>
    <row r="15" spans="1:9" x14ac:dyDescent="0.2">
      <c r="A15" s="223" t="s">
        <v>18</v>
      </c>
      <c r="B15" s="226">
        <v>289</v>
      </c>
      <c r="C15" s="215">
        <v>6.8955644102980124E-3</v>
      </c>
      <c r="D15" s="224">
        <v>25</v>
      </c>
    </row>
    <row r="16" spans="1:9" x14ac:dyDescent="0.2">
      <c r="A16" s="223" t="s">
        <v>11</v>
      </c>
      <c r="B16" s="226">
        <v>296</v>
      </c>
      <c r="C16" s="215">
        <v>7.0625850015509058E-3</v>
      </c>
      <c r="D16" s="224">
        <v>24</v>
      </c>
    </row>
    <row r="17" spans="1:4" x14ac:dyDescent="0.2">
      <c r="A17" s="224" t="s">
        <v>5</v>
      </c>
      <c r="B17" s="227">
        <v>335</v>
      </c>
      <c r="C17" s="215">
        <v>7.9931282956741661E-3</v>
      </c>
      <c r="D17" s="224">
        <v>23</v>
      </c>
    </row>
    <row r="18" spans="1:4" x14ac:dyDescent="0.2">
      <c r="A18" s="223" t="s">
        <v>27</v>
      </c>
      <c r="B18" s="226">
        <v>446</v>
      </c>
      <c r="C18" s="215">
        <v>1.0641597671255757E-2</v>
      </c>
      <c r="D18" s="224">
        <v>22</v>
      </c>
    </row>
    <row r="19" spans="1:4" x14ac:dyDescent="0.2">
      <c r="A19" s="223" t="s">
        <v>19</v>
      </c>
      <c r="B19" s="226">
        <v>554</v>
      </c>
      <c r="C19" s="215">
        <v>1.3218486793443248E-2</v>
      </c>
      <c r="D19" s="224">
        <v>21</v>
      </c>
    </row>
    <row r="20" spans="1:4" x14ac:dyDescent="0.2">
      <c r="A20" s="223" t="s">
        <v>26</v>
      </c>
      <c r="B20" s="226">
        <v>586</v>
      </c>
      <c r="C20" s="215">
        <v>1.3982009496313617E-2</v>
      </c>
      <c r="D20" s="224">
        <v>20</v>
      </c>
    </row>
    <row r="21" spans="1:4" x14ac:dyDescent="0.2">
      <c r="A21" s="223" t="s">
        <v>28</v>
      </c>
      <c r="B21" s="226">
        <v>660</v>
      </c>
      <c r="C21" s="215">
        <v>1.5747655746701342E-2</v>
      </c>
      <c r="D21" s="224">
        <v>19</v>
      </c>
    </row>
    <row r="22" spans="1:4" x14ac:dyDescent="0.2">
      <c r="A22" s="224" t="s">
        <v>29</v>
      </c>
      <c r="B22" s="227">
        <v>700</v>
      </c>
      <c r="C22" s="215">
        <v>1.6702059125289305E-2</v>
      </c>
      <c r="D22" s="224">
        <v>18</v>
      </c>
    </row>
    <row r="23" spans="1:4" x14ac:dyDescent="0.2">
      <c r="A23" s="224" t="s">
        <v>12</v>
      </c>
      <c r="B23" s="227">
        <v>719</v>
      </c>
      <c r="C23" s="215">
        <v>1.7155400730118585E-2</v>
      </c>
      <c r="D23" s="224">
        <v>17</v>
      </c>
    </row>
    <row r="24" spans="1:4" x14ac:dyDescent="0.2">
      <c r="A24" s="223" t="s">
        <v>3</v>
      </c>
      <c r="B24" s="226">
        <v>767</v>
      </c>
      <c r="C24" s="215">
        <v>1.8300684784424138E-2</v>
      </c>
      <c r="D24" s="224">
        <v>16</v>
      </c>
    </row>
    <row r="25" spans="1:4" x14ac:dyDescent="0.2">
      <c r="A25" s="223" t="s">
        <v>21</v>
      </c>
      <c r="B25" s="226">
        <v>781</v>
      </c>
      <c r="C25" s="215">
        <v>1.8634725966929923E-2</v>
      </c>
      <c r="D25" s="224">
        <v>15</v>
      </c>
    </row>
    <row r="26" spans="1:4" x14ac:dyDescent="0.2">
      <c r="A26" s="223" t="s">
        <v>33</v>
      </c>
      <c r="B26" s="226">
        <v>866</v>
      </c>
      <c r="C26" s="225">
        <v>2.0662833146429339E-2</v>
      </c>
      <c r="D26" s="223">
        <v>14</v>
      </c>
    </row>
    <row r="27" spans="1:4" x14ac:dyDescent="0.2">
      <c r="A27" s="224" t="s">
        <v>23</v>
      </c>
      <c r="B27" s="227">
        <v>1032</v>
      </c>
      <c r="C27" s="215">
        <v>2.4623607167569374E-2</v>
      </c>
      <c r="D27" s="224">
        <v>13</v>
      </c>
    </row>
    <row r="28" spans="1:4" x14ac:dyDescent="0.2">
      <c r="A28" s="223" t="s">
        <v>16</v>
      </c>
      <c r="B28" s="226">
        <v>1042</v>
      </c>
      <c r="C28" s="215">
        <v>2.4862208012216364E-2</v>
      </c>
      <c r="D28" s="224">
        <v>12</v>
      </c>
    </row>
    <row r="29" spans="1:4" x14ac:dyDescent="0.2">
      <c r="A29" s="224" t="s">
        <v>25</v>
      </c>
      <c r="B29" s="227">
        <v>1192</v>
      </c>
      <c r="C29" s="215">
        <v>2.8441220681921214E-2</v>
      </c>
      <c r="D29" s="224">
        <v>11</v>
      </c>
    </row>
    <row r="30" spans="1:4" x14ac:dyDescent="0.2">
      <c r="A30" s="224" t="s">
        <v>22</v>
      </c>
      <c r="B30" s="227">
        <v>1340</v>
      </c>
      <c r="C30" s="215">
        <v>3.1972513182696664E-2</v>
      </c>
      <c r="D30" s="224">
        <v>10</v>
      </c>
    </row>
    <row r="31" spans="1:4" x14ac:dyDescent="0.2">
      <c r="A31" s="223" t="s">
        <v>15</v>
      </c>
      <c r="B31" s="226">
        <v>1472</v>
      </c>
      <c r="C31" s="215">
        <v>3.5122044332036938E-2</v>
      </c>
      <c r="D31" s="224">
        <v>9</v>
      </c>
    </row>
    <row r="32" spans="1:4" x14ac:dyDescent="0.2">
      <c r="A32" s="224" t="s">
        <v>7</v>
      </c>
      <c r="B32" s="227">
        <v>1714</v>
      </c>
      <c r="C32" s="215">
        <v>4.0896184772494092E-2</v>
      </c>
      <c r="D32" s="224">
        <v>8</v>
      </c>
    </row>
    <row r="33" spans="1:8" x14ac:dyDescent="0.2">
      <c r="A33" s="224" t="s">
        <v>8</v>
      </c>
      <c r="B33" s="227">
        <v>1781</v>
      </c>
      <c r="C33" s="215">
        <v>4.2494810431628928E-2</v>
      </c>
      <c r="D33" s="224">
        <v>7</v>
      </c>
    </row>
    <row r="34" spans="1:8" x14ac:dyDescent="0.2">
      <c r="A34" s="223" t="s">
        <v>31</v>
      </c>
      <c r="B34" s="226">
        <v>2087</v>
      </c>
      <c r="C34" s="215">
        <v>4.9795996277826826E-2</v>
      </c>
      <c r="D34" s="224">
        <v>6</v>
      </c>
    </row>
    <row r="35" spans="1:8" x14ac:dyDescent="0.2">
      <c r="A35" s="223" t="s">
        <v>10</v>
      </c>
      <c r="B35" s="226">
        <v>2186</v>
      </c>
      <c r="C35" s="215">
        <v>5.2158144639832024E-2</v>
      </c>
      <c r="D35" s="224">
        <v>5</v>
      </c>
    </row>
    <row r="36" spans="1:8" x14ac:dyDescent="0.2">
      <c r="A36" s="224" t="s">
        <v>14</v>
      </c>
      <c r="B36" s="227">
        <v>3300</v>
      </c>
      <c r="C36" s="215">
        <v>7.8738278733506722E-2</v>
      </c>
      <c r="D36" s="224">
        <v>4</v>
      </c>
    </row>
    <row r="37" spans="1:8" x14ac:dyDescent="0.2">
      <c r="A37" s="224" t="s">
        <v>13</v>
      </c>
      <c r="B37" s="227">
        <v>3336</v>
      </c>
      <c r="C37" s="215">
        <v>7.9597241774235883E-2</v>
      </c>
      <c r="D37" s="224">
        <v>3</v>
      </c>
    </row>
    <row r="38" spans="1:8" x14ac:dyDescent="0.2">
      <c r="A38" s="224" t="s">
        <v>17</v>
      </c>
      <c r="B38" s="227">
        <v>4953</v>
      </c>
      <c r="C38" s="215">
        <v>0.11817899835365417</v>
      </c>
      <c r="D38" s="224">
        <v>2</v>
      </c>
    </row>
    <row r="39" spans="1:8" x14ac:dyDescent="0.2">
      <c r="A39" s="26" t="s">
        <v>0</v>
      </c>
      <c r="B39" s="31">
        <v>8160</v>
      </c>
      <c r="C39" s="27">
        <v>0.19469828923194388</v>
      </c>
      <c r="D39" s="26">
        <v>1</v>
      </c>
    </row>
    <row r="40" spans="1:8" x14ac:dyDescent="0.2">
      <c r="A40" s="28" t="s">
        <v>699</v>
      </c>
      <c r="B40" s="29">
        <v>41911</v>
      </c>
      <c r="C40" s="30">
        <v>1</v>
      </c>
      <c r="D40" s="28"/>
    </row>
    <row r="42" spans="1:8" x14ac:dyDescent="0.2">
      <c r="A42" s="194" t="s">
        <v>397</v>
      </c>
    </row>
    <row r="43" spans="1:8" ht="33" customHeight="1" x14ac:dyDescent="0.2">
      <c r="A43" s="441" t="s">
        <v>399</v>
      </c>
      <c r="B43" s="441"/>
      <c r="C43" s="441"/>
      <c r="D43" s="441"/>
      <c r="E43" s="441"/>
      <c r="F43" s="441"/>
      <c r="G43" s="441"/>
      <c r="H43" s="441"/>
    </row>
    <row r="44" spans="1:8" x14ac:dyDescent="0.2">
      <c r="A44" s="220" t="s">
        <v>891</v>
      </c>
    </row>
    <row r="159" spans="2:2" x14ac:dyDescent="0.2">
      <c r="B159" s="23"/>
    </row>
  </sheetData>
  <mergeCells count="2">
    <mergeCell ref="A43:H43"/>
    <mergeCell ref="H1:I1"/>
  </mergeCells>
  <hyperlinks>
    <hyperlink ref="H1:I1" location="Index!A1" display="Regresar al Índice" xr:uid="{00000000-0004-0000-AE00-000000000000}"/>
  </hyperlinks>
  <pageMargins left="0.7" right="0.7" top="0.75" bottom="0.75" header="0.3" footer="0.3"/>
  <pageSetup paperSize="9" orientation="portrait" horizontalDpi="300"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17"/>
  <dimension ref="A1:I159"/>
  <sheetViews>
    <sheetView workbookViewId="0"/>
  </sheetViews>
  <sheetFormatPr baseColWidth="10" defaultColWidth="11.42578125" defaultRowHeight="12.75" x14ac:dyDescent="0.2"/>
  <cols>
    <col min="1" max="1" width="25" style="194" customWidth="1"/>
    <col min="2" max="16384" width="11.42578125" style="194"/>
  </cols>
  <sheetData>
    <row r="1" spans="1:9" ht="15" x14ac:dyDescent="0.25">
      <c r="A1" s="17" t="s">
        <v>1831</v>
      </c>
      <c r="H1" s="408" t="s">
        <v>38</v>
      </c>
      <c r="I1" s="408"/>
    </row>
    <row r="2" spans="1:9" x14ac:dyDescent="0.2">
      <c r="A2" s="18" t="s">
        <v>397</v>
      </c>
    </row>
    <row r="5" spans="1:9" x14ac:dyDescent="0.2">
      <c r="A5" s="20"/>
      <c r="E5" s="19"/>
    </row>
    <row r="6" spans="1:9" x14ac:dyDescent="0.2">
      <c r="A6" s="20"/>
    </row>
    <row r="7" spans="1:9" x14ac:dyDescent="0.2">
      <c r="A7" s="21"/>
      <c r="C7" s="194" t="s">
        <v>700</v>
      </c>
    </row>
    <row r="9" spans="1:9" ht="38.25" x14ac:dyDescent="0.2">
      <c r="A9" s="24" t="s">
        <v>695</v>
      </c>
      <c r="B9" s="25" t="s">
        <v>398</v>
      </c>
      <c r="C9" s="25" t="s">
        <v>698</v>
      </c>
      <c r="D9" s="25" t="s">
        <v>1319</v>
      </c>
    </row>
    <row r="10" spans="1:9" x14ac:dyDescent="0.2">
      <c r="A10" s="223" t="s">
        <v>12</v>
      </c>
      <c r="B10" s="226">
        <v>21</v>
      </c>
      <c r="C10" s="215">
        <v>7.9705469313394309E-4</v>
      </c>
      <c r="D10" s="224">
        <v>31</v>
      </c>
    </row>
    <row r="11" spans="1:9" x14ac:dyDescent="0.2">
      <c r="A11" s="224" t="s">
        <v>4</v>
      </c>
      <c r="B11" s="227">
        <v>23</v>
      </c>
      <c r="C11" s="215">
        <v>8.7296466390860436E-4</v>
      </c>
      <c r="D11" s="224">
        <v>30</v>
      </c>
    </row>
    <row r="12" spans="1:9" x14ac:dyDescent="0.2">
      <c r="A12" s="224" t="s">
        <v>20</v>
      </c>
      <c r="B12" s="227">
        <v>25</v>
      </c>
      <c r="C12" s="215">
        <v>9.4887463468326563E-4</v>
      </c>
      <c r="D12" s="224">
        <v>29</v>
      </c>
    </row>
    <row r="13" spans="1:9" x14ac:dyDescent="0.2">
      <c r="A13" s="224" t="s">
        <v>28</v>
      </c>
      <c r="B13" s="227">
        <v>26</v>
      </c>
      <c r="C13" s="215">
        <v>9.8682962007059626E-4</v>
      </c>
      <c r="D13" s="224">
        <v>28</v>
      </c>
    </row>
    <row r="14" spans="1:9" x14ac:dyDescent="0.2">
      <c r="A14" s="224" t="s">
        <v>5</v>
      </c>
      <c r="B14" s="227">
        <v>30</v>
      </c>
      <c r="C14" s="215">
        <v>1.1386495616199188E-3</v>
      </c>
      <c r="D14" s="224">
        <v>27</v>
      </c>
    </row>
    <row r="15" spans="1:9" x14ac:dyDescent="0.2">
      <c r="A15" s="224" t="s">
        <v>7</v>
      </c>
      <c r="B15" s="227">
        <v>50</v>
      </c>
      <c r="C15" s="215">
        <v>1.8977492693665313E-3</v>
      </c>
      <c r="D15" s="224">
        <v>26</v>
      </c>
    </row>
    <row r="16" spans="1:9" x14ac:dyDescent="0.2">
      <c r="A16" s="224" t="s">
        <v>29</v>
      </c>
      <c r="B16" s="227">
        <v>53</v>
      </c>
      <c r="C16" s="215">
        <v>2.0116142255285231E-3</v>
      </c>
      <c r="D16" s="224">
        <v>25</v>
      </c>
    </row>
    <row r="17" spans="1:4" x14ac:dyDescent="0.2">
      <c r="A17" s="223" t="s">
        <v>8</v>
      </c>
      <c r="B17" s="226">
        <v>150</v>
      </c>
      <c r="C17" s="215">
        <v>5.6932478080995936E-3</v>
      </c>
      <c r="D17" s="224">
        <v>24</v>
      </c>
    </row>
    <row r="18" spans="1:4" x14ac:dyDescent="0.2">
      <c r="A18" s="224" t="s">
        <v>10</v>
      </c>
      <c r="B18" s="227">
        <v>196</v>
      </c>
      <c r="C18" s="215">
        <v>7.4391771359168029E-3</v>
      </c>
      <c r="D18" s="224">
        <v>22</v>
      </c>
    </row>
    <row r="19" spans="1:4" x14ac:dyDescent="0.2">
      <c r="A19" s="224" t="s">
        <v>30</v>
      </c>
      <c r="B19" s="227">
        <v>196</v>
      </c>
      <c r="C19" s="215">
        <v>7.4391771359168029E-3</v>
      </c>
      <c r="D19" s="224">
        <v>22</v>
      </c>
    </row>
    <row r="20" spans="1:4" x14ac:dyDescent="0.2">
      <c r="A20" s="224" t="s">
        <v>21</v>
      </c>
      <c r="B20" s="227">
        <v>206</v>
      </c>
      <c r="C20" s="215">
        <v>7.818726989790109E-3</v>
      </c>
      <c r="D20" s="224">
        <v>21</v>
      </c>
    </row>
    <row r="21" spans="1:4" x14ac:dyDescent="0.2">
      <c r="A21" s="224" t="s">
        <v>26</v>
      </c>
      <c r="B21" s="227">
        <v>208</v>
      </c>
      <c r="C21" s="215">
        <v>7.8946369605647701E-3</v>
      </c>
      <c r="D21" s="224">
        <v>20</v>
      </c>
    </row>
    <row r="22" spans="1:4" x14ac:dyDescent="0.2">
      <c r="A22" s="224" t="s">
        <v>6</v>
      </c>
      <c r="B22" s="227">
        <v>221</v>
      </c>
      <c r="C22" s="215">
        <v>8.3880517706000687E-3</v>
      </c>
      <c r="D22" s="224">
        <v>19</v>
      </c>
    </row>
    <row r="23" spans="1:4" x14ac:dyDescent="0.2">
      <c r="A23" s="224" t="s">
        <v>33</v>
      </c>
      <c r="B23" s="227">
        <v>341</v>
      </c>
      <c r="C23" s="215">
        <v>1.2942650017079744E-2</v>
      </c>
      <c r="D23" s="224">
        <v>18</v>
      </c>
    </row>
    <row r="24" spans="1:4" x14ac:dyDescent="0.2">
      <c r="A24" s="224" t="s">
        <v>24</v>
      </c>
      <c r="B24" s="227">
        <v>362</v>
      </c>
      <c r="C24" s="215">
        <v>1.3739704710213687E-2</v>
      </c>
      <c r="D24" s="224">
        <v>17</v>
      </c>
    </row>
    <row r="25" spans="1:4" x14ac:dyDescent="0.2">
      <c r="A25" s="224" t="s">
        <v>11</v>
      </c>
      <c r="B25" s="227">
        <v>394</v>
      </c>
      <c r="C25" s="215">
        <v>1.4954264242608267E-2</v>
      </c>
      <c r="D25" s="224">
        <v>16</v>
      </c>
    </row>
    <row r="26" spans="1:4" x14ac:dyDescent="0.2">
      <c r="A26" s="223" t="s">
        <v>27</v>
      </c>
      <c r="B26" s="226">
        <v>430</v>
      </c>
      <c r="C26" s="215">
        <v>1.6320643716552168E-2</v>
      </c>
      <c r="D26" s="224">
        <v>15</v>
      </c>
    </row>
    <row r="27" spans="1:4" x14ac:dyDescent="0.2">
      <c r="A27" s="224" t="s">
        <v>19</v>
      </c>
      <c r="B27" s="227">
        <v>479</v>
      </c>
      <c r="C27" s="215">
        <v>1.818043800053137E-2</v>
      </c>
      <c r="D27" s="224">
        <v>14</v>
      </c>
    </row>
    <row r="28" spans="1:4" x14ac:dyDescent="0.2">
      <c r="A28" s="224" t="s">
        <v>25</v>
      </c>
      <c r="B28" s="227">
        <v>545</v>
      </c>
      <c r="C28" s="215">
        <v>2.0685467036095192E-2</v>
      </c>
      <c r="D28" s="224">
        <v>13</v>
      </c>
    </row>
    <row r="29" spans="1:4" x14ac:dyDescent="0.2">
      <c r="A29" s="224" t="s">
        <v>16</v>
      </c>
      <c r="B29" s="227">
        <v>834</v>
      </c>
      <c r="C29" s="215">
        <v>3.1654457813033741E-2</v>
      </c>
      <c r="D29" s="224">
        <v>12</v>
      </c>
    </row>
    <row r="30" spans="1:4" x14ac:dyDescent="0.2">
      <c r="A30" s="223" t="s">
        <v>3</v>
      </c>
      <c r="B30" s="226">
        <v>863</v>
      </c>
      <c r="C30" s="215">
        <v>3.275515238926633E-2</v>
      </c>
      <c r="D30" s="224">
        <v>11</v>
      </c>
    </row>
    <row r="31" spans="1:4" x14ac:dyDescent="0.2">
      <c r="A31" s="224" t="s">
        <v>15</v>
      </c>
      <c r="B31" s="227">
        <v>900</v>
      </c>
      <c r="C31" s="215">
        <v>3.4159486848597563E-2</v>
      </c>
      <c r="D31" s="224">
        <v>10</v>
      </c>
    </row>
    <row r="32" spans="1:4" x14ac:dyDescent="0.2">
      <c r="A32" s="224" t="s">
        <v>18</v>
      </c>
      <c r="B32" s="227">
        <v>997</v>
      </c>
      <c r="C32" s="215">
        <v>3.7841120431168634E-2</v>
      </c>
      <c r="D32" s="224">
        <v>9</v>
      </c>
    </row>
    <row r="33" spans="1:8" x14ac:dyDescent="0.2">
      <c r="A33" s="223" t="s">
        <v>23</v>
      </c>
      <c r="B33" s="226">
        <v>1184</v>
      </c>
      <c r="C33" s="215">
        <v>4.493870269859946E-2</v>
      </c>
      <c r="D33" s="224">
        <v>8</v>
      </c>
    </row>
    <row r="34" spans="1:8" x14ac:dyDescent="0.2">
      <c r="A34" s="224" t="s">
        <v>31</v>
      </c>
      <c r="B34" s="227">
        <v>1566</v>
      </c>
      <c r="C34" s="215">
        <v>5.9437507116559762E-2</v>
      </c>
      <c r="D34" s="224">
        <v>6</v>
      </c>
    </row>
    <row r="35" spans="1:8" x14ac:dyDescent="0.2">
      <c r="A35" s="223" t="s">
        <v>32</v>
      </c>
      <c r="B35" s="226">
        <v>1566</v>
      </c>
      <c r="C35" s="215">
        <v>5.9437507116559762E-2</v>
      </c>
      <c r="D35" s="224">
        <v>6</v>
      </c>
    </row>
    <row r="36" spans="1:8" x14ac:dyDescent="0.2">
      <c r="A36" s="224" t="s">
        <v>22</v>
      </c>
      <c r="B36" s="227">
        <v>1797</v>
      </c>
      <c r="C36" s="215">
        <v>6.8205108741033138E-2</v>
      </c>
      <c r="D36" s="224">
        <v>5</v>
      </c>
    </row>
    <row r="37" spans="1:8" x14ac:dyDescent="0.2">
      <c r="A37" s="223" t="s">
        <v>17</v>
      </c>
      <c r="B37" s="226">
        <v>1851</v>
      </c>
      <c r="C37" s="215">
        <v>7.0254677951948993E-2</v>
      </c>
      <c r="D37" s="224">
        <v>4</v>
      </c>
    </row>
    <row r="38" spans="1:8" x14ac:dyDescent="0.2">
      <c r="A38" s="223" t="s">
        <v>14</v>
      </c>
      <c r="B38" s="226">
        <v>2114</v>
      </c>
      <c r="C38" s="215">
        <v>8.0236839108816946E-2</v>
      </c>
      <c r="D38" s="224">
        <v>3</v>
      </c>
    </row>
    <row r="39" spans="1:8" x14ac:dyDescent="0.2">
      <c r="A39" s="224" t="s">
        <v>13</v>
      </c>
      <c r="B39" s="227">
        <v>4100</v>
      </c>
      <c r="C39" s="225">
        <v>0.15561544008805556</v>
      </c>
      <c r="D39" s="223">
        <v>2</v>
      </c>
    </row>
    <row r="40" spans="1:8" x14ac:dyDescent="0.2">
      <c r="A40" s="26" t="s">
        <v>0</v>
      </c>
      <c r="B40" s="31">
        <v>4619</v>
      </c>
      <c r="C40" s="27">
        <v>0.17531407750408015</v>
      </c>
      <c r="D40" s="26">
        <v>1</v>
      </c>
    </row>
    <row r="41" spans="1:8" x14ac:dyDescent="0.2">
      <c r="A41" s="28" t="s">
        <v>699</v>
      </c>
      <c r="B41" s="29">
        <v>26347</v>
      </c>
      <c r="C41" s="30">
        <v>0.99999999999999989</v>
      </c>
      <c r="D41" s="28"/>
    </row>
    <row r="43" spans="1:8" x14ac:dyDescent="0.2">
      <c r="A43" s="194" t="s">
        <v>397</v>
      </c>
    </row>
    <row r="44" spans="1:8" x14ac:dyDescent="0.2">
      <c r="A44" s="441" t="s">
        <v>399</v>
      </c>
      <c r="B44" s="441"/>
      <c r="C44" s="441"/>
      <c r="D44" s="441"/>
      <c r="E44" s="441"/>
      <c r="F44" s="441"/>
      <c r="G44" s="441"/>
      <c r="H44" s="441"/>
    </row>
    <row r="45" spans="1:8" x14ac:dyDescent="0.2">
      <c r="A45" s="220" t="s">
        <v>891</v>
      </c>
    </row>
    <row r="159" spans="2:2" x14ac:dyDescent="0.2">
      <c r="B159" s="23"/>
    </row>
  </sheetData>
  <mergeCells count="2">
    <mergeCell ref="A44:H44"/>
    <mergeCell ref="H1:I1"/>
  </mergeCells>
  <hyperlinks>
    <hyperlink ref="H1:I1" location="Index!A1" display="Regresar al Índice" xr:uid="{00000000-0004-0000-AF00-000000000000}"/>
  </hyperlinks>
  <pageMargins left="0.7" right="0.7" top="0.75" bottom="0.75" header="0.3" footer="0.3"/>
  <pageSetup orientation="portrait" horizontalDpi="4294967295" verticalDpi="4294967295"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18"/>
  <dimension ref="A1:I159"/>
  <sheetViews>
    <sheetView workbookViewId="0"/>
  </sheetViews>
  <sheetFormatPr baseColWidth="10" defaultColWidth="11.42578125" defaultRowHeight="12.75" x14ac:dyDescent="0.2"/>
  <cols>
    <col min="1" max="1" width="25" style="194" customWidth="1"/>
    <col min="2" max="16384" width="11.42578125" style="194"/>
  </cols>
  <sheetData>
    <row r="1" spans="1:9" ht="15" x14ac:dyDescent="0.25">
      <c r="A1" s="17" t="s">
        <v>1832</v>
      </c>
      <c r="H1" s="408" t="s">
        <v>38</v>
      </c>
      <c r="I1" s="408"/>
    </row>
    <row r="2" spans="1:9" x14ac:dyDescent="0.2">
      <c r="A2" s="18" t="s">
        <v>397</v>
      </c>
    </row>
    <row r="5" spans="1:9" x14ac:dyDescent="0.2">
      <c r="A5" s="20"/>
      <c r="F5" s="19"/>
    </row>
    <row r="6" spans="1:9" x14ac:dyDescent="0.2">
      <c r="A6" s="20"/>
    </row>
    <row r="7" spans="1:9" x14ac:dyDescent="0.2">
      <c r="A7" s="21"/>
    </row>
    <row r="9" spans="1:9" ht="38.25" x14ac:dyDescent="0.2">
      <c r="A9" s="24" t="s">
        <v>695</v>
      </c>
      <c r="B9" s="25" t="s">
        <v>398</v>
      </c>
      <c r="C9" s="25" t="s">
        <v>698</v>
      </c>
      <c r="D9" s="25" t="s">
        <v>1319</v>
      </c>
    </row>
    <row r="10" spans="1:9" x14ac:dyDescent="0.2">
      <c r="A10" s="224" t="s">
        <v>5</v>
      </c>
      <c r="B10" s="224">
        <v>0</v>
      </c>
      <c r="C10" s="215">
        <v>0</v>
      </c>
      <c r="D10" s="224">
        <v>22</v>
      </c>
    </row>
    <row r="11" spans="1:9" x14ac:dyDescent="0.2">
      <c r="A11" s="224" t="s">
        <v>6</v>
      </c>
      <c r="B11" s="224">
        <v>0</v>
      </c>
      <c r="C11" s="215">
        <v>0</v>
      </c>
      <c r="D11" s="224">
        <v>22</v>
      </c>
    </row>
    <row r="12" spans="1:9" x14ac:dyDescent="0.2">
      <c r="A12" s="223" t="s">
        <v>7</v>
      </c>
      <c r="B12" s="223">
        <v>0</v>
      </c>
      <c r="C12" s="215">
        <v>0</v>
      </c>
      <c r="D12" s="224">
        <v>22</v>
      </c>
    </row>
    <row r="13" spans="1:9" x14ac:dyDescent="0.2">
      <c r="A13" s="224" t="s">
        <v>12</v>
      </c>
      <c r="B13" s="224">
        <v>0</v>
      </c>
      <c r="C13" s="215">
        <v>0</v>
      </c>
      <c r="D13" s="224">
        <v>22</v>
      </c>
    </row>
    <row r="14" spans="1:9" x14ac:dyDescent="0.2">
      <c r="A14" s="223" t="s">
        <v>15</v>
      </c>
      <c r="B14" s="223">
        <v>0</v>
      </c>
      <c r="C14" s="215">
        <v>0</v>
      </c>
      <c r="D14" s="224">
        <v>22</v>
      </c>
    </row>
    <row r="15" spans="1:9" x14ac:dyDescent="0.2">
      <c r="A15" s="224" t="s">
        <v>18</v>
      </c>
      <c r="B15" s="224">
        <v>0</v>
      </c>
      <c r="C15" s="215">
        <v>0</v>
      </c>
      <c r="D15" s="224">
        <v>22</v>
      </c>
    </row>
    <row r="16" spans="1:9" x14ac:dyDescent="0.2">
      <c r="A16" s="223" t="s">
        <v>20</v>
      </c>
      <c r="B16" s="223">
        <v>0</v>
      </c>
      <c r="C16" s="215">
        <v>0</v>
      </c>
      <c r="D16" s="224">
        <v>22</v>
      </c>
    </row>
    <row r="17" spans="1:4" x14ac:dyDescent="0.2">
      <c r="A17" s="224" t="s">
        <v>27</v>
      </c>
      <c r="B17" s="224">
        <v>0</v>
      </c>
      <c r="C17" s="215">
        <v>0</v>
      </c>
      <c r="D17" s="224">
        <v>22</v>
      </c>
    </row>
    <row r="18" spans="1:4" x14ac:dyDescent="0.2">
      <c r="A18" s="223" t="s">
        <v>28</v>
      </c>
      <c r="B18" s="223">
        <v>0</v>
      </c>
      <c r="C18" s="215">
        <v>0</v>
      </c>
      <c r="D18" s="224">
        <v>22</v>
      </c>
    </row>
    <row r="19" spans="1:4" x14ac:dyDescent="0.2">
      <c r="A19" s="223" t="s">
        <v>31</v>
      </c>
      <c r="B19" s="223">
        <v>0</v>
      </c>
      <c r="C19" s="215">
        <v>0</v>
      </c>
      <c r="D19" s="224">
        <v>22</v>
      </c>
    </row>
    <row r="20" spans="1:4" x14ac:dyDescent="0.2">
      <c r="A20" s="223" t="s">
        <v>19</v>
      </c>
      <c r="B20" s="223">
        <v>1</v>
      </c>
      <c r="C20" s="215">
        <v>4.0983606557377051E-3</v>
      </c>
      <c r="D20" s="224">
        <v>20</v>
      </c>
    </row>
    <row r="21" spans="1:4" x14ac:dyDescent="0.2">
      <c r="A21" s="223" t="s">
        <v>30</v>
      </c>
      <c r="B21" s="223">
        <v>1</v>
      </c>
      <c r="C21" s="215">
        <v>4.0983606557377051E-3</v>
      </c>
      <c r="D21" s="224">
        <v>20</v>
      </c>
    </row>
    <row r="22" spans="1:4" x14ac:dyDescent="0.2">
      <c r="A22" s="224" t="s">
        <v>4</v>
      </c>
      <c r="B22" s="224">
        <v>2</v>
      </c>
      <c r="C22" s="215">
        <v>8.1967213114754103E-3</v>
      </c>
      <c r="D22" s="224">
        <v>14</v>
      </c>
    </row>
    <row r="23" spans="1:4" x14ac:dyDescent="0.2">
      <c r="A23" s="223" t="s">
        <v>10</v>
      </c>
      <c r="B23" s="223">
        <v>2</v>
      </c>
      <c r="C23" s="215">
        <v>8.1967213114754103E-3</v>
      </c>
      <c r="D23" s="224">
        <v>14</v>
      </c>
    </row>
    <row r="24" spans="1:4" x14ac:dyDescent="0.2">
      <c r="A24" s="224" t="s">
        <v>11</v>
      </c>
      <c r="B24" s="224">
        <v>2</v>
      </c>
      <c r="C24" s="215">
        <v>8.1967213114754103E-3</v>
      </c>
      <c r="D24" s="224">
        <v>14</v>
      </c>
    </row>
    <row r="25" spans="1:4" x14ac:dyDescent="0.2">
      <c r="A25" s="223" t="s">
        <v>8</v>
      </c>
      <c r="B25" s="223">
        <v>2</v>
      </c>
      <c r="C25" s="215">
        <v>8.1967213114754103E-3</v>
      </c>
      <c r="D25" s="224">
        <v>14</v>
      </c>
    </row>
    <row r="26" spans="1:4" x14ac:dyDescent="0.2">
      <c r="A26" s="224" t="s">
        <v>24</v>
      </c>
      <c r="B26" s="224">
        <v>2</v>
      </c>
      <c r="C26" s="215">
        <v>8.1967213114754103E-3</v>
      </c>
      <c r="D26" s="224">
        <v>14</v>
      </c>
    </row>
    <row r="27" spans="1:4" x14ac:dyDescent="0.2">
      <c r="A27" s="223" t="s">
        <v>29</v>
      </c>
      <c r="B27" s="223">
        <v>2</v>
      </c>
      <c r="C27" s="215">
        <v>8.1967213114754103E-3</v>
      </c>
      <c r="D27" s="224">
        <v>14</v>
      </c>
    </row>
    <row r="28" spans="1:4" x14ac:dyDescent="0.2">
      <c r="A28" s="224" t="s">
        <v>25</v>
      </c>
      <c r="B28" s="224">
        <v>3</v>
      </c>
      <c r="C28" s="215">
        <v>1.2295081967213115E-2</v>
      </c>
      <c r="D28" s="224">
        <v>13</v>
      </c>
    </row>
    <row r="29" spans="1:4" x14ac:dyDescent="0.2">
      <c r="A29" s="224" t="s">
        <v>26</v>
      </c>
      <c r="B29" s="224">
        <v>4</v>
      </c>
      <c r="C29" s="215">
        <v>1.6393442622950821E-2</v>
      </c>
      <c r="D29" s="224">
        <v>12</v>
      </c>
    </row>
    <row r="30" spans="1:4" x14ac:dyDescent="0.2">
      <c r="A30" s="223" t="s">
        <v>16</v>
      </c>
      <c r="B30" s="223">
        <v>5</v>
      </c>
      <c r="C30" s="215">
        <v>2.0491803278688523E-2</v>
      </c>
      <c r="D30" s="224">
        <v>11</v>
      </c>
    </row>
    <row r="31" spans="1:4" x14ac:dyDescent="0.2">
      <c r="A31" s="224" t="s">
        <v>32</v>
      </c>
      <c r="B31" s="224">
        <v>6</v>
      </c>
      <c r="C31" s="215">
        <v>2.4590163934426229E-2</v>
      </c>
      <c r="D31" s="224">
        <v>10</v>
      </c>
    </row>
    <row r="32" spans="1:4" x14ac:dyDescent="0.2">
      <c r="A32" s="223" t="s">
        <v>21</v>
      </c>
      <c r="B32" s="223">
        <v>7</v>
      </c>
      <c r="C32" s="215">
        <v>2.8688524590163935E-2</v>
      </c>
      <c r="D32" s="224">
        <v>8</v>
      </c>
    </row>
    <row r="33" spans="1:8" x14ac:dyDescent="0.2">
      <c r="A33" s="223" t="s">
        <v>22</v>
      </c>
      <c r="B33" s="223">
        <v>7</v>
      </c>
      <c r="C33" s="215">
        <v>2.8688524590163935E-2</v>
      </c>
      <c r="D33" s="224">
        <v>8</v>
      </c>
    </row>
    <row r="34" spans="1:8" x14ac:dyDescent="0.2">
      <c r="A34" s="224" t="s">
        <v>14</v>
      </c>
      <c r="B34" s="224">
        <v>11</v>
      </c>
      <c r="C34" s="215">
        <v>4.5081967213114756E-2</v>
      </c>
      <c r="D34" s="224">
        <v>7</v>
      </c>
    </row>
    <row r="35" spans="1:8" x14ac:dyDescent="0.2">
      <c r="A35" s="224" t="s">
        <v>33</v>
      </c>
      <c r="B35" s="224">
        <v>12</v>
      </c>
      <c r="C35" s="215">
        <v>4.9180327868852458E-2</v>
      </c>
      <c r="D35" s="224">
        <v>6</v>
      </c>
    </row>
    <row r="36" spans="1:8" x14ac:dyDescent="0.2">
      <c r="A36" s="223" t="s">
        <v>17</v>
      </c>
      <c r="B36" s="223">
        <v>14</v>
      </c>
      <c r="C36" s="225">
        <v>5.737704918032787E-2</v>
      </c>
      <c r="D36" s="223">
        <v>5</v>
      </c>
    </row>
    <row r="37" spans="1:8" x14ac:dyDescent="0.2">
      <c r="A37" s="224" t="s">
        <v>23</v>
      </c>
      <c r="B37" s="224">
        <v>21</v>
      </c>
      <c r="C37" s="225">
        <v>8.6065573770491802E-2</v>
      </c>
      <c r="D37" s="223">
        <v>4</v>
      </c>
    </row>
    <row r="38" spans="1:8" x14ac:dyDescent="0.2">
      <c r="A38" s="26" t="s">
        <v>0</v>
      </c>
      <c r="B38" s="26">
        <v>25</v>
      </c>
      <c r="C38" s="27">
        <v>0.10245901639344263</v>
      </c>
      <c r="D38" s="26">
        <v>3</v>
      </c>
    </row>
    <row r="39" spans="1:8" x14ac:dyDescent="0.2">
      <c r="A39" s="224" t="s">
        <v>13</v>
      </c>
      <c r="B39" s="224">
        <v>57</v>
      </c>
      <c r="C39" s="215">
        <v>0.23360655737704919</v>
      </c>
      <c r="D39" s="224">
        <v>2</v>
      </c>
    </row>
    <row r="40" spans="1:8" x14ac:dyDescent="0.2">
      <c r="A40" s="223" t="s">
        <v>3</v>
      </c>
      <c r="B40" s="223">
        <v>58</v>
      </c>
      <c r="C40" s="215">
        <v>0.23770491803278687</v>
      </c>
      <c r="D40" s="224">
        <v>1</v>
      </c>
    </row>
    <row r="41" spans="1:8" x14ac:dyDescent="0.2">
      <c r="A41" s="28" t="s">
        <v>699</v>
      </c>
      <c r="B41" s="29">
        <v>244</v>
      </c>
      <c r="C41" s="30">
        <v>1</v>
      </c>
      <c r="D41" s="28"/>
    </row>
    <row r="43" spans="1:8" x14ac:dyDescent="0.2">
      <c r="A43" s="194" t="s">
        <v>397</v>
      </c>
    </row>
    <row r="44" spans="1:8" x14ac:dyDescent="0.2">
      <c r="A44" s="441" t="s">
        <v>399</v>
      </c>
      <c r="B44" s="441"/>
      <c r="C44" s="441"/>
      <c r="D44" s="441"/>
      <c r="E44" s="441"/>
      <c r="F44" s="441"/>
      <c r="G44" s="441"/>
      <c r="H44" s="441"/>
    </row>
    <row r="45" spans="1:8" x14ac:dyDescent="0.2">
      <c r="A45" s="220" t="s">
        <v>891</v>
      </c>
    </row>
    <row r="159" spans="2:2" x14ac:dyDescent="0.2">
      <c r="B159" s="23"/>
    </row>
  </sheetData>
  <mergeCells count="2">
    <mergeCell ref="A44:H44"/>
    <mergeCell ref="H1:I1"/>
  </mergeCells>
  <hyperlinks>
    <hyperlink ref="H1:I1" location="Index!A1" display="Regresar al Índice" xr:uid="{00000000-0004-0000-B000-000000000000}"/>
  </hyperlink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19"/>
  <dimension ref="A1:K159"/>
  <sheetViews>
    <sheetView zoomScaleNormal="100" workbookViewId="0"/>
  </sheetViews>
  <sheetFormatPr baseColWidth="10" defaultColWidth="11.42578125" defaultRowHeight="12.75" x14ac:dyDescent="0.2"/>
  <cols>
    <col min="1" max="1" width="25" style="194" customWidth="1"/>
    <col min="2" max="16384" width="11.42578125" style="194"/>
  </cols>
  <sheetData>
    <row r="1" spans="1:9" ht="15" x14ac:dyDescent="0.25">
      <c r="A1" s="17" t="s">
        <v>1833</v>
      </c>
      <c r="H1" s="408" t="s">
        <v>38</v>
      </c>
      <c r="I1" s="408"/>
    </row>
    <row r="2" spans="1:9" x14ac:dyDescent="0.2">
      <c r="A2" s="18" t="s">
        <v>397</v>
      </c>
    </row>
    <row r="5" spans="1:9" x14ac:dyDescent="0.2">
      <c r="A5" s="20"/>
      <c r="E5" s="19"/>
    </row>
    <row r="6" spans="1:9" x14ac:dyDescent="0.2">
      <c r="A6" s="20"/>
    </row>
    <row r="7" spans="1:9" x14ac:dyDescent="0.2">
      <c r="A7" s="21"/>
    </row>
    <row r="9" spans="1:9" ht="38.25" x14ac:dyDescent="0.2">
      <c r="A9" s="24" t="s">
        <v>695</v>
      </c>
      <c r="B9" s="25" t="s">
        <v>398</v>
      </c>
      <c r="C9" s="25" t="s">
        <v>698</v>
      </c>
      <c r="D9" s="25" t="s">
        <v>1319</v>
      </c>
    </row>
    <row r="10" spans="1:9" ht="15" customHeight="1" x14ac:dyDescent="0.2">
      <c r="A10" s="223" t="s">
        <v>4</v>
      </c>
      <c r="B10" s="223">
        <v>0</v>
      </c>
      <c r="C10" s="215">
        <v>0</v>
      </c>
      <c r="D10" s="224">
        <v>12</v>
      </c>
    </row>
    <row r="11" spans="1:9" ht="15" customHeight="1" x14ac:dyDescent="0.2">
      <c r="A11" s="223" t="s">
        <v>5</v>
      </c>
      <c r="B11" s="223">
        <v>0</v>
      </c>
      <c r="C11" s="215">
        <v>0</v>
      </c>
      <c r="D11" s="224">
        <v>12</v>
      </c>
    </row>
    <row r="12" spans="1:9" ht="15" customHeight="1" x14ac:dyDescent="0.2">
      <c r="A12" s="224" t="s">
        <v>6</v>
      </c>
      <c r="B12" s="224">
        <v>0</v>
      </c>
      <c r="C12" s="215">
        <v>0</v>
      </c>
      <c r="D12" s="224">
        <v>12</v>
      </c>
    </row>
    <row r="13" spans="1:9" ht="15" customHeight="1" x14ac:dyDescent="0.2">
      <c r="A13" s="223" t="s">
        <v>7</v>
      </c>
      <c r="B13" s="223">
        <v>0</v>
      </c>
      <c r="C13" s="215">
        <v>0</v>
      </c>
      <c r="D13" s="224">
        <v>12</v>
      </c>
    </row>
    <row r="14" spans="1:9" ht="15" customHeight="1" x14ac:dyDescent="0.2">
      <c r="A14" s="223" t="s">
        <v>8</v>
      </c>
      <c r="B14" s="223">
        <v>0</v>
      </c>
      <c r="C14" s="215">
        <v>0</v>
      </c>
      <c r="D14" s="224">
        <v>12</v>
      </c>
    </row>
    <row r="15" spans="1:9" ht="15" customHeight="1" x14ac:dyDescent="0.2">
      <c r="A15" s="224" t="s">
        <v>12</v>
      </c>
      <c r="B15" s="224">
        <v>0</v>
      </c>
      <c r="C15" s="215">
        <v>0</v>
      </c>
      <c r="D15" s="224">
        <v>12</v>
      </c>
    </row>
    <row r="16" spans="1:9" ht="15" customHeight="1" x14ac:dyDescent="0.2">
      <c r="A16" s="223" t="s">
        <v>15</v>
      </c>
      <c r="B16" s="223">
        <v>0</v>
      </c>
      <c r="C16" s="215">
        <v>0</v>
      </c>
      <c r="D16" s="224">
        <v>12</v>
      </c>
    </row>
    <row r="17" spans="1:4" ht="15" customHeight="1" x14ac:dyDescent="0.2">
      <c r="A17" s="224" t="s">
        <v>16</v>
      </c>
      <c r="B17" s="224">
        <v>0</v>
      </c>
      <c r="C17" s="215">
        <v>0</v>
      </c>
      <c r="D17" s="224">
        <v>12</v>
      </c>
    </row>
    <row r="18" spans="1:4" ht="15" customHeight="1" x14ac:dyDescent="0.2">
      <c r="A18" s="223" t="s">
        <v>13</v>
      </c>
      <c r="B18" s="223">
        <v>0</v>
      </c>
      <c r="C18" s="215">
        <v>0</v>
      </c>
      <c r="D18" s="224">
        <v>12</v>
      </c>
    </row>
    <row r="19" spans="1:4" ht="15" customHeight="1" x14ac:dyDescent="0.2">
      <c r="A19" s="223" t="s">
        <v>18</v>
      </c>
      <c r="B19" s="223">
        <v>0</v>
      </c>
      <c r="C19" s="215">
        <v>0</v>
      </c>
      <c r="D19" s="224">
        <v>12</v>
      </c>
    </row>
    <row r="20" spans="1:4" ht="15" customHeight="1" x14ac:dyDescent="0.2">
      <c r="A20" s="223" t="s">
        <v>19</v>
      </c>
      <c r="B20" s="223">
        <v>0</v>
      </c>
      <c r="C20" s="215">
        <v>0</v>
      </c>
      <c r="D20" s="224">
        <v>12</v>
      </c>
    </row>
    <row r="21" spans="1:4" ht="15" customHeight="1" x14ac:dyDescent="0.2">
      <c r="A21" s="224" t="s">
        <v>20</v>
      </c>
      <c r="B21" s="224">
        <v>0</v>
      </c>
      <c r="C21" s="215">
        <v>0</v>
      </c>
      <c r="D21" s="224">
        <v>12</v>
      </c>
    </row>
    <row r="22" spans="1:4" ht="15" customHeight="1" x14ac:dyDescent="0.2">
      <c r="A22" s="223" t="s">
        <v>22</v>
      </c>
      <c r="B22" s="223">
        <v>0</v>
      </c>
      <c r="C22" s="215">
        <v>0</v>
      </c>
      <c r="D22" s="224">
        <v>12</v>
      </c>
    </row>
    <row r="23" spans="1:4" ht="15" customHeight="1" x14ac:dyDescent="0.2">
      <c r="A23" s="224" t="s">
        <v>23</v>
      </c>
      <c r="B23" s="224">
        <v>0</v>
      </c>
      <c r="C23" s="215">
        <v>0</v>
      </c>
      <c r="D23" s="224">
        <v>12</v>
      </c>
    </row>
    <row r="24" spans="1:4" ht="15" customHeight="1" x14ac:dyDescent="0.2">
      <c r="A24" s="223" t="s">
        <v>24</v>
      </c>
      <c r="B24" s="223">
        <v>0</v>
      </c>
      <c r="C24" s="215">
        <v>0</v>
      </c>
      <c r="D24" s="224">
        <v>12</v>
      </c>
    </row>
    <row r="25" spans="1:4" ht="15" customHeight="1" x14ac:dyDescent="0.2">
      <c r="A25" s="223" t="s">
        <v>25</v>
      </c>
      <c r="B25" s="223">
        <v>0</v>
      </c>
      <c r="C25" s="215">
        <v>0</v>
      </c>
      <c r="D25" s="224">
        <v>12</v>
      </c>
    </row>
    <row r="26" spans="1:4" ht="15" customHeight="1" x14ac:dyDescent="0.2">
      <c r="A26" s="224" t="s">
        <v>28</v>
      </c>
      <c r="B26" s="224">
        <v>0</v>
      </c>
      <c r="C26" s="215">
        <v>0</v>
      </c>
      <c r="D26" s="224">
        <v>12</v>
      </c>
    </row>
    <row r="27" spans="1:4" ht="15" customHeight="1" x14ac:dyDescent="0.2">
      <c r="A27" s="224" t="s">
        <v>30</v>
      </c>
      <c r="B27" s="224">
        <v>0</v>
      </c>
      <c r="C27" s="215">
        <v>0</v>
      </c>
      <c r="D27" s="224">
        <v>12</v>
      </c>
    </row>
    <row r="28" spans="1:4" ht="15" customHeight="1" x14ac:dyDescent="0.2">
      <c r="A28" s="224" t="s">
        <v>31</v>
      </c>
      <c r="B28" s="224">
        <v>0</v>
      </c>
      <c r="C28" s="215">
        <v>0</v>
      </c>
      <c r="D28" s="224">
        <v>12</v>
      </c>
    </row>
    <row r="29" spans="1:4" ht="15" customHeight="1" x14ac:dyDescent="0.2">
      <c r="A29" s="223" t="s">
        <v>32</v>
      </c>
      <c r="B29" s="223">
        <v>0</v>
      </c>
      <c r="C29" s="215">
        <v>0</v>
      </c>
      <c r="D29" s="224">
        <v>12</v>
      </c>
    </row>
    <row r="30" spans="1:4" ht="15" customHeight="1" x14ac:dyDescent="0.2">
      <c r="A30" s="224" t="s">
        <v>10</v>
      </c>
      <c r="B30" s="224">
        <v>1</v>
      </c>
      <c r="C30" s="215">
        <v>2.2727272727272728E-2</v>
      </c>
      <c r="D30" s="224">
        <v>8</v>
      </c>
    </row>
    <row r="31" spans="1:4" ht="15" customHeight="1" x14ac:dyDescent="0.2">
      <c r="A31" s="224" t="s">
        <v>11</v>
      </c>
      <c r="B31" s="224">
        <v>1</v>
      </c>
      <c r="C31" s="215">
        <v>2.2727272727272728E-2</v>
      </c>
      <c r="D31" s="224">
        <v>8</v>
      </c>
    </row>
    <row r="32" spans="1:4" ht="15" customHeight="1" x14ac:dyDescent="0.2">
      <c r="A32" s="224" t="s">
        <v>21</v>
      </c>
      <c r="B32" s="224">
        <v>1</v>
      </c>
      <c r="C32" s="215">
        <v>2.2727272727272728E-2</v>
      </c>
      <c r="D32" s="224">
        <v>8</v>
      </c>
    </row>
    <row r="33" spans="1:11" ht="15" customHeight="1" x14ac:dyDescent="0.2">
      <c r="A33" s="224" t="s">
        <v>27</v>
      </c>
      <c r="B33" s="224">
        <v>1</v>
      </c>
      <c r="C33" s="215">
        <v>2.2727272727272728E-2</v>
      </c>
      <c r="D33" s="224">
        <v>8</v>
      </c>
    </row>
    <row r="34" spans="1:11" ht="15" customHeight="1" x14ac:dyDescent="0.2">
      <c r="A34" s="224" t="s">
        <v>29</v>
      </c>
      <c r="B34" s="224">
        <v>3</v>
      </c>
      <c r="C34" s="215">
        <v>6.8181818181818177E-2</v>
      </c>
      <c r="D34" s="224">
        <v>7</v>
      </c>
    </row>
    <row r="35" spans="1:11" ht="15" customHeight="1" x14ac:dyDescent="0.2">
      <c r="A35" s="224" t="s">
        <v>3</v>
      </c>
      <c r="B35" s="224">
        <v>4</v>
      </c>
      <c r="C35" s="215">
        <v>9.0909090909090912E-2</v>
      </c>
      <c r="D35" s="224">
        <v>4</v>
      </c>
    </row>
    <row r="36" spans="1:11" ht="15" customHeight="1" x14ac:dyDescent="0.2">
      <c r="A36" s="224" t="s">
        <v>26</v>
      </c>
      <c r="B36" s="224">
        <v>4</v>
      </c>
      <c r="C36" s="225">
        <v>9.0909090909090912E-2</v>
      </c>
      <c r="D36" s="223">
        <v>4</v>
      </c>
    </row>
    <row r="37" spans="1:11" ht="15" customHeight="1" x14ac:dyDescent="0.2">
      <c r="A37" s="223" t="s">
        <v>33</v>
      </c>
      <c r="B37" s="223">
        <v>4</v>
      </c>
      <c r="C37" s="225">
        <v>9.0909090909090912E-2</v>
      </c>
      <c r="D37" s="223">
        <v>4</v>
      </c>
    </row>
    <row r="38" spans="1:11" x14ac:dyDescent="0.2">
      <c r="A38" s="26" t="s">
        <v>0</v>
      </c>
      <c r="B38" s="26">
        <v>8</v>
      </c>
      <c r="C38" s="27">
        <v>0.18181818181818182</v>
      </c>
      <c r="D38" s="26">
        <v>2</v>
      </c>
    </row>
    <row r="39" spans="1:11" x14ac:dyDescent="0.2">
      <c r="A39" s="223" t="s">
        <v>17</v>
      </c>
      <c r="B39" s="223">
        <v>8</v>
      </c>
      <c r="C39" s="225">
        <v>0.18181818181818182</v>
      </c>
      <c r="D39" s="223">
        <v>2</v>
      </c>
    </row>
    <row r="40" spans="1:11" x14ac:dyDescent="0.2">
      <c r="A40" s="224" t="s">
        <v>14</v>
      </c>
      <c r="B40" s="224">
        <v>9</v>
      </c>
      <c r="C40" s="215">
        <v>0.20454545454545456</v>
      </c>
      <c r="D40" s="224">
        <v>1</v>
      </c>
    </row>
    <row r="41" spans="1:11" x14ac:dyDescent="0.2">
      <c r="A41" s="28" t="s">
        <v>699</v>
      </c>
      <c r="B41" s="29">
        <v>44</v>
      </c>
      <c r="C41" s="30">
        <v>1.0000000000000002</v>
      </c>
      <c r="D41" s="28"/>
    </row>
    <row r="42" spans="1:11" x14ac:dyDescent="0.2">
      <c r="K42" s="217"/>
    </row>
    <row r="43" spans="1:11" x14ac:dyDescent="0.2">
      <c r="A43" s="194" t="s">
        <v>397</v>
      </c>
      <c r="K43" s="217"/>
    </row>
    <row r="44" spans="1:11" x14ac:dyDescent="0.2">
      <c r="A44" s="441" t="s">
        <v>399</v>
      </c>
      <c r="B44" s="441"/>
      <c r="C44" s="441"/>
      <c r="D44" s="441"/>
      <c r="E44" s="441"/>
      <c r="F44" s="441"/>
      <c r="G44" s="441"/>
      <c r="H44" s="441"/>
      <c r="K44" s="217"/>
    </row>
    <row r="45" spans="1:11" x14ac:dyDescent="0.2">
      <c r="A45" s="220" t="s">
        <v>891</v>
      </c>
    </row>
    <row r="159" spans="2:2" x14ac:dyDescent="0.2">
      <c r="B159" s="23"/>
    </row>
  </sheetData>
  <mergeCells count="2">
    <mergeCell ref="A44:H44"/>
    <mergeCell ref="H1:I1"/>
  </mergeCells>
  <hyperlinks>
    <hyperlink ref="H1:I1" location="Index!A1" display="Regresar al Índice" xr:uid="{00000000-0004-0000-B100-000000000000}"/>
  </hyperlinks>
  <pageMargins left="0.7" right="0.7" top="0.75" bottom="0.75" header="0.3" footer="0.3"/>
  <pageSetup paperSize="9" orientation="portrait" horizontalDpi="300" verticalDpi="0" copies="0"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120"/>
  <dimension ref="A1:Q159"/>
  <sheetViews>
    <sheetView zoomScaleNormal="100" workbookViewId="0"/>
  </sheetViews>
  <sheetFormatPr baseColWidth="10" defaultColWidth="11.42578125" defaultRowHeight="12.75" x14ac:dyDescent="0.2"/>
  <cols>
    <col min="1" max="1" width="5.7109375" style="194" customWidth="1"/>
    <col min="2" max="2" width="8.140625" style="194" customWidth="1"/>
    <col min="3" max="16384" width="11.42578125" style="194"/>
  </cols>
  <sheetData>
    <row r="1" spans="1:9" ht="15" x14ac:dyDescent="0.25">
      <c r="A1" s="17" t="s">
        <v>1835</v>
      </c>
      <c r="B1" s="18"/>
      <c r="H1" s="408" t="s">
        <v>38</v>
      </c>
      <c r="I1" s="408"/>
    </row>
    <row r="2" spans="1:9" x14ac:dyDescent="0.2">
      <c r="A2" s="18" t="s">
        <v>397</v>
      </c>
    </row>
    <row r="4" spans="1:9" x14ac:dyDescent="0.2">
      <c r="H4" s="19"/>
    </row>
    <row r="5" spans="1:9" x14ac:dyDescent="0.2">
      <c r="A5" s="20"/>
    </row>
    <row r="6" spans="1:9" x14ac:dyDescent="0.2">
      <c r="A6" s="20"/>
    </row>
    <row r="7" spans="1:9" x14ac:dyDescent="0.2">
      <c r="A7" s="21"/>
    </row>
    <row r="10" spans="1:9" x14ac:dyDescent="0.2">
      <c r="A10" s="22" t="s">
        <v>701</v>
      </c>
      <c r="B10" s="22" t="s">
        <v>400</v>
      </c>
      <c r="C10" s="22" t="s">
        <v>1</v>
      </c>
      <c r="D10" s="22" t="s">
        <v>0</v>
      </c>
    </row>
    <row r="11" spans="1:9" ht="15" customHeight="1" x14ac:dyDescent="0.2">
      <c r="A11" s="462">
        <v>2017</v>
      </c>
      <c r="B11" s="221" t="s">
        <v>140</v>
      </c>
      <c r="C11" s="219">
        <v>36928</v>
      </c>
      <c r="D11" s="219">
        <v>7186</v>
      </c>
    </row>
    <row r="12" spans="1:9" ht="15" customHeight="1" x14ac:dyDescent="0.2">
      <c r="A12" s="463"/>
      <c r="B12" s="221" t="s">
        <v>141</v>
      </c>
      <c r="C12" s="219">
        <v>31747</v>
      </c>
      <c r="D12" s="219">
        <v>5512</v>
      </c>
    </row>
    <row r="13" spans="1:9" ht="15" customHeight="1" x14ac:dyDescent="0.2">
      <c r="A13" s="463"/>
      <c r="B13" s="221" t="s">
        <v>142</v>
      </c>
      <c r="C13" s="219">
        <v>34872</v>
      </c>
      <c r="D13" s="219">
        <v>6676</v>
      </c>
    </row>
    <row r="14" spans="1:9" ht="15" customHeight="1" x14ac:dyDescent="0.2">
      <c r="A14" s="463"/>
      <c r="B14" s="221" t="s">
        <v>143</v>
      </c>
      <c r="C14" s="219">
        <v>32605</v>
      </c>
      <c r="D14" s="219">
        <v>6032</v>
      </c>
    </row>
    <row r="15" spans="1:9" ht="15" customHeight="1" x14ac:dyDescent="0.2">
      <c r="A15" s="463"/>
      <c r="B15" s="221" t="s">
        <v>144</v>
      </c>
      <c r="C15" s="219">
        <v>37241</v>
      </c>
      <c r="D15" s="219">
        <v>7201</v>
      </c>
    </row>
    <row r="16" spans="1:9" ht="15" customHeight="1" x14ac:dyDescent="0.2">
      <c r="A16" s="463"/>
      <c r="B16" s="221" t="s">
        <v>145</v>
      </c>
      <c r="C16" s="219">
        <v>36505</v>
      </c>
      <c r="D16" s="219">
        <v>6696</v>
      </c>
    </row>
    <row r="17" spans="1:17" ht="15" customHeight="1" x14ac:dyDescent="0.2">
      <c r="A17" s="463"/>
      <c r="B17" s="221" t="s">
        <v>146</v>
      </c>
      <c r="C17" s="219">
        <v>36531</v>
      </c>
      <c r="D17" s="219">
        <v>6514</v>
      </c>
    </row>
    <row r="18" spans="1:17" ht="15" customHeight="1" x14ac:dyDescent="0.2">
      <c r="A18" s="463"/>
      <c r="B18" s="221" t="s">
        <v>147</v>
      </c>
      <c r="C18" s="219">
        <v>36199</v>
      </c>
      <c r="D18" s="219">
        <v>6514</v>
      </c>
    </row>
    <row r="19" spans="1:17" ht="15" customHeight="1" x14ac:dyDescent="0.2">
      <c r="A19" s="463"/>
      <c r="B19" s="221" t="s">
        <v>148</v>
      </c>
      <c r="C19" s="219">
        <v>35317</v>
      </c>
      <c r="D19" s="219">
        <v>6800</v>
      </c>
    </row>
    <row r="20" spans="1:17" ht="15" customHeight="1" x14ac:dyDescent="0.2">
      <c r="A20" s="463"/>
      <c r="B20" s="221" t="s">
        <v>149</v>
      </c>
      <c r="C20" s="219">
        <v>36488</v>
      </c>
      <c r="D20" s="219">
        <v>7226</v>
      </c>
    </row>
    <row r="21" spans="1:17" ht="15" customHeight="1" x14ac:dyDescent="0.2">
      <c r="A21" s="463"/>
      <c r="B21" s="221" t="s">
        <v>150</v>
      </c>
      <c r="C21" s="219">
        <v>35768</v>
      </c>
      <c r="D21" s="219">
        <v>7297</v>
      </c>
    </row>
    <row r="22" spans="1:17" ht="15" customHeight="1" x14ac:dyDescent="0.2">
      <c r="A22" s="464"/>
      <c r="B22" s="221" t="s">
        <v>151</v>
      </c>
      <c r="C22" s="219">
        <v>41191</v>
      </c>
      <c r="D22" s="219">
        <v>8283</v>
      </c>
      <c r="I22" s="22" t="s">
        <v>1</v>
      </c>
      <c r="J22" s="22" t="s">
        <v>0</v>
      </c>
    </row>
    <row r="23" spans="1:17" x14ac:dyDescent="0.2">
      <c r="A23" s="459">
        <v>2018</v>
      </c>
      <c r="B23" s="221" t="s">
        <v>140</v>
      </c>
      <c r="C23" s="219">
        <v>38418</v>
      </c>
      <c r="D23" s="219">
        <v>7433</v>
      </c>
      <c r="G23" s="465" t="s">
        <v>702</v>
      </c>
      <c r="H23" s="221" t="s">
        <v>140</v>
      </c>
      <c r="I23" s="215">
        <f t="shared" ref="I23:J38" si="0">C23/C11-1</f>
        <v>4.0348786828422911E-2</v>
      </c>
      <c r="J23" s="215">
        <f t="shared" si="0"/>
        <v>3.43723907598108E-2</v>
      </c>
    </row>
    <row r="24" spans="1:17" ht="15" customHeight="1" x14ac:dyDescent="0.2">
      <c r="A24" s="460"/>
      <c r="B24" s="221" t="s">
        <v>141</v>
      </c>
      <c r="C24" s="219">
        <v>33440</v>
      </c>
      <c r="D24" s="219">
        <v>6417</v>
      </c>
      <c r="G24" s="465"/>
      <c r="H24" s="221" t="s">
        <v>141</v>
      </c>
      <c r="I24" s="215">
        <f t="shared" si="0"/>
        <v>5.3327873499858347E-2</v>
      </c>
      <c r="J24" s="215">
        <f t="shared" si="0"/>
        <v>0.16418722786647311</v>
      </c>
    </row>
    <row r="25" spans="1:17" ht="15" customHeight="1" x14ac:dyDescent="0.2">
      <c r="A25" s="460"/>
      <c r="B25" s="221" t="s">
        <v>142</v>
      </c>
      <c r="C25" s="219">
        <v>33956</v>
      </c>
      <c r="D25" s="219">
        <v>6272</v>
      </c>
      <c r="G25" s="465"/>
      <c r="H25" s="221" t="s">
        <v>142</v>
      </c>
      <c r="I25" s="215">
        <f t="shared" si="0"/>
        <v>-2.6267492544161497E-2</v>
      </c>
      <c r="J25" s="215">
        <f t="shared" si="0"/>
        <v>-6.0515278609946099E-2</v>
      </c>
    </row>
    <row r="26" spans="1:17" ht="15" customHeight="1" x14ac:dyDescent="0.2">
      <c r="A26" s="460"/>
      <c r="B26" s="221" t="s">
        <v>143</v>
      </c>
      <c r="C26" s="219">
        <v>38396</v>
      </c>
      <c r="D26" s="219">
        <v>8159</v>
      </c>
      <c r="G26" s="465"/>
      <c r="H26" s="221" t="s">
        <v>143</v>
      </c>
      <c r="I26" s="215">
        <f t="shared" si="0"/>
        <v>0.1776107958902009</v>
      </c>
      <c r="J26" s="215">
        <f t="shared" si="0"/>
        <v>0.35261936339522548</v>
      </c>
      <c r="L26" s="441"/>
      <c r="M26" s="441"/>
      <c r="N26" s="441"/>
      <c r="O26" s="441"/>
      <c r="P26" s="441"/>
      <c r="Q26" s="441"/>
    </row>
    <row r="27" spans="1:17" ht="15" customHeight="1" x14ac:dyDescent="0.2">
      <c r="A27" s="460"/>
      <c r="B27" s="221" t="s">
        <v>144</v>
      </c>
      <c r="C27" s="219">
        <v>38533</v>
      </c>
      <c r="D27" s="219">
        <v>7817</v>
      </c>
      <c r="G27" s="465"/>
      <c r="H27" s="221" t="s">
        <v>144</v>
      </c>
      <c r="I27" s="215">
        <f t="shared" si="0"/>
        <v>3.4692945946671605E-2</v>
      </c>
      <c r="J27" s="215">
        <f t="shared" si="0"/>
        <v>8.5543674489654276E-2</v>
      </c>
      <c r="L27" s="441"/>
      <c r="M27" s="441"/>
      <c r="N27" s="441"/>
      <c r="O27" s="441"/>
      <c r="P27" s="441"/>
      <c r="Q27" s="441"/>
    </row>
    <row r="28" spans="1:17" ht="15" customHeight="1" x14ac:dyDescent="0.2">
      <c r="A28" s="460"/>
      <c r="B28" s="221" t="s">
        <v>145</v>
      </c>
      <c r="C28" s="219">
        <v>38929</v>
      </c>
      <c r="D28" s="219">
        <v>8142</v>
      </c>
      <c r="G28" s="465"/>
      <c r="H28" s="221" t="s">
        <v>145</v>
      </c>
      <c r="I28" s="215">
        <f t="shared" si="0"/>
        <v>6.6401862758526331E-2</v>
      </c>
      <c r="J28" s="215">
        <f t="shared" si="0"/>
        <v>0.21594982078853042</v>
      </c>
      <c r="L28" s="441"/>
      <c r="M28" s="441"/>
      <c r="N28" s="441"/>
      <c r="O28" s="441"/>
      <c r="P28" s="441"/>
      <c r="Q28" s="441"/>
    </row>
    <row r="29" spans="1:17" ht="15" customHeight="1" x14ac:dyDescent="0.2">
      <c r="A29" s="460"/>
      <c r="B29" s="221" t="s">
        <v>146</v>
      </c>
      <c r="C29" s="219">
        <v>38352</v>
      </c>
      <c r="D29" s="219">
        <v>7468</v>
      </c>
      <c r="G29" s="465"/>
      <c r="H29" s="221" t="s">
        <v>146</v>
      </c>
      <c r="I29" s="215">
        <f t="shared" si="0"/>
        <v>4.9848074238318052E-2</v>
      </c>
      <c r="J29" s="215">
        <f t="shared" si="0"/>
        <v>0.14645379183297513</v>
      </c>
      <c r="L29" s="220"/>
      <c r="M29" s="216"/>
      <c r="N29" s="216"/>
      <c r="O29" s="216"/>
      <c r="P29" s="216"/>
      <c r="Q29" s="216"/>
    </row>
    <row r="30" spans="1:17" ht="15" customHeight="1" x14ac:dyDescent="0.2">
      <c r="A30" s="460"/>
      <c r="B30" s="221" t="s">
        <v>147</v>
      </c>
      <c r="C30" s="219">
        <v>39496</v>
      </c>
      <c r="D30" s="219">
        <v>8133</v>
      </c>
      <c r="G30" s="465"/>
      <c r="H30" s="221" t="s">
        <v>147</v>
      </c>
      <c r="I30" s="215">
        <f t="shared" si="0"/>
        <v>9.1079864084643303E-2</v>
      </c>
      <c r="J30" s="215">
        <f t="shared" si="0"/>
        <v>0.24854160270187298</v>
      </c>
    </row>
    <row r="31" spans="1:17" ht="15" customHeight="1" x14ac:dyDescent="0.2">
      <c r="A31" s="460"/>
      <c r="B31" s="221" t="s">
        <v>148</v>
      </c>
      <c r="C31" s="219">
        <v>36562</v>
      </c>
      <c r="D31" s="219">
        <v>7964</v>
      </c>
      <c r="G31" s="465"/>
      <c r="H31" s="221" t="s">
        <v>148</v>
      </c>
      <c r="I31" s="215">
        <f t="shared" si="0"/>
        <v>3.5252144859416079E-2</v>
      </c>
      <c r="J31" s="215">
        <f t="shared" si="0"/>
        <v>0.17117647058823526</v>
      </c>
    </row>
    <row r="32" spans="1:17" ht="15" customHeight="1" x14ac:dyDescent="0.2">
      <c r="A32" s="460"/>
      <c r="B32" s="221" t="s">
        <v>149</v>
      </c>
      <c r="C32" s="219">
        <v>41641</v>
      </c>
      <c r="D32" s="219">
        <v>8764</v>
      </c>
      <c r="G32" s="465"/>
      <c r="H32" s="221" t="s">
        <v>149</v>
      </c>
      <c r="I32" s="215">
        <f t="shared" si="0"/>
        <v>0.14122451216838416</v>
      </c>
      <c r="J32" s="215">
        <f t="shared" si="0"/>
        <v>0.21284251314696934</v>
      </c>
    </row>
    <row r="33" spans="1:13" ht="15" customHeight="1" x14ac:dyDescent="0.2">
      <c r="A33" s="460"/>
      <c r="B33" s="221" t="s">
        <v>150</v>
      </c>
      <c r="C33" s="219">
        <v>39689</v>
      </c>
      <c r="D33" s="219">
        <v>7779</v>
      </c>
      <c r="G33" s="465"/>
      <c r="H33" s="221" t="s">
        <v>150</v>
      </c>
      <c r="I33" s="215">
        <f t="shared" si="0"/>
        <v>0.10962312681726694</v>
      </c>
      <c r="J33" s="215">
        <f t="shared" si="0"/>
        <v>6.6054542962861396E-2</v>
      </c>
    </row>
    <row r="34" spans="1:13" x14ac:dyDescent="0.2">
      <c r="A34" s="461"/>
      <c r="B34" s="221" t="s">
        <v>151</v>
      </c>
      <c r="C34" s="219">
        <v>45877</v>
      </c>
      <c r="D34" s="219">
        <v>9822</v>
      </c>
      <c r="G34" s="465"/>
      <c r="H34" s="221" t="s">
        <v>151</v>
      </c>
      <c r="I34" s="215">
        <f t="shared" si="0"/>
        <v>0.11376271515622349</v>
      </c>
      <c r="J34" s="215">
        <f t="shared" si="0"/>
        <v>0.1858022455632018</v>
      </c>
    </row>
    <row r="35" spans="1:13" x14ac:dyDescent="0.2">
      <c r="A35" s="459">
        <v>2019</v>
      </c>
      <c r="B35" s="221" t="s">
        <v>140</v>
      </c>
      <c r="C35" s="219">
        <v>41167</v>
      </c>
      <c r="D35" s="219">
        <v>8769</v>
      </c>
      <c r="G35" s="459" t="s">
        <v>703</v>
      </c>
      <c r="H35" s="221" t="s">
        <v>140</v>
      </c>
      <c r="I35" s="215">
        <f t="shared" si="0"/>
        <v>7.155500026029471E-2</v>
      </c>
      <c r="J35" s="215">
        <f t="shared" si="0"/>
        <v>0.17973900174895729</v>
      </c>
      <c r="K35" s="218"/>
    </row>
    <row r="36" spans="1:13" x14ac:dyDescent="0.2">
      <c r="A36" s="460"/>
      <c r="B36" s="221" t="s">
        <v>141</v>
      </c>
      <c r="C36" s="219">
        <v>36827</v>
      </c>
      <c r="D36" s="219">
        <v>7441</v>
      </c>
      <c r="G36" s="460"/>
      <c r="H36" s="221" t="s">
        <v>141</v>
      </c>
      <c r="I36" s="215">
        <f t="shared" si="0"/>
        <v>0.10128588516746406</v>
      </c>
      <c r="J36" s="215">
        <f t="shared" si="0"/>
        <v>0.15957612591553683</v>
      </c>
    </row>
    <row r="37" spans="1:13" x14ac:dyDescent="0.2">
      <c r="A37" s="460"/>
      <c r="B37" s="221" t="s">
        <v>142</v>
      </c>
      <c r="C37" s="219">
        <v>38033</v>
      </c>
      <c r="D37" s="219">
        <v>7573</v>
      </c>
      <c r="G37" s="460"/>
      <c r="H37" s="221" t="s">
        <v>142</v>
      </c>
      <c r="I37" s="215">
        <f t="shared" si="0"/>
        <v>0.12006714571798804</v>
      </c>
      <c r="J37" s="215">
        <f t="shared" si="0"/>
        <v>0.20742984693877542</v>
      </c>
    </row>
    <row r="38" spans="1:13" x14ac:dyDescent="0.2">
      <c r="A38" s="460"/>
      <c r="B38" s="221" t="s">
        <v>143</v>
      </c>
      <c r="C38" s="219">
        <v>38039</v>
      </c>
      <c r="D38" s="219">
        <v>7658</v>
      </c>
      <c r="G38" s="460"/>
      <c r="H38" s="221" t="s">
        <v>143</v>
      </c>
      <c r="I38" s="215">
        <f t="shared" si="0"/>
        <v>-9.297843525367222E-3</v>
      </c>
      <c r="J38" s="215">
        <f t="shared" si="0"/>
        <v>-6.1404583895085185E-2</v>
      </c>
      <c r="K38" s="217"/>
    </row>
    <row r="39" spans="1:13" x14ac:dyDescent="0.2">
      <c r="A39" s="460"/>
      <c r="B39" s="221" t="s">
        <v>144</v>
      </c>
      <c r="C39" s="219">
        <v>42007</v>
      </c>
      <c r="D39" s="219">
        <v>8903</v>
      </c>
      <c r="G39" s="460"/>
      <c r="H39" s="221" t="s">
        <v>144</v>
      </c>
      <c r="I39" s="215">
        <f t="shared" ref="I39:J54" si="1">C39/C27-1</f>
        <v>9.0156489242986471E-2</v>
      </c>
      <c r="J39" s="215">
        <f t="shared" si="1"/>
        <v>0.13892797748496877</v>
      </c>
      <c r="M39" s="217"/>
    </row>
    <row r="40" spans="1:13" x14ac:dyDescent="0.2">
      <c r="A40" s="460"/>
      <c r="B40" s="221" t="s">
        <v>145</v>
      </c>
      <c r="C40" s="219">
        <v>40716</v>
      </c>
      <c r="D40" s="219">
        <v>8935</v>
      </c>
      <c r="G40" s="460"/>
      <c r="H40" s="221" t="s">
        <v>145</v>
      </c>
      <c r="I40" s="215">
        <f t="shared" si="1"/>
        <v>4.5904081789925222E-2</v>
      </c>
      <c r="J40" s="215">
        <f t="shared" si="1"/>
        <v>9.7396217145664377E-2</v>
      </c>
    </row>
    <row r="41" spans="1:13" x14ac:dyDescent="0.2">
      <c r="A41" s="460"/>
      <c r="B41" s="221" t="s">
        <v>146</v>
      </c>
      <c r="C41" s="219">
        <v>42729</v>
      </c>
      <c r="D41" s="219">
        <v>8882</v>
      </c>
      <c r="G41" s="460"/>
      <c r="H41" s="221" t="s">
        <v>146</v>
      </c>
      <c r="I41" s="215">
        <f t="shared" si="1"/>
        <v>0.11412703379224021</v>
      </c>
      <c r="J41" s="215">
        <f t="shared" si="1"/>
        <v>0.18934118907337982</v>
      </c>
    </row>
    <row r="42" spans="1:13" x14ac:dyDescent="0.2">
      <c r="A42" s="460"/>
      <c r="B42" s="221" t="s">
        <v>147</v>
      </c>
      <c r="C42" s="219">
        <v>42118</v>
      </c>
      <c r="D42" s="219">
        <v>9198</v>
      </c>
      <c r="G42" s="460"/>
      <c r="H42" s="221" t="s">
        <v>147</v>
      </c>
      <c r="I42" s="215">
        <f t="shared" si="1"/>
        <v>6.6386469515900437E-2</v>
      </c>
      <c r="J42" s="215">
        <f t="shared" si="1"/>
        <v>0.13094798967170784</v>
      </c>
    </row>
    <row r="43" spans="1:13" x14ac:dyDescent="0.2">
      <c r="A43" s="460"/>
      <c r="B43" s="221" t="s">
        <v>148</v>
      </c>
      <c r="C43" s="219">
        <v>39015</v>
      </c>
      <c r="D43" s="219">
        <v>8344</v>
      </c>
      <c r="G43" s="460"/>
      <c r="H43" s="221" t="s">
        <v>148</v>
      </c>
      <c r="I43" s="215">
        <f t="shared" si="1"/>
        <v>6.7091515781412481E-2</v>
      </c>
      <c r="J43" s="215">
        <f t="shared" si="1"/>
        <v>4.7714716223003606E-2</v>
      </c>
    </row>
    <row r="44" spans="1:13" x14ac:dyDescent="0.2">
      <c r="A44" s="460"/>
      <c r="B44" s="221" t="s">
        <v>149</v>
      </c>
      <c r="C44" s="219">
        <v>41418</v>
      </c>
      <c r="D44" s="219">
        <v>8831</v>
      </c>
      <c r="G44" s="460"/>
      <c r="H44" s="221" t="s">
        <v>149</v>
      </c>
      <c r="I44" s="215">
        <f t="shared" si="1"/>
        <v>-5.3552988641002441E-3</v>
      </c>
      <c r="J44" s="215">
        <f t="shared" si="1"/>
        <v>7.6449109995435638E-3</v>
      </c>
    </row>
    <row r="45" spans="1:13" x14ac:dyDescent="0.2">
      <c r="A45" s="460"/>
      <c r="B45" s="221" t="s">
        <v>150</v>
      </c>
      <c r="C45" s="219">
        <v>41609</v>
      </c>
      <c r="D45" s="219">
        <v>9052</v>
      </c>
      <c r="G45" s="460"/>
      <c r="H45" s="221" t="s">
        <v>150</v>
      </c>
      <c r="I45" s="215">
        <f t="shared" si="1"/>
        <v>4.8376124366953155E-2</v>
      </c>
      <c r="J45" s="215">
        <f t="shared" si="1"/>
        <v>0.16364571281655738</v>
      </c>
    </row>
    <row r="46" spans="1:13" x14ac:dyDescent="0.2">
      <c r="A46" s="461"/>
      <c r="B46" s="221" t="s">
        <v>151</v>
      </c>
      <c r="C46" s="219">
        <v>47414</v>
      </c>
      <c r="D46" s="219">
        <v>9793</v>
      </c>
      <c r="G46" s="461"/>
      <c r="H46" s="221" t="s">
        <v>151</v>
      </c>
      <c r="I46" s="215">
        <f t="shared" si="1"/>
        <v>3.3502626588486573E-2</v>
      </c>
      <c r="J46" s="215">
        <f t="shared" si="1"/>
        <v>-2.952555487680697E-3</v>
      </c>
    </row>
    <row r="47" spans="1:13" x14ac:dyDescent="0.2">
      <c r="A47" s="459">
        <v>2020</v>
      </c>
      <c r="B47" s="221" t="s">
        <v>140</v>
      </c>
      <c r="C47" s="219">
        <v>44653</v>
      </c>
      <c r="D47" s="219">
        <v>9417</v>
      </c>
      <c r="G47" s="459" t="s">
        <v>704</v>
      </c>
      <c r="H47" s="221" t="s">
        <v>140</v>
      </c>
      <c r="I47" s="215">
        <f t="shared" si="1"/>
        <v>8.4679476279544197E-2</v>
      </c>
      <c r="J47" s="215">
        <f t="shared" si="1"/>
        <v>7.389668149161821E-2</v>
      </c>
    </row>
    <row r="48" spans="1:13" x14ac:dyDescent="0.2">
      <c r="A48" s="460"/>
      <c r="B48" s="221" t="s">
        <v>141</v>
      </c>
      <c r="C48" s="219">
        <v>38682</v>
      </c>
      <c r="D48" s="219">
        <v>7935</v>
      </c>
      <c r="G48" s="460"/>
      <c r="H48" s="221" t="s">
        <v>141</v>
      </c>
      <c r="I48" s="215">
        <f t="shared" si="1"/>
        <v>5.0370651967306612E-2</v>
      </c>
      <c r="J48" s="215">
        <f t="shared" si="1"/>
        <v>6.6388926219594246E-2</v>
      </c>
    </row>
    <row r="49" spans="1:10" x14ac:dyDescent="0.2">
      <c r="A49" s="460"/>
      <c r="B49" s="221" t="s">
        <v>142</v>
      </c>
      <c r="C49" s="219">
        <v>38263</v>
      </c>
      <c r="D49" s="219">
        <v>7368</v>
      </c>
      <c r="G49" s="460"/>
      <c r="H49" s="221" t="s">
        <v>142</v>
      </c>
      <c r="I49" s="215">
        <f t="shared" si="1"/>
        <v>6.047379906922945E-3</v>
      </c>
      <c r="J49" s="215">
        <f t="shared" si="1"/>
        <v>-2.706985342664725E-2</v>
      </c>
    </row>
    <row r="50" spans="1:10" x14ac:dyDescent="0.2">
      <c r="A50" s="460"/>
      <c r="B50" s="221" t="s">
        <v>143</v>
      </c>
      <c r="C50" s="219">
        <v>37313</v>
      </c>
      <c r="D50" s="219">
        <v>7623</v>
      </c>
      <c r="G50" s="460"/>
      <c r="H50" s="221" t="s">
        <v>143</v>
      </c>
      <c r="I50" s="215">
        <f t="shared" si="1"/>
        <v>-1.9085675228055377E-2</v>
      </c>
      <c r="J50" s="215">
        <f t="shared" si="1"/>
        <v>-4.5703839122486212E-3</v>
      </c>
    </row>
    <row r="51" spans="1:10" x14ac:dyDescent="0.2">
      <c r="A51" s="460"/>
      <c r="B51" s="221" t="s">
        <v>144</v>
      </c>
      <c r="C51" s="219">
        <v>41432</v>
      </c>
      <c r="D51" s="219">
        <v>8693</v>
      </c>
      <c r="G51" s="460"/>
      <c r="H51" s="221" t="s">
        <v>144</v>
      </c>
      <c r="I51" s="215">
        <f t="shared" si="1"/>
        <v>-1.3688194824672095E-2</v>
      </c>
      <c r="J51" s="215">
        <f t="shared" si="1"/>
        <v>-2.3587554756823503E-2</v>
      </c>
    </row>
    <row r="52" spans="1:10" x14ac:dyDescent="0.2">
      <c r="A52" s="460"/>
      <c r="B52" s="221" t="s">
        <v>145</v>
      </c>
      <c r="C52" s="219">
        <v>43863</v>
      </c>
      <c r="D52" s="219">
        <v>9690</v>
      </c>
      <c r="G52" s="460"/>
      <c r="H52" s="221" t="s">
        <v>145</v>
      </c>
      <c r="I52" s="215">
        <f t="shared" si="1"/>
        <v>7.7291482463896166E-2</v>
      </c>
      <c r="J52" s="215">
        <f t="shared" si="1"/>
        <v>8.4499160604364798E-2</v>
      </c>
    </row>
    <row r="53" spans="1:10" x14ac:dyDescent="0.2">
      <c r="A53" s="460"/>
      <c r="B53" s="221" t="s">
        <v>146</v>
      </c>
      <c r="C53" s="219">
        <v>45431</v>
      </c>
      <c r="D53" s="219">
        <v>10049</v>
      </c>
      <c r="G53" s="460"/>
      <c r="H53" s="221" t="s">
        <v>146</v>
      </c>
      <c r="I53" s="215">
        <f t="shared" si="1"/>
        <v>6.3235741533852918E-2</v>
      </c>
      <c r="J53" s="215">
        <f t="shared" si="1"/>
        <v>0.13138932672821446</v>
      </c>
    </row>
    <row r="54" spans="1:10" x14ac:dyDescent="0.2">
      <c r="A54" s="460"/>
      <c r="B54" s="221" t="s">
        <v>147</v>
      </c>
      <c r="C54" s="219">
        <v>43873</v>
      </c>
      <c r="D54" s="219">
        <v>9355</v>
      </c>
      <c r="G54" s="460"/>
      <c r="H54" s="221" t="s">
        <v>147</v>
      </c>
      <c r="I54" s="215">
        <f t="shared" si="1"/>
        <v>4.1668645234816504E-2</v>
      </c>
      <c r="J54" s="215">
        <f t="shared" si="1"/>
        <v>1.706892802783222E-2</v>
      </c>
    </row>
    <row r="55" spans="1:10" x14ac:dyDescent="0.2">
      <c r="A55" s="460"/>
      <c r="B55" s="221" t="s">
        <v>148</v>
      </c>
      <c r="C55" s="219">
        <v>44319</v>
      </c>
      <c r="D55" s="219">
        <v>9473</v>
      </c>
      <c r="G55" s="460"/>
      <c r="H55" s="221" t="s">
        <v>148</v>
      </c>
      <c r="I55" s="215">
        <f t="shared" ref="I55:J70" si="2">C55/C43-1</f>
        <v>0.13594771241830061</v>
      </c>
      <c r="J55" s="215">
        <f t="shared" si="2"/>
        <v>0.13530680728667299</v>
      </c>
    </row>
    <row r="56" spans="1:10" x14ac:dyDescent="0.2">
      <c r="A56" s="460"/>
      <c r="B56" s="221" t="s">
        <v>149</v>
      </c>
      <c r="C56" s="219">
        <v>47152</v>
      </c>
      <c r="D56" s="219">
        <v>9941</v>
      </c>
      <c r="G56" s="460"/>
      <c r="H56" s="221" t="s">
        <v>149</v>
      </c>
      <c r="I56" s="215">
        <f t="shared" si="2"/>
        <v>0.13844222318798582</v>
      </c>
      <c r="J56" s="215">
        <f t="shared" si="2"/>
        <v>0.1256935794360774</v>
      </c>
    </row>
    <row r="57" spans="1:10" x14ac:dyDescent="0.2">
      <c r="A57" s="460"/>
      <c r="B57" s="221" t="s">
        <v>150</v>
      </c>
      <c r="C57" s="219">
        <v>45341</v>
      </c>
      <c r="D57" s="219">
        <v>9530</v>
      </c>
      <c r="G57" s="460"/>
      <c r="H57" s="221" t="s">
        <v>150</v>
      </c>
      <c r="I57" s="215">
        <f t="shared" si="2"/>
        <v>8.9692133913336081E-2</v>
      </c>
      <c r="J57" s="215">
        <f t="shared" si="2"/>
        <v>5.2806009721608538E-2</v>
      </c>
    </row>
    <row r="58" spans="1:10" x14ac:dyDescent="0.2">
      <c r="A58" s="461"/>
      <c r="B58" s="221" t="s">
        <v>151</v>
      </c>
      <c r="C58" s="219">
        <v>53818</v>
      </c>
      <c r="D58" s="219">
        <v>11478</v>
      </c>
      <c r="G58" s="461"/>
      <c r="H58" s="221" t="s">
        <v>151</v>
      </c>
      <c r="I58" s="215">
        <f t="shared" si="2"/>
        <v>0.1350655924410511</v>
      </c>
      <c r="J58" s="215">
        <f t="shared" si="2"/>
        <v>0.17206167670785244</v>
      </c>
    </row>
    <row r="59" spans="1:10" x14ac:dyDescent="0.2">
      <c r="A59" s="459">
        <v>2021</v>
      </c>
      <c r="B59" s="221" t="s">
        <v>140</v>
      </c>
      <c r="C59" s="219">
        <v>46308</v>
      </c>
      <c r="D59" s="219">
        <v>9808</v>
      </c>
      <c r="G59" s="459" t="s">
        <v>705</v>
      </c>
      <c r="H59" s="221" t="s">
        <v>140</v>
      </c>
      <c r="I59" s="215">
        <f t="shared" si="2"/>
        <v>3.7063579154815951E-2</v>
      </c>
      <c r="J59" s="215">
        <f t="shared" si="2"/>
        <v>4.1520654136136814E-2</v>
      </c>
    </row>
    <row r="60" spans="1:10" x14ac:dyDescent="0.2">
      <c r="A60" s="460"/>
      <c r="B60" s="221" t="s">
        <v>141</v>
      </c>
      <c r="C60" s="219">
        <v>41010</v>
      </c>
      <c r="D60" s="219">
        <v>8408</v>
      </c>
      <c r="G60" s="460"/>
      <c r="H60" s="221" t="s">
        <v>141</v>
      </c>
      <c r="I60" s="215">
        <f t="shared" si="2"/>
        <v>6.0183030867069887E-2</v>
      </c>
      <c r="J60" s="215">
        <f t="shared" si="2"/>
        <v>5.9609325771896593E-2</v>
      </c>
    </row>
    <row r="61" spans="1:10" x14ac:dyDescent="0.2">
      <c r="A61" s="460"/>
      <c r="B61" s="221" t="s">
        <v>142</v>
      </c>
      <c r="C61" s="219">
        <v>44783</v>
      </c>
      <c r="D61" s="219">
        <v>8792</v>
      </c>
      <c r="G61" s="460"/>
      <c r="H61" s="221" t="s">
        <v>142</v>
      </c>
      <c r="I61" s="215">
        <f t="shared" si="2"/>
        <v>0.17039960274939236</v>
      </c>
      <c r="J61" s="215">
        <f t="shared" si="2"/>
        <v>0.19326818675352886</v>
      </c>
    </row>
    <row r="62" spans="1:10" x14ac:dyDescent="0.2">
      <c r="A62" s="460"/>
      <c r="B62" s="221" t="s">
        <v>143</v>
      </c>
      <c r="C62" s="219">
        <v>45304</v>
      </c>
      <c r="D62" s="219">
        <v>9838</v>
      </c>
      <c r="G62" s="460"/>
      <c r="H62" s="221" t="s">
        <v>143</v>
      </c>
      <c r="I62" s="215">
        <f t="shared" si="2"/>
        <v>0.21416128427089753</v>
      </c>
      <c r="J62" s="215">
        <f t="shared" si="2"/>
        <v>0.29056801784074504</v>
      </c>
    </row>
    <row r="63" spans="1:10" x14ac:dyDescent="0.2">
      <c r="A63" s="460"/>
      <c r="B63" s="221" t="s">
        <v>144</v>
      </c>
      <c r="C63" s="219">
        <v>46064</v>
      </c>
      <c r="D63" s="219">
        <v>9518</v>
      </c>
      <c r="G63" s="460"/>
      <c r="H63" s="221" t="s">
        <v>144</v>
      </c>
      <c r="I63" s="215">
        <f t="shared" si="2"/>
        <v>0.11179764433288275</v>
      </c>
      <c r="J63" s="215">
        <f t="shared" si="2"/>
        <v>9.4903945703439518E-2</v>
      </c>
    </row>
    <row r="64" spans="1:10" x14ac:dyDescent="0.2">
      <c r="A64" s="460"/>
      <c r="B64" s="221" t="s">
        <v>145</v>
      </c>
      <c r="C64" s="219">
        <v>46754</v>
      </c>
      <c r="D64" s="219">
        <v>10119</v>
      </c>
      <c r="G64" s="460"/>
      <c r="H64" s="221" t="s">
        <v>145</v>
      </c>
      <c r="I64" s="215">
        <f t="shared" si="2"/>
        <v>6.5909764493992551E-2</v>
      </c>
      <c r="J64" s="215">
        <f t="shared" si="2"/>
        <v>4.4272445820433326E-2</v>
      </c>
    </row>
    <row r="65" spans="1:10" x14ac:dyDescent="0.2">
      <c r="A65" s="460"/>
      <c r="B65" s="221" t="s">
        <v>146</v>
      </c>
      <c r="C65" s="219">
        <v>47542</v>
      </c>
      <c r="D65" s="219">
        <v>10521</v>
      </c>
      <c r="G65" s="460"/>
      <c r="H65" s="221" t="s">
        <v>146</v>
      </c>
      <c r="I65" s="215">
        <f t="shared" si="2"/>
        <v>4.6466069423961587E-2</v>
      </c>
      <c r="J65" s="215">
        <f t="shared" si="2"/>
        <v>4.6969847746044291E-2</v>
      </c>
    </row>
    <row r="66" spans="1:10" x14ac:dyDescent="0.2">
      <c r="A66" s="460"/>
      <c r="B66" s="221" t="s">
        <v>147</v>
      </c>
      <c r="C66" s="219">
        <v>45166</v>
      </c>
      <c r="D66" s="219">
        <v>9378</v>
      </c>
      <c r="G66" s="460"/>
      <c r="H66" s="221" t="s">
        <v>147</v>
      </c>
      <c r="I66" s="215">
        <f t="shared" si="2"/>
        <v>2.9471428897043683E-2</v>
      </c>
      <c r="J66" s="215">
        <f t="shared" si="2"/>
        <v>2.4585783003741035E-3</v>
      </c>
    </row>
    <row r="67" spans="1:10" x14ac:dyDescent="0.2">
      <c r="A67" s="460"/>
      <c r="B67" s="221" t="s">
        <v>148</v>
      </c>
      <c r="C67" s="219">
        <v>45086</v>
      </c>
      <c r="D67" s="219">
        <v>9328</v>
      </c>
      <c r="G67" s="460"/>
      <c r="H67" s="221" t="s">
        <v>148</v>
      </c>
      <c r="I67" s="215">
        <f t="shared" si="2"/>
        <v>1.7306347164872893E-2</v>
      </c>
      <c r="J67" s="215">
        <f t="shared" si="2"/>
        <v>-1.5306661036630476E-2</v>
      </c>
    </row>
    <row r="68" spans="1:10" x14ac:dyDescent="0.2">
      <c r="A68" s="460"/>
      <c r="B68" s="221" t="s">
        <v>149</v>
      </c>
      <c r="C68" s="219">
        <v>46161</v>
      </c>
      <c r="D68" s="219">
        <v>9420</v>
      </c>
      <c r="G68" s="460"/>
      <c r="H68" s="221" t="s">
        <v>149</v>
      </c>
      <c r="I68" s="215">
        <f t="shared" si="2"/>
        <v>-2.10171360705802E-2</v>
      </c>
      <c r="J68" s="215">
        <f t="shared" si="2"/>
        <v>-5.2409214364751988E-2</v>
      </c>
    </row>
    <row r="69" spans="1:10" x14ac:dyDescent="0.2">
      <c r="A69" s="460"/>
      <c r="B69" s="221" t="s">
        <v>150</v>
      </c>
      <c r="C69" s="219">
        <v>46301</v>
      </c>
      <c r="D69" s="219">
        <v>9150</v>
      </c>
      <c r="G69" s="460"/>
      <c r="H69" s="221" t="s">
        <v>150</v>
      </c>
      <c r="I69" s="215">
        <f t="shared" si="2"/>
        <v>2.1172889878917633E-2</v>
      </c>
      <c r="J69" s="215">
        <f t="shared" si="2"/>
        <v>-3.9874081846799525E-2</v>
      </c>
    </row>
    <row r="70" spans="1:10" x14ac:dyDescent="0.2">
      <c r="A70" s="461"/>
      <c r="B70" s="221" t="s">
        <v>151</v>
      </c>
      <c r="C70" s="219">
        <v>52314</v>
      </c>
      <c r="D70" s="219">
        <v>9939</v>
      </c>
      <c r="G70" s="461"/>
      <c r="H70" s="221" t="s">
        <v>151</v>
      </c>
      <c r="I70" s="215">
        <f t="shared" si="2"/>
        <v>-2.7946040358244439E-2</v>
      </c>
      <c r="J70" s="215">
        <f t="shared" si="2"/>
        <v>-0.13408259278619972</v>
      </c>
    </row>
    <row r="71" spans="1:10" x14ac:dyDescent="0.2">
      <c r="A71" s="456">
        <v>2022</v>
      </c>
      <c r="B71" s="213" t="s">
        <v>140</v>
      </c>
      <c r="C71" s="219">
        <v>46576</v>
      </c>
      <c r="D71" s="219">
        <v>10141</v>
      </c>
      <c r="E71" s="222"/>
      <c r="F71" s="222"/>
      <c r="G71" s="456" t="s">
        <v>1263</v>
      </c>
      <c r="H71" s="213" t="s">
        <v>140</v>
      </c>
      <c r="I71" s="215">
        <f>C71/C59-1</f>
        <v>5.7873369612162495E-3</v>
      </c>
      <c r="J71" s="215">
        <f t="shared" ref="J71" si="3">D71/D59-1</f>
        <v>3.3951876019575833E-2</v>
      </c>
    </row>
    <row r="72" spans="1:10" x14ac:dyDescent="0.2">
      <c r="A72" s="457"/>
      <c r="B72" s="213" t="s">
        <v>141</v>
      </c>
      <c r="C72" s="219">
        <v>41911</v>
      </c>
      <c r="D72" s="219">
        <v>8160</v>
      </c>
      <c r="E72" s="222"/>
      <c r="F72" s="222"/>
      <c r="G72" s="457"/>
      <c r="H72" s="213" t="s">
        <v>141</v>
      </c>
      <c r="I72" s="215">
        <f>C72/C60-1</f>
        <v>2.1970251158254017E-2</v>
      </c>
      <c r="J72" s="215">
        <f t="shared" ref="J72" si="4">D72/D60-1</f>
        <v>-2.9495718363463319E-2</v>
      </c>
    </row>
    <row r="73" spans="1:10" x14ac:dyDescent="0.2">
      <c r="A73" s="457"/>
      <c r="B73" s="213" t="s">
        <v>142</v>
      </c>
      <c r="C73" s="219"/>
      <c r="D73" s="219"/>
      <c r="E73" s="222"/>
      <c r="F73" s="222"/>
      <c r="G73" s="457"/>
      <c r="H73" s="213" t="s">
        <v>142</v>
      </c>
      <c r="I73" s="215"/>
      <c r="J73" s="215"/>
    </row>
    <row r="74" spans="1:10" x14ac:dyDescent="0.2">
      <c r="A74" s="457"/>
      <c r="B74" s="213" t="s">
        <v>143</v>
      </c>
      <c r="C74" s="219"/>
      <c r="D74" s="219"/>
      <c r="E74" s="222"/>
      <c r="F74" s="222"/>
      <c r="G74" s="457"/>
      <c r="H74" s="213" t="s">
        <v>143</v>
      </c>
      <c r="I74" s="215"/>
      <c r="J74" s="215"/>
    </row>
    <row r="75" spans="1:10" x14ac:dyDescent="0.2">
      <c r="A75" s="457"/>
      <c r="B75" s="213" t="s">
        <v>144</v>
      </c>
      <c r="C75" s="219"/>
      <c r="D75" s="219"/>
      <c r="E75" s="222"/>
      <c r="F75" s="222"/>
      <c r="G75" s="457"/>
      <c r="H75" s="213" t="s">
        <v>144</v>
      </c>
      <c r="I75" s="215"/>
      <c r="J75" s="215"/>
    </row>
    <row r="76" spans="1:10" x14ac:dyDescent="0.2">
      <c r="A76" s="457"/>
      <c r="B76" s="213" t="s">
        <v>145</v>
      </c>
      <c r="C76" s="219"/>
      <c r="D76" s="219"/>
      <c r="E76" s="222"/>
      <c r="F76" s="222"/>
      <c r="G76" s="457"/>
      <c r="H76" s="213" t="s">
        <v>145</v>
      </c>
      <c r="I76" s="215"/>
      <c r="J76" s="215"/>
    </row>
    <row r="77" spans="1:10" x14ac:dyDescent="0.2">
      <c r="A77" s="457"/>
      <c r="B77" s="213" t="s">
        <v>146</v>
      </c>
      <c r="C77" s="219"/>
      <c r="D77" s="219"/>
      <c r="E77" s="222"/>
      <c r="F77" s="222"/>
      <c r="G77" s="457"/>
      <c r="H77" s="213" t="s">
        <v>146</v>
      </c>
      <c r="I77" s="215"/>
      <c r="J77" s="215"/>
    </row>
    <row r="78" spans="1:10" x14ac:dyDescent="0.2">
      <c r="A78" s="457"/>
      <c r="B78" s="213" t="s">
        <v>147</v>
      </c>
      <c r="C78" s="219"/>
      <c r="D78" s="219"/>
      <c r="E78" s="222"/>
      <c r="F78" s="222"/>
      <c r="G78" s="457"/>
      <c r="H78" s="213" t="s">
        <v>147</v>
      </c>
      <c r="I78" s="215"/>
      <c r="J78" s="215"/>
    </row>
    <row r="79" spans="1:10" x14ac:dyDescent="0.2">
      <c r="A79" s="457"/>
      <c r="B79" s="213" t="s">
        <v>148</v>
      </c>
      <c r="C79" s="219"/>
      <c r="D79" s="219"/>
      <c r="E79" s="222"/>
      <c r="F79" s="222"/>
      <c r="G79" s="457"/>
      <c r="H79" s="213" t="s">
        <v>148</v>
      </c>
      <c r="I79" s="215"/>
      <c r="J79" s="215"/>
    </row>
    <row r="80" spans="1:10" x14ac:dyDescent="0.2">
      <c r="A80" s="457"/>
      <c r="B80" s="213" t="s">
        <v>149</v>
      </c>
      <c r="C80" s="219"/>
      <c r="D80" s="219"/>
      <c r="E80" s="222"/>
      <c r="F80" s="222"/>
      <c r="G80" s="457"/>
      <c r="H80" s="213" t="s">
        <v>149</v>
      </c>
      <c r="I80" s="215"/>
      <c r="J80" s="215"/>
    </row>
    <row r="81" spans="1:10" x14ac:dyDescent="0.2">
      <c r="A81" s="457"/>
      <c r="B81" s="213" t="s">
        <v>150</v>
      </c>
      <c r="C81" s="219"/>
      <c r="D81" s="219"/>
      <c r="E81" s="222"/>
      <c r="F81" s="222"/>
      <c r="G81" s="457"/>
      <c r="H81" s="213" t="s">
        <v>150</v>
      </c>
      <c r="I81" s="215"/>
      <c r="J81" s="215"/>
    </row>
    <row r="82" spans="1:10" x14ac:dyDescent="0.2">
      <c r="A82" s="458"/>
      <c r="B82" s="213" t="s">
        <v>151</v>
      </c>
      <c r="C82" s="219"/>
      <c r="D82" s="219"/>
      <c r="E82" s="222"/>
      <c r="F82" s="222"/>
      <c r="G82" s="458"/>
      <c r="H82" s="213" t="s">
        <v>151</v>
      </c>
      <c r="I82" s="215"/>
      <c r="J82" s="215"/>
    </row>
    <row r="159" spans="2:2" x14ac:dyDescent="0.2">
      <c r="B159" s="23"/>
    </row>
  </sheetData>
  <mergeCells count="13">
    <mergeCell ref="L26:Q28"/>
    <mergeCell ref="A35:A46"/>
    <mergeCell ref="G35:G46"/>
    <mergeCell ref="H1:I1"/>
    <mergeCell ref="A47:A58"/>
    <mergeCell ref="G47:G58"/>
    <mergeCell ref="A71:A82"/>
    <mergeCell ref="G71:G82"/>
    <mergeCell ref="A59:A70"/>
    <mergeCell ref="G59:G70"/>
    <mergeCell ref="A11:A22"/>
    <mergeCell ref="A23:A34"/>
    <mergeCell ref="G23:G34"/>
  </mergeCells>
  <hyperlinks>
    <hyperlink ref="H1:I1" location="Index!A1" display="Regresar al Índice" xr:uid="{00000000-0004-0000-B200-000000000000}"/>
  </hyperlinks>
  <pageMargins left="0.7" right="0.7" top="0.75" bottom="0.75" header="0.3" footer="0.3"/>
  <pageSetup orientation="portrait" horizontalDpi="4294967295" verticalDpi="4294967295"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Hoja121"/>
  <dimension ref="A1:Q159"/>
  <sheetViews>
    <sheetView workbookViewId="0"/>
  </sheetViews>
  <sheetFormatPr baseColWidth="10" defaultColWidth="11.42578125" defaultRowHeight="12.75" x14ac:dyDescent="0.2"/>
  <cols>
    <col min="1" max="1" width="5.7109375" style="194" customWidth="1"/>
    <col min="2" max="2" width="8.140625" style="194" customWidth="1"/>
    <col min="3" max="16384" width="11.42578125" style="194"/>
  </cols>
  <sheetData>
    <row r="1" spans="1:9" ht="15" x14ac:dyDescent="0.25">
      <c r="A1" s="17" t="s">
        <v>1836</v>
      </c>
      <c r="H1" s="408" t="s">
        <v>38</v>
      </c>
      <c r="I1" s="408"/>
    </row>
    <row r="2" spans="1:9" x14ac:dyDescent="0.2">
      <c r="A2" s="18" t="s">
        <v>397</v>
      </c>
    </row>
    <row r="4" spans="1:9" x14ac:dyDescent="0.2">
      <c r="G4" s="19"/>
    </row>
    <row r="6" spans="1:9" x14ac:dyDescent="0.2">
      <c r="A6" s="20"/>
    </row>
    <row r="7" spans="1:9" x14ac:dyDescent="0.2">
      <c r="A7" s="20"/>
    </row>
    <row r="8" spans="1:9" x14ac:dyDescent="0.2">
      <c r="A8" s="21"/>
    </row>
    <row r="11" spans="1:9" x14ac:dyDescent="0.2">
      <c r="A11" s="22" t="s">
        <v>701</v>
      </c>
      <c r="B11" s="22" t="s">
        <v>400</v>
      </c>
      <c r="C11" s="22" t="s">
        <v>1</v>
      </c>
      <c r="D11" s="22" t="s">
        <v>0</v>
      </c>
    </row>
    <row r="12" spans="1:9" ht="15" customHeight="1" x14ac:dyDescent="0.2">
      <c r="A12" s="466">
        <v>2017</v>
      </c>
      <c r="B12" s="213" t="s">
        <v>140</v>
      </c>
      <c r="C12" s="214">
        <v>78</v>
      </c>
      <c r="D12" s="214">
        <v>13</v>
      </c>
    </row>
    <row r="13" spans="1:9" ht="15" customHeight="1" x14ac:dyDescent="0.2">
      <c r="A13" s="466"/>
      <c r="B13" s="213" t="s">
        <v>141</v>
      </c>
      <c r="C13" s="214">
        <v>71</v>
      </c>
      <c r="D13" s="214">
        <v>13</v>
      </c>
    </row>
    <row r="14" spans="1:9" ht="15" customHeight="1" x14ac:dyDescent="0.2">
      <c r="A14" s="466"/>
      <c r="B14" s="213" t="s">
        <v>142</v>
      </c>
      <c r="C14" s="214">
        <v>73</v>
      </c>
      <c r="D14" s="214">
        <v>10</v>
      </c>
    </row>
    <row r="15" spans="1:9" ht="15" customHeight="1" x14ac:dyDescent="0.2">
      <c r="A15" s="466"/>
      <c r="B15" s="213" t="s">
        <v>143</v>
      </c>
      <c r="C15" s="214">
        <v>67</v>
      </c>
      <c r="D15" s="214">
        <v>10</v>
      </c>
    </row>
    <row r="16" spans="1:9" ht="15" customHeight="1" x14ac:dyDescent="0.2">
      <c r="A16" s="466"/>
      <c r="B16" s="213" t="s">
        <v>144</v>
      </c>
      <c r="C16" s="214">
        <v>73</v>
      </c>
      <c r="D16" s="214">
        <v>11</v>
      </c>
    </row>
    <row r="17" spans="1:17" ht="15" customHeight="1" x14ac:dyDescent="0.2">
      <c r="A17" s="466"/>
      <c r="B17" s="213" t="s">
        <v>145</v>
      </c>
      <c r="C17" s="214">
        <v>79</v>
      </c>
      <c r="D17" s="214">
        <v>13</v>
      </c>
    </row>
    <row r="18" spans="1:17" ht="15" customHeight="1" x14ac:dyDescent="0.2">
      <c r="A18" s="466"/>
      <c r="B18" s="213" t="s">
        <v>146</v>
      </c>
      <c r="C18" s="214">
        <v>74</v>
      </c>
      <c r="D18" s="214">
        <v>15</v>
      </c>
    </row>
    <row r="19" spans="1:17" ht="15" customHeight="1" x14ac:dyDescent="0.2">
      <c r="A19" s="466"/>
      <c r="B19" s="213" t="s">
        <v>147</v>
      </c>
      <c r="C19" s="214">
        <v>75</v>
      </c>
      <c r="D19" s="214">
        <v>16</v>
      </c>
    </row>
    <row r="20" spans="1:17" ht="15" customHeight="1" x14ac:dyDescent="0.2">
      <c r="A20" s="466"/>
      <c r="B20" s="213" t="s">
        <v>148</v>
      </c>
      <c r="C20" s="214">
        <v>68</v>
      </c>
      <c r="D20" s="214">
        <v>12</v>
      </c>
    </row>
    <row r="21" spans="1:17" ht="15" customHeight="1" x14ac:dyDescent="0.2">
      <c r="A21" s="466"/>
      <c r="B21" s="213" t="s">
        <v>149</v>
      </c>
      <c r="C21" s="214">
        <v>69</v>
      </c>
      <c r="D21" s="214">
        <v>13</v>
      </c>
    </row>
    <row r="22" spans="1:17" ht="15" customHeight="1" x14ac:dyDescent="0.2">
      <c r="A22" s="466"/>
      <c r="B22" s="213" t="s">
        <v>150</v>
      </c>
      <c r="C22" s="214">
        <v>77</v>
      </c>
      <c r="D22" s="214">
        <v>12</v>
      </c>
    </row>
    <row r="23" spans="1:17" ht="15" customHeight="1" x14ac:dyDescent="0.2">
      <c r="A23" s="466"/>
      <c r="B23" s="213" t="s">
        <v>151</v>
      </c>
      <c r="C23" s="214">
        <v>109</v>
      </c>
      <c r="D23" s="214">
        <v>20</v>
      </c>
      <c r="I23" s="22" t="s">
        <v>1</v>
      </c>
      <c r="J23" s="22" t="s">
        <v>0</v>
      </c>
    </row>
    <row r="24" spans="1:17" x14ac:dyDescent="0.2">
      <c r="A24" s="465">
        <v>2018</v>
      </c>
      <c r="B24" s="213" t="s">
        <v>140</v>
      </c>
      <c r="C24" s="214">
        <v>66</v>
      </c>
      <c r="D24" s="214">
        <v>14</v>
      </c>
      <c r="G24" s="465" t="s">
        <v>702</v>
      </c>
      <c r="H24" s="213" t="s">
        <v>140</v>
      </c>
      <c r="I24" s="215">
        <f t="shared" ref="I24:J39" si="0">C24/C12-1</f>
        <v>-0.15384615384615385</v>
      </c>
      <c r="J24" s="215">
        <f t="shared" si="0"/>
        <v>7.6923076923076872E-2</v>
      </c>
    </row>
    <row r="25" spans="1:17" ht="15" customHeight="1" x14ac:dyDescent="0.2">
      <c r="A25" s="465"/>
      <c r="B25" s="213" t="s">
        <v>141</v>
      </c>
      <c r="C25" s="214">
        <v>50</v>
      </c>
      <c r="D25" s="214">
        <v>11</v>
      </c>
      <c r="G25" s="465"/>
      <c r="H25" s="213" t="s">
        <v>141</v>
      </c>
      <c r="I25" s="215">
        <f t="shared" si="0"/>
        <v>-0.29577464788732399</v>
      </c>
      <c r="J25" s="215">
        <f t="shared" si="0"/>
        <v>-0.15384615384615385</v>
      </c>
    </row>
    <row r="26" spans="1:17" ht="15" customHeight="1" x14ac:dyDescent="0.2">
      <c r="A26" s="465"/>
      <c r="B26" s="213" t="s">
        <v>142</v>
      </c>
      <c r="C26" s="214">
        <v>59</v>
      </c>
      <c r="D26" s="214">
        <v>13</v>
      </c>
      <c r="G26" s="465"/>
      <c r="H26" s="213" t="s">
        <v>142</v>
      </c>
      <c r="I26" s="215">
        <f t="shared" si="0"/>
        <v>-0.19178082191780821</v>
      </c>
      <c r="J26" s="215">
        <f t="shared" si="0"/>
        <v>0.30000000000000004</v>
      </c>
    </row>
    <row r="27" spans="1:17" ht="15" customHeight="1" x14ac:dyDescent="0.2">
      <c r="A27" s="465"/>
      <c r="B27" s="213" t="s">
        <v>143</v>
      </c>
      <c r="C27" s="214">
        <v>57</v>
      </c>
      <c r="D27" s="214">
        <v>14</v>
      </c>
      <c r="G27" s="465"/>
      <c r="H27" s="213" t="s">
        <v>143</v>
      </c>
      <c r="I27" s="215">
        <f t="shared" si="0"/>
        <v>-0.14925373134328357</v>
      </c>
      <c r="J27" s="215">
        <f t="shared" si="0"/>
        <v>0.39999999999999991</v>
      </c>
      <c r="L27" s="441"/>
      <c r="M27" s="441"/>
      <c r="N27" s="441"/>
      <c r="O27" s="441"/>
      <c r="P27" s="441"/>
      <c r="Q27" s="441"/>
    </row>
    <row r="28" spans="1:17" ht="15" customHeight="1" x14ac:dyDescent="0.2">
      <c r="A28" s="465"/>
      <c r="B28" s="213" t="s">
        <v>144</v>
      </c>
      <c r="C28" s="214">
        <v>64</v>
      </c>
      <c r="D28" s="214">
        <v>15</v>
      </c>
      <c r="G28" s="465"/>
      <c r="H28" s="213" t="s">
        <v>144</v>
      </c>
      <c r="I28" s="215">
        <f t="shared" si="0"/>
        <v>-0.12328767123287676</v>
      </c>
      <c r="J28" s="215">
        <f t="shared" si="0"/>
        <v>0.36363636363636354</v>
      </c>
      <c r="L28" s="441"/>
      <c r="M28" s="441"/>
      <c r="N28" s="441"/>
      <c r="O28" s="441"/>
      <c r="P28" s="441"/>
      <c r="Q28" s="441"/>
    </row>
    <row r="29" spans="1:17" ht="15" customHeight="1" x14ac:dyDescent="0.2">
      <c r="A29" s="465"/>
      <c r="B29" s="213" t="s">
        <v>145</v>
      </c>
      <c r="C29" s="214">
        <v>63</v>
      </c>
      <c r="D29" s="214">
        <v>13</v>
      </c>
      <c r="G29" s="465"/>
      <c r="H29" s="213" t="s">
        <v>145</v>
      </c>
      <c r="I29" s="215">
        <f t="shared" si="0"/>
        <v>-0.20253164556962022</v>
      </c>
      <c r="J29" s="215">
        <f t="shared" si="0"/>
        <v>0</v>
      </c>
      <c r="L29" s="441"/>
      <c r="M29" s="441"/>
      <c r="N29" s="441"/>
      <c r="O29" s="441"/>
      <c r="P29" s="441"/>
      <c r="Q29" s="441"/>
    </row>
    <row r="30" spans="1:17" ht="15" customHeight="1" x14ac:dyDescent="0.2">
      <c r="A30" s="465"/>
      <c r="B30" s="213" t="s">
        <v>146</v>
      </c>
      <c r="C30" s="214">
        <v>59</v>
      </c>
      <c r="D30" s="214">
        <v>9</v>
      </c>
      <c r="G30" s="465"/>
      <c r="H30" s="213" t="s">
        <v>146</v>
      </c>
      <c r="I30" s="215">
        <f t="shared" si="0"/>
        <v>-0.20270270270270274</v>
      </c>
      <c r="J30" s="215">
        <f t="shared" si="0"/>
        <v>-0.4</v>
      </c>
      <c r="L30" s="220"/>
      <c r="M30" s="216"/>
      <c r="N30" s="216"/>
      <c r="O30" s="216"/>
      <c r="P30" s="216"/>
      <c r="Q30" s="216"/>
    </row>
    <row r="31" spans="1:17" ht="15" customHeight="1" x14ac:dyDescent="0.2">
      <c r="A31" s="465"/>
      <c r="B31" s="213" t="s">
        <v>147</v>
      </c>
      <c r="C31" s="214">
        <v>53</v>
      </c>
      <c r="D31" s="214">
        <v>9</v>
      </c>
      <c r="G31" s="465"/>
      <c r="H31" s="213" t="s">
        <v>147</v>
      </c>
      <c r="I31" s="215">
        <f t="shared" si="0"/>
        <v>-0.29333333333333333</v>
      </c>
      <c r="J31" s="215">
        <f t="shared" si="0"/>
        <v>-0.4375</v>
      </c>
    </row>
    <row r="32" spans="1:17" ht="15" customHeight="1" x14ac:dyDescent="0.2">
      <c r="A32" s="465"/>
      <c r="B32" s="213" t="s">
        <v>148</v>
      </c>
      <c r="C32" s="214">
        <v>52</v>
      </c>
      <c r="D32" s="214">
        <v>8</v>
      </c>
      <c r="G32" s="465"/>
      <c r="H32" s="213" t="s">
        <v>148</v>
      </c>
      <c r="I32" s="215">
        <f t="shared" si="0"/>
        <v>-0.23529411764705888</v>
      </c>
      <c r="J32" s="215">
        <f t="shared" si="0"/>
        <v>-0.33333333333333337</v>
      </c>
    </row>
    <row r="33" spans="1:13" ht="15" customHeight="1" x14ac:dyDescent="0.2">
      <c r="A33" s="465"/>
      <c r="B33" s="213" t="s">
        <v>149</v>
      </c>
      <c r="C33" s="214">
        <v>62</v>
      </c>
      <c r="D33" s="214">
        <v>9</v>
      </c>
      <c r="G33" s="465"/>
      <c r="H33" s="213" t="s">
        <v>149</v>
      </c>
      <c r="I33" s="215">
        <f t="shared" si="0"/>
        <v>-0.10144927536231885</v>
      </c>
      <c r="J33" s="215">
        <f t="shared" si="0"/>
        <v>-0.30769230769230771</v>
      </c>
    </row>
    <row r="34" spans="1:13" ht="15" customHeight="1" x14ac:dyDescent="0.2">
      <c r="A34" s="465"/>
      <c r="B34" s="213" t="s">
        <v>150</v>
      </c>
      <c r="C34" s="214">
        <v>64</v>
      </c>
      <c r="D34" s="214">
        <v>10</v>
      </c>
      <c r="G34" s="465"/>
      <c r="H34" s="213" t="s">
        <v>150</v>
      </c>
      <c r="I34" s="215">
        <f t="shared" si="0"/>
        <v>-0.16883116883116878</v>
      </c>
      <c r="J34" s="215">
        <f t="shared" si="0"/>
        <v>-0.16666666666666663</v>
      </c>
    </row>
    <row r="35" spans="1:13" x14ac:dyDescent="0.2">
      <c r="A35" s="465"/>
      <c r="B35" s="213" t="s">
        <v>151</v>
      </c>
      <c r="C35" s="214">
        <v>99</v>
      </c>
      <c r="D35" s="214">
        <v>18</v>
      </c>
      <c r="G35" s="465"/>
      <c r="H35" s="213" t="s">
        <v>151</v>
      </c>
      <c r="I35" s="215">
        <f t="shared" si="0"/>
        <v>-9.1743119266055051E-2</v>
      </c>
      <c r="J35" s="215">
        <f t="shared" si="0"/>
        <v>-9.9999999999999978E-2</v>
      </c>
    </row>
    <row r="36" spans="1:13" x14ac:dyDescent="0.2">
      <c r="A36" s="465">
        <v>2019</v>
      </c>
      <c r="B36" s="213" t="s">
        <v>140</v>
      </c>
      <c r="C36" s="214">
        <v>63</v>
      </c>
      <c r="D36" s="214">
        <v>12</v>
      </c>
      <c r="G36" s="459" t="s">
        <v>706</v>
      </c>
      <c r="H36" s="213" t="s">
        <v>140</v>
      </c>
      <c r="I36" s="215">
        <f t="shared" si="0"/>
        <v>-4.5454545454545414E-2</v>
      </c>
      <c r="J36" s="215">
        <f t="shared" si="0"/>
        <v>-0.1428571428571429</v>
      </c>
    </row>
    <row r="37" spans="1:13" x14ac:dyDescent="0.2">
      <c r="A37" s="465"/>
      <c r="B37" s="213" t="s">
        <v>141</v>
      </c>
      <c r="C37" s="214">
        <v>59</v>
      </c>
      <c r="D37" s="214">
        <v>10</v>
      </c>
      <c r="G37" s="460"/>
      <c r="H37" s="213" t="s">
        <v>141</v>
      </c>
      <c r="I37" s="215">
        <f t="shared" si="0"/>
        <v>0.17999999999999994</v>
      </c>
      <c r="J37" s="215">
        <f t="shared" si="0"/>
        <v>-9.0909090909090939E-2</v>
      </c>
    </row>
    <row r="38" spans="1:13" x14ac:dyDescent="0.2">
      <c r="A38" s="465"/>
      <c r="B38" s="213" t="s">
        <v>142</v>
      </c>
      <c r="C38" s="214">
        <v>68</v>
      </c>
      <c r="D38" s="214">
        <v>8</v>
      </c>
      <c r="G38" s="460"/>
      <c r="H38" s="213" t="s">
        <v>142</v>
      </c>
      <c r="I38" s="215">
        <f t="shared" si="0"/>
        <v>0.15254237288135597</v>
      </c>
      <c r="J38" s="215">
        <f t="shared" si="0"/>
        <v>-0.38461538461538458</v>
      </c>
    </row>
    <row r="39" spans="1:13" x14ac:dyDescent="0.2">
      <c r="A39" s="465"/>
      <c r="B39" s="213" t="s">
        <v>143</v>
      </c>
      <c r="C39" s="214">
        <v>59</v>
      </c>
      <c r="D39" s="214">
        <v>8</v>
      </c>
      <c r="G39" s="460"/>
      <c r="H39" s="213" t="s">
        <v>143</v>
      </c>
      <c r="I39" s="215">
        <f t="shared" si="0"/>
        <v>3.5087719298245723E-2</v>
      </c>
      <c r="J39" s="215">
        <f t="shared" si="0"/>
        <v>-0.4285714285714286</v>
      </c>
      <c r="K39" s="218"/>
      <c r="L39" s="217"/>
      <c r="M39" s="217"/>
    </row>
    <row r="40" spans="1:13" x14ac:dyDescent="0.2">
      <c r="A40" s="465"/>
      <c r="B40" s="213" t="s">
        <v>144</v>
      </c>
      <c r="C40" s="214">
        <v>67</v>
      </c>
      <c r="D40" s="214">
        <v>11</v>
      </c>
      <c r="G40" s="460"/>
      <c r="H40" s="213" t="s">
        <v>144</v>
      </c>
      <c r="I40" s="215">
        <f t="shared" ref="I40:J55" si="1">C40/C28-1</f>
        <v>4.6875E-2</v>
      </c>
      <c r="J40" s="215">
        <f t="shared" si="1"/>
        <v>-0.26666666666666672</v>
      </c>
      <c r="L40" s="218"/>
      <c r="M40" s="218"/>
    </row>
    <row r="41" spans="1:13" x14ac:dyDescent="0.2">
      <c r="A41" s="465"/>
      <c r="B41" s="213" t="s">
        <v>145</v>
      </c>
      <c r="C41" s="214">
        <v>60</v>
      </c>
      <c r="D41" s="214">
        <v>9</v>
      </c>
      <c r="G41" s="460"/>
      <c r="H41" s="213" t="s">
        <v>145</v>
      </c>
      <c r="I41" s="215">
        <f t="shared" si="1"/>
        <v>-4.7619047619047672E-2</v>
      </c>
      <c r="J41" s="215">
        <f t="shared" si="1"/>
        <v>-0.30769230769230771</v>
      </c>
    </row>
    <row r="42" spans="1:13" x14ac:dyDescent="0.2">
      <c r="A42" s="465"/>
      <c r="B42" s="213" t="s">
        <v>146</v>
      </c>
      <c r="C42" s="214">
        <v>61</v>
      </c>
      <c r="D42" s="214">
        <v>8</v>
      </c>
      <c r="G42" s="460"/>
      <c r="H42" s="213" t="s">
        <v>146</v>
      </c>
      <c r="I42" s="215">
        <f t="shared" si="1"/>
        <v>3.3898305084745672E-2</v>
      </c>
      <c r="J42" s="215">
        <f t="shared" si="1"/>
        <v>-0.11111111111111116</v>
      </c>
    </row>
    <row r="43" spans="1:13" x14ac:dyDescent="0.2">
      <c r="A43" s="465"/>
      <c r="B43" s="213" t="s">
        <v>147</v>
      </c>
      <c r="C43" s="214">
        <v>61</v>
      </c>
      <c r="D43" s="214">
        <v>9</v>
      </c>
      <c r="G43" s="460"/>
      <c r="H43" s="213" t="s">
        <v>147</v>
      </c>
      <c r="I43" s="215">
        <f t="shared" si="1"/>
        <v>0.15094339622641506</v>
      </c>
      <c r="J43" s="215">
        <f t="shared" si="1"/>
        <v>0</v>
      </c>
    </row>
    <row r="44" spans="1:13" x14ac:dyDescent="0.2">
      <c r="A44" s="465"/>
      <c r="B44" s="213" t="s">
        <v>148</v>
      </c>
      <c r="C44" s="214">
        <v>54</v>
      </c>
      <c r="D44" s="214">
        <v>8</v>
      </c>
      <c r="G44" s="460"/>
      <c r="H44" s="213" t="s">
        <v>148</v>
      </c>
      <c r="I44" s="215">
        <f t="shared" si="1"/>
        <v>3.8461538461538547E-2</v>
      </c>
      <c r="J44" s="215">
        <f t="shared" si="1"/>
        <v>0</v>
      </c>
    </row>
    <row r="45" spans="1:13" x14ac:dyDescent="0.2">
      <c r="A45" s="465"/>
      <c r="B45" s="213" t="s">
        <v>149</v>
      </c>
      <c r="C45" s="214">
        <v>61</v>
      </c>
      <c r="D45" s="214">
        <v>9</v>
      </c>
      <c r="G45" s="460"/>
      <c r="H45" s="213" t="s">
        <v>149</v>
      </c>
      <c r="I45" s="215">
        <f t="shared" si="1"/>
        <v>-1.6129032258064502E-2</v>
      </c>
      <c r="J45" s="215">
        <f t="shared" si="1"/>
        <v>0</v>
      </c>
    </row>
    <row r="46" spans="1:13" x14ac:dyDescent="0.2">
      <c r="A46" s="465"/>
      <c r="B46" s="213" t="s">
        <v>150</v>
      </c>
      <c r="C46" s="214">
        <v>57</v>
      </c>
      <c r="D46" s="214">
        <v>7</v>
      </c>
      <c r="G46" s="460"/>
      <c r="H46" s="213" t="s">
        <v>150</v>
      </c>
      <c r="I46" s="215">
        <f t="shared" si="1"/>
        <v>-0.109375</v>
      </c>
      <c r="J46" s="215">
        <f t="shared" si="1"/>
        <v>-0.30000000000000004</v>
      </c>
    </row>
    <row r="47" spans="1:13" x14ac:dyDescent="0.2">
      <c r="A47" s="465"/>
      <c r="B47" s="213" t="s">
        <v>151</v>
      </c>
      <c r="C47" s="214">
        <v>79</v>
      </c>
      <c r="D47" s="214">
        <v>9</v>
      </c>
      <c r="G47" s="461"/>
      <c r="H47" s="213" t="s">
        <v>151</v>
      </c>
      <c r="I47" s="215">
        <f t="shared" si="1"/>
        <v>-0.20202020202020199</v>
      </c>
      <c r="J47" s="215">
        <f t="shared" si="1"/>
        <v>-0.5</v>
      </c>
    </row>
    <row r="48" spans="1:13" x14ac:dyDescent="0.2">
      <c r="A48" s="465">
        <v>2020</v>
      </c>
      <c r="B48" s="213" t="s">
        <v>140</v>
      </c>
      <c r="C48" s="214">
        <v>66</v>
      </c>
      <c r="D48" s="214">
        <v>8</v>
      </c>
      <c r="G48" s="459" t="s">
        <v>704</v>
      </c>
      <c r="H48" s="213" t="s">
        <v>140</v>
      </c>
      <c r="I48" s="215">
        <f t="shared" si="1"/>
        <v>4.7619047619047672E-2</v>
      </c>
      <c r="J48" s="215">
        <f t="shared" si="1"/>
        <v>-0.33333333333333337</v>
      </c>
    </row>
    <row r="49" spans="1:10" x14ac:dyDescent="0.2">
      <c r="A49" s="465"/>
      <c r="B49" s="213" t="s">
        <v>141</v>
      </c>
      <c r="C49" s="214">
        <v>52</v>
      </c>
      <c r="D49" s="214">
        <v>7</v>
      </c>
      <c r="G49" s="460"/>
      <c r="H49" s="213" t="s">
        <v>141</v>
      </c>
      <c r="I49" s="215">
        <f t="shared" si="1"/>
        <v>-0.11864406779661019</v>
      </c>
      <c r="J49" s="215">
        <f t="shared" si="1"/>
        <v>-0.30000000000000004</v>
      </c>
    </row>
    <row r="50" spans="1:10" x14ac:dyDescent="0.2">
      <c r="A50" s="465"/>
      <c r="B50" s="213" t="s">
        <v>142</v>
      </c>
      <c r="C50" s="214">
        <v>51</v>
      </c>
      <c r="D50" s="214">
        <v>6</v>
      </c>
      <c r="G50" s="460"/>
      <c r="H50" s="213" t="s">
        <v>142</v>
      </c>
      <c r="I50" s="215">
        <f t="shared" si="1"/>
        <v>-0.25</v>
      </c>
      <c r="J50" s="215">
        <f t="shared" si="1"/>
        <v>-0.25</v>
      </c>
    </row>
    <row r="51" spans="1:10" x14ac:dyDescent="0.2">
      <c r="A51" s="465"/>
      <c r="B51" s="213" t="s">
        <v>143</v>
      </c>
      <c r="C51" s="214">
        <v>37</v>
      </c>
      <c r="D51" s="214">
        <v>5</v>
      </c>
      <c r="G51" s="460"/>
      <c r="H51" s="213" t="s">
        <v>143</v>
      </c>
      <c r="I51" s="215">
        <f t="shared" si="1"/>
        <v>-0.3728813559322034</v>
      </c>
      <c r="J51" s="215">
        <f t="shared" si="1"/>
        <v>-0.375</v>
      </c>
    </row>
    <row r="52" spans="1:10" x14ac:dyDescent="0.2">
      <c r="A52" s="465"/>
      <c r="B52" s="213" t="s">
        <v>144</v>
      </c>
      <c r="C52" s="214">
        <v>43</v>
      </c>
      <c r="D52" s="214">
        <v>6</v>
      </c>
      <c r="G52" s="460"/>
      <c r="H52" s="213" t="s">
        <v>144</v>
      </c>
      <c r="I52" s="215">
        <f t="shared" si="1"/>
        <v>-0.35820895522388063</v>
      </c>
      <c r="J52" s="215">
        <f t="shared" si="1"/>
        <v>-0.45454545454545459</v>
      </c>
    </row>
    <row r="53" spans="1:10" x14ac:dyDescent="0.2">
      <c r="A53" s="465"/>
      <c r="B53" s="213" t="s">
        <v>145</v>
      </c>
      <c r="C53" s="214">
        <v>47</v>
      </c>
      <c r="D53" s="214">
        <v>7</v>
      </c>
      <c r="G53" s="460"/>
      <c r="H53" s="213" t="s">
        <v>145</v>
      </c>
      <c r="I53" s="215">
        <f t="shared" si="1"/>
        <v>-0.21666666666666667</v>
      </c>
      <c r="J53" s="215">
        <f t="shared" si="1"/>
        <v>-0.22222222222222221</v>
      </c>
    </row>
    <row r="54" spans="1:10" x14ac:dyDescent="0.2">
      <c r="A54" s="465"/>
      <c r="B54" s="213" t="s">
        <v>146</v>
      </c>
      <c r="C54" s="214">
        <v>44</v>
      </c>
      <c r="D54" s="214">
        <v>7</v>
      </c>
      <c r="G54" s="460"/>
      <c r="H54" s="213" t="s">
        <v>146</v>
      </c>
      <c r="I54" s="215">
        <f t="shared" si="1"/>
        <v>-0.27868852459016391</v>
      </c>
      <c r="J54" s="215">
        <f t="shared" si="1"/>
        <v>-0.125</v>
      </c>
    </row>
    <row r="55" spans="1:10" x14ac:dyDescent="0.2">
      <c r="A55" s="465"/>
      <c r="B55" s="213" t="s">
        <v>147</v>
      </c>
      <c r="C55" s="214">
        <v>47</v>
      </c>
      <c r="D55" s="214">
        <v>9</v>
      </c>
      <c r="G55" s="460"/>
      <c r="H55" s="213" t="s">
        <v>147</v>
      </c>
      <c r="I55" s="215">
        <f t="shared" si="1"/>
        <v>-0.22950819672131151</v>
      </c>
      <c r="J55" s="215">
        <f t="shared" si="1"/>
        <v>0</v>
      </c>
    </row>
    <row r="56" spans="1:10" x14ac:dyDescent="0.2">
      <c r="A56" s="465"/>
      <c r="B56" s="213" t="s">
        <v>148</v>
      </c>
      <c r="C56" s="214">
        <v>44</v>
      </c>
      <c r="D56" s="214">
        <v>8</v>
      </c>
      <c r="G56" s="460"/>
      <c r="H56" s="213" t="s">
        <v>148</v>
      </c>
      <c r="I56" s="215">
        <f t="shared" ref="I56:J71" si="2">C56/C44-1</f>
        <v>-0.18518518518518523</v>
      </c>
      <c r="J56" s="215">
        <f t="shared" si="2"/>
        <v>0</v>
      </c>
    </row>
    <row r="57" spans="1:10" x14ac:dyDescent="0.2">
      <c r="A57" s="465"/>
      <c r="B57" s="213" t="s">
        <v>149</v>
      </c>
      <c r="C57" s="214">
        <v>44</v>
      </c>
      <c r="D57" s="214">
        <v>9</v>
      </c>
      <c r="G57" s="460"/>
      <c r="H57" s="213" t="s">
        <v>149</v>
      </c>
      <c r="I57" s="215">
        <f t="shared" si="2"/>
        <v>-0.27868852459016391</v>
      </c>
      <c r="J57" s="215">
        <f t="shared" si="2"/>
        <v>0</v>
      </c>
    </row>
    <row r="58" spans="1:10" x14ac:dyDescent="0.2">
      <c r="A58" s="465"/>
      <c r="B58" s="213" t="s">
        <v>150</v>
      </c>
      <c r="C58" s="214">
        <v>43</v>
      </c>
      <c r="D58" s="214">
        <v>7</v>
      </c>
      <c r="G58" s="460"/>
      <c r="H58" s="213" t="s">
        <v>150</v>
      </c>
      <c r="I58" s="215">
        <f t="shared" si="2"/>
        <v>-0.24561403508771928</v>
      </c>
      <c r="J58" s="215">
        <f t="shared" si="2"/>
        <v>0</v>
      </c>
    </row>
    <row r="59" spans="1:10" x14ac:dyDescent="0.2">
      <c r="A59" s="465"/>
      <c r="B59" s="213" t="s">
        <v>151</v>
      </c>
      <c r="C59" s="214">
        <v>64</v>
      </c>
      <c r="D59" s="214">
        <v>7</v>
      </c>
      <c r="G59" s="461"/>
      <c r="H59" s="213" t="s">
        <v>151</v>
      </c>
      <c r="I59" s="215">
        <f t="shared" si="2"/>
        <v>-0.189873417721519</v>
      </c>
      <c r="J59" s="215">
        <f t="shared" si="2"/>
        <v>-0.22222222222222221</v>
      </c>
    </row>
    <row r="60" spans="1:10" x14ac:dyDescent="0.2">
      <c r="A60" s="459">
        <v>2021</v>
      </c>
      <c r="B60" s="213" t="s">
        <v>140</v>
      </c>
      <c r="C60" s="219">
        <v>38</v>
      </c>
      <c r="D60" s="219">
        <v>5</v>
      </c>
      <c r="G60" s="459" t="s">
        <v>705</v>
      </c>
      <c r="H60" s="213" t="s">
        <v>140</v>
      </c>
      <c r="I60" s="215">
        <f t="shared" si="2"/>
        <v>-0.4242424242424242</v>
      </c>
      <c r="J60" s="215">
        <f t="shared" si="2"/>
        <v>-0.375</v>
      </c>
    </row>
    <row r="61" spans="1:10" x14ac:dyDescent="0.2">
      <c r="A61" s="460"/>
      <c r="B61" s="213" t="s">
        <v>141</v>
      </c>
      <c r="C61" s="219">
        <v>36</v>
      </c>
      <c r="D61" s="219">
        <v>4</v>
      </c>
      <c r="G61" s="460"/>
      <c r="H61" s="213" t="s">
        <v>141</v>
      </c>
      <c r="I61" s="215">
        <f t="shared" si="2"/>
        <v>-0.30769230769230771</v>
      </c>
      <c r="J61" s="215">
        <f t="shared" si="2"/>
        <v>-0.4285714285714286</v>
      </c>
    </row>
    <row r="62" spans="1:10" x14ac:dyDescent="0.2">
      <c r="A62" s="460"/>
      <c r="B62" s="213" t="s">
        <v>142</v>
      </c>
      <c r="C62" s="219">
        <v>40</v>
      </c>
      <c r="D62" s="219">
        <v>5</v>
      </c>
      <c r="G62" s="460"/>
      <c r="H62" s="213" t="s">
        <v>142</v>
      </c>
      <c r="I62" s="215">
        <f t="shared" si="2"/>
        <v>-0.21568627450980393</v>
      </c>
      <c r="J62" s="215">
        <f t="shared" si="2"/>
        <v>-0.16666666666666663</v>
      </c>
    </row>
    <row r="63" spans="1:10" x14ac:dyDescent="0.2">
      <c r="A63" s="460"/>
      <c r="B63" s="213" t="s">
        <v>143</v>
      </c>
      <c r="C63" s="219">
        <v>44</v>
      </c>
      <c r="D63" s="219">
        <v>8</v>
      </c>
      <c r="G63" s="460"/>
      <c r="H63" s="213" t="s">
        <v>143</v>
      </c>
      <c r="I63" s="215">
        <f t="shared" si="2"/>
        <v>0.18918918918918926</v>
      </c>
      <c r="J63" s="215">
        <f t="shared" si="2"/>
        <v>0.60000000000000009</v>
      </c>
    </row>
    <row r="64" spans="1:10" x14ac:dyDescent="0.2">
      <c r="A64" s="460"/>
      <c r="B64" s="213" t="s">
        <v>144</v>
      </c>
      <c r="C64" s="219">
        <v>45</v>
      </c>
      <c r="D64" s="219">
        <v>5</v>
      </c>
      <c r="G64" s="460"/>
      <c r="H64" s="213" t="s">
        <v>144</v>
      </c>
      <c r="I64" s="215">
        <f t="shared" si="2"/>
        <v>4.6511627906976827E-2</v>
      </c>
      <c r="J64" s="215">
        <f t="shared" si="2"/>
        <v>-0.16666666666666663</v>
      </c>
    </row>
    <row r="65" spans="1:10" x14ac:dyDescent="0.2">
      <c r="A65" s="460"/>
      <c r="B65" s="213" t="s">
        <v>145</v>
      </c>
      <c r="C65" s="219">
        <v>47</v>
      </c>
      <c r="D65" s="219">
        <v>8</v>
      </c>
      <c r="G65" s="460"/>
      <c r="H65" s="213" t="s">
        <v>145</v>
      </c>
      <c r="I65" s="215">
        <f t="shared" si="2"/>
        <v>0</v>
      </c>
      <c r="J65" s="215">
        <f t="shared" si="2"/>
        <v>0.14285714285714279</v>
      </c>
    </row>
    <row r="66" spans="1:10" x14ac:dyDescent="0.2">
      <c r="A66" s="460"/>
      <c r="B66" s="213" t="s">
        <v>146</v>
      </c>
      <c r="C66" s="219">
        <v>49</v>
      </c>
      <c r="D66" s="219">
        <v>8</v>
      </c>
      <c r="G66" s="460"/>
      <c r="H66" s="213" t="s">
        <v>146</v>
      </c>
      <c r="I66" s="215">
        <f t="shared" si="2"/>
        <v>0.11363636363636354</v>
      </c>
      <c r="J66" s="215">
        <f t="shared" si="2"/>
        <v>0.14285714285714279</v>
      </c>
    </row>
    <row r="67" spans="1:10" x14ac:dyDescent="0.2">
      <c r="A67" s="460"/>
      <c r="B67" s="213" t="s">
        <v>147</v>
      </c>
      <c r="C67" s="219">
        <v>41</v>
      </c>
      <c r="D67" s="219">
        <v>6</v>
      </c>
      <c r="G67" s="460"/>
      <c r="H67" s="213" t="s">
        <v>147</v>
      </c>
      <c r="I67" s="215">
        <f t="shared" si="2"/>
        <v>-0.12765957446808507</v>
      </c>
      <c r="J67" s="215">
        <f t="shared" si="2"/>
        <v>-0.33333333333333337</v>
      </c>
    </row>
    <row r="68" spans="1:10" x14ac:dyDescent="0.2">
      <c r="A68" s="460"/>
      <c r="B68" s="213" t="s">
        <v>148</v>
      </c>
      <c r="C68" s="219">
        <v>43</v>
      </c>
      <c r="D68" s="219">
        <v>7</v>
      </c>
      <c r="G68" s="460"/>
      <c r="H68" s="213" t="s">
        <v>148</v>
      </c>
      <c r="I68" s="215">
        <f t="shared" si="2"/>
        <v>-2.2727272727272707E-2</v>
      </c>
      <c r="J68" s="215">
        <f t="shared" si="2"/>
        <v>-0.125</v>
      </c>
    </row>
    <row r="69" spans="1:10" x14ac:dyDescent="0.2">
      <c r="A69" s="460"/>
      <c r="B69" s="213" t="s">
        <v>149</v>
      </c>
      <c r="C69" s="219">
        <v>41</v>
      </c>
      <c r="D69" s="219">
        <v>6</v>
      </c>
      <c r="G69" s="460"/>
      <c r="H69" s="213" t="s">
        <v>149</v>
      </c>
      <c r="I69" s="215">
        <f t="shared" si="2"/>
        <v>-6.8181818181818232E-2</v>
      </c>
      <c r="J69" s="215">
        <f t="shared" si="2"/>
        <v>-0.33333333333333337</v>
      </c>
    </row>
    <row r="70" spans="1:10" x14ac:dyDescent="0.2">
      <c r="A70" s="460"/>
      <c r="B70" s="213" t="s">
        <v>150</v>
      </c>
      <c r="C70" s="219">
        <v>48</v>
      </c>
      <c r="D70" s="219">
        <v>8</v>
      </c>
      <c r="G70" s="460"/>
      <c r="H70" s="213" t="s">
        <v>150</v>
      </c>
      <c r="I70" s="215">
        <f t="shared" si="2"/>
        <v>0.11627906976744184</v>
      </c>
      <c r="J70" s="215">
        <f t="shared" si="2"/>
        <v>0.14285714285714279</v>
      </c>
    </row>
    <row r="71" spans="1:10" x14ac:dyDescent="0.2">
      <c r="A71" s="461"/>
      <c r="B71" s="213" t="s">
        <v>151</v>
      </c>
      <c r="C71" s="219">
        <v>66</v>
      </c>
      <c r="D71" s="219">
        <v>9</v>
      </c>
      <c r="G71" s="461"/>
      <c r="H71" s="213" t="s">
        <v>151</v>
      </c>
      <c r="I71" s="215">
        <f t="shared" si="2"/>
        <v>3.125E-2</v>
      </c>
      <c r="J71" s="215">
        <f t="shared" si="2"/>
        <v>0.28571428571428581</v>
      </c>
    </row>
    <row r="72" spans="1:10" x14ac:dyDescent="0.2">
      <c r="A72" s="456">
        <v>2022</v>
      </c>
      <c r="B72" s="213" t="s">
        <v>140</v>
      </c>
      <c r="C72" s="219">
        <v>48</v>
      </c>
      <c r="D72" s="219">
        <v>12</v>
      </c>
      <c r="G72" s="456" t="s">
        <v>1263</v>
      </c>
      <c r="H72" s="213" t="s">
        <v>140</v>
      </c>
      <c r="I72" s="215">
        <f t="shared" ref="I72:J72" si="3">C72/C60-1</f>
        <v>0.26315789473684204</v>
      </c>
      <c r="J72" s="215">
        <f t="shared" si="3"/>
        <v>1.4</v>
      </c>
    </row>
    <row r="73" spans="1:10" x14ac:dyDescent="0.2">
      <c r="A73" s="457"/>
      <c r="B73" s="213" t="s">
        <v>141</v>
      </c>
      <c r="C73" s="219">
        <v>44</v>
      </c>
      <c r="D73" s="219">
        <v>8</v>
      </c>
      <c r="G73" s="457"/>
      <c r="H73" s="213" t="s">
        <v>141</v>
      </c>
      <c r="I73" s="215">
        <f t="shared" ref="I73" si="4">C73/C61-1</f>
        <v>0.22222222222222232</v>
      </c>
      <c r="J73" s="215">
        <f t="shared" ref="J73" si="5">D73/D61-1</f>
        <v>1</v>
      </c>
    </row>
    <row r="74" spans="1:10" x14ac:dyDescent="0.2">
      <c r="A74" s="457"/>
      <c r="B74" s="213" t="s">
        <v>142</v>
      </c>
      <c r="C74" s="219"/>
      <c r="D74" s="219"/>
      <c r="G74" s="457"/>
      <c r="H74" s="213" t="s">
        <v>142</v>
      </c>
      <c r="I74" s="215"/>
      <c r="J74" s="215"/>
    </row>
    <row r="75" spans="1:10" x14ac:dyDescent="0.2">
      <c r="A75" s="457"/>
      <c r="B75" s="213" t="s">
        <v>143</v>
      </c>
      <c r="C75" s="219"/>
      <c r="D75" s="219"/>
      <c r="G75" s="457"/>
      <c r="H75" s="213" t="s">
        <v>143</v>
      </c>
      <c r="I75" s="215"/>
      <c r="J75" s="215"/>
    </row>
    <row r="76" spans="1:10" x14ac:dyDescent="0.2">
      <c r="A76" s="457"/>
      <c r="B76" s="213" t="s">
        <v>144</v>
      </c>
      <c r="C76" s="219"/>
      <c r="D76" s="219"/>
      <c r="G76" s="457"/>
      <c r="H76" s="213" t="s">
        <v>144</v>
      </c>
      <c r="I76" s="215"/>
      <c r="J76" s="215"/>
    </row>
    <row r="77" spans="1:10" x14ac:dyDescent="0.2">
      <c r="A77" s="457"/>
      <c r="B77" s="213" t="s">
        <v>145</v>
      </c>
      <c r="C77" s="219"/>
      <c r="D77" s="219"/>
      <c r="G77" s="457"/>
      <c r="H77" s="213" t="s">
        <v>145</v>
      </c>
      <c r="I77" s="215"/>
      <c r="J77" s="215"/>
    </row>
    <row r="78" spans="1:10" x14ac:dyDescent="0.2">
      <c r="A78" s="457"/>
      <c r="B78" s="213" t="s">
        <v>146</v>
      </c>
      <c r="C78" s="219"/>
      <c r="D78" s="219"/>
      <c r="G78" s="457"/>
      <c r="H78" s="213" t="s">
        <v>146</v>
      </c>
      <c r="I78" s="215"/>
      <c r="J78" s="215"/>
    </row>
    <row r="79" spans="1:10" x14ac:dyDescent="0.2">
      <c r="A79" s="457"/>
      <c r="B79" s="213" t="s">
        <v>147</v>
      </c>
      <c r="C79" s="219"/>
      <c r="D79" s="219"/>
      <c r="G79" s="457"/>
      <c r="H79" s="213" t="s">
        <v>147</v>
      </c>
      <c r="I79" s="215"/>
      <c r="J79" s="215"/>
    </row>
    <row r="80" spans="1:10" x14ac:dyDescent="0.2">
      <c r="A80" s="457"/>
      <c r="B80" s="213" t="s">
        <v>148</v>
      </c>
      <c r="C80" s="219"/>
      <c r="D80" s="219"/>
      <c r="G80" s="457"/>
      <c r="H80" s="213" t="s">
        <v>148</v>
      </c>
      <c r="I80" s="215"/>
      <c r="J80" s="215"/>
    </row>
    <row r="81" spans="1:10" x14ac:dyDescent="0.2">
      <c r="A81" s="457"/>
      <c r="B81" s="213" t="s">
        <v>149</v>
      </c>
      <c r="C81" s="219"/>
      <c r="D81" s="219"/>
      <c r="G81" s="457"/>
      <c r="H81" s="213" t="s">
        <v>149</v>
      </c>
      <c r="I81" s="215"/>
      <c r="J81" s="215"/>
    </row>
    <row r="82" spans="1:10" x14ac:dyDescent="0.2">
      <c r="A82" s="457"/>
      <c r="B82" s="213" t="s">
        <v>150</v>
      </c>
      <c r="C82" s="219"/>
      <c r="D82" s="219"/>
      <c r="G82" s="457"/>
      <c r="H82" s="213" t="s">
        <v>150</v>
      </c>
      <c r="I82" s="215"/>
      <c r="J82" s="215"/>
    </row>
    <row r="83" spans="1:10" x14ac:dyDescent="0.2">
      <c r="A83" s="458"/>
      <c r="B83" s="213" t="s">
        <v>151</v>
      </c>
      <c r="C83" s="219"/>
      <c r="D83" s="219"/>
      <c r="G83" s="458"/>
      <c r="H83" s="213" t="s">
        <v>151</v>
      </c>
      <c r="I83" s="215"/>
      <c r="J83" s="215"/>
    </row>
    <row r="159" spans="2:2" x14ac:dyDescent="0.2">
      <c r="B159" s="23"/>
    </row>
  </sheetData>
  <mergeCells count="13">
    <mergeCell ref="L27:Q29"/>
    <mergeCell ref="A36:A47"/>
    <mergeCell ref="G36:G47"/>
    <mergeCell ref="H1:I1"/>
    <mergeCell ref="A48:A59"/>
    <mergeCell ref="G48:G59"/>
    <mergeCell ref="A72:A83"/>
    <mergeCell ref="G72:G83"/>
    <mergeCell ref="A60:A71"/>
    <mergeCell ref="G60:G71"/>
    <mergeCell ref="A12:A23"/>
    <mergeCell ref="A24:A35"/>
    <mergeCell ref="G24:G35"/>
  </mergeCells>
  <hyperlinks>
    <hyperlink ref="H1:I1" location="Index!A1" display="Regresar al Índice" xr:uid="{00000000-0004-0000-B300-000000000000}"/>
  </hyperlinks>
  <pageMargins left="0.7" right="0.7" top="0.75" bottom="0.75" header="0.3" footer="0.3"/>
  <pageSetup orientation="portrait" horizontalDpi="4294967295" verticalDpi="4294967295"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122"/>
  <dimension ref="A1:Q159"/>
  <sheetViews>
    <sheetView zoomScaleNormal="100" workbookViewId="0"/>
  </sheetViews>
  <sheetFormatPr baseColWidth="10" defaultColWidth="11.42578125" defaultRowHeight="12.75" x14ac:dyDescent="0.2"/>
  <cols>
    <col min="1" max="1" width="5.7109375" style="194" customWidth="1"/>
    <col min="2" max="2" width="8.140625" style="194" customWidth="1"/>
    <col min="3" max="16384" width="11.42578125" style="194"/>
  </cols>
  <sheetData>
    <row r="1" spans="1:9" ht="15" x14ac:dyDescent="0.25">
      <c r="A1" s="17" t="s">
        <v>1837</v>
      </c>
      <c r="H1" s="408" t="s">
        <v>38</v>
      </c>
      <c r="I1" s="408"/>
    </row>
    <row r="2" spans="1:9" x14ac:dyDescent="0.2">
      <c r="A2" s="18" t="s">
        <v>397</v>
      </c>
      <c r="I2" s="19"/>
    </row>
    <row r="4" spans="1:9" x14ac:dyDescent="0.2">
      <c r="A4" s="20"/>
    </row>
    <row r="5" spans="1:9" x14ac:dyDescent="0.2">
      <c r="A5" s="20"/>
    </row>
    <row r="6" spans="1:9" x14ac:dyDescent="0.2">
      <c r="A6" s="21"/>
    </row>
    <row r="8" spans="1:9" ht="15" customHeight="1" x14ac:dyDescent="0.2"/>
    <row r="9" spans="1:9" ht="15" customHeight="1" x14ac:dyDescent="0.2">
      <c r="A9" s="22" t="s">
        <v>701</v>
      </c>
      <c r="B9" s="22" t="s">
        <v>400</v>
      </c>
      <c r="C9" s="22" t="s">
        <v>1</v>
      </c>
      <c r="D9" s="22" t="s">
        <v>0</v>
      </c>
    </row>
    <row r="10" spans="1:9" ht="15" customHeight="1" x14ac:dyDescent="0.2">
      <c r="A10" s="466">
        <v>2017</v>
      </c>
      <c r="B10" s="213" t="s">
        <v>140</v>
      </c>
      <c r="C10" s="214">
        <v>211</v>
      </c>
      <c r="D10" s="214">
        <v>36</v>
      </c>
    </row>
    <row r="11" spans="1:9" ht="15" customHeight="1" x14ac:dyDescent="0.2">
      <c r="A11" s="466"/>
      <c r="B11" s="213" t="s">
        <v>141</v>
      </c>
      <c r="C11" s="214">
        <v>179</v>
      </c>
      <c r="D11" s="214">
        <v>24</v>
      </c>
    </row>
    <row r="12" spans="1:9" ht="15" customHeight="1" x14ac:dyDescent="0.2">
      <c r="A12" s="466"/>
      <c r="B12" s="213" t="s">
        <v>142</v>
      </c>
      <c r="C12" s="214">
        <v>191</v>
      </c>
      <c r="D12" s="214">
        <v>23</v>
      </c>
    </row>
    <row r="13" spans="1:9" ht="15" customHeight="1" x14ac:dyDescent="0.2">
      <c r="A13" s="466"/>
      <c r="B13" s="213" t="s">
        <v>143</v>
      </c>
      <c r="C13" s="214">
        <v>179</v>
      </c>
      <c r="D13" s="214">
        <v>19</v>
      </c>
    </row>
    <row r="14" spans="1:9" ht="15" customHeight="1" x14ac:dyDescent="0.2">
      <c r="A14" s="466"/>
      <c r="B14" s="213" t="s">
        <v>144</v>
      </c>
      <c r="C14" s="214">
        <v>215</v>
      </c>
      <c r="D14" s="214">
        <v>25</v>
      </c>
    </row>
    <row r="15" spans="1:9" ht="15" customHeight="1" x14ac:dyDescent="0.2">
      <c r="A15" s="466"/>
      <c r="B15" s="213" t="s">
        <v>145</v>
      </c>
      <c r="C15" s="214">
        <v>223</v>
      </c>
      <c r="D15" s="214">
        <v>24</v>
      </c>
    </row>
    <row r="16" spans="1:9" ht="15" customHeight="1" x14ac:dyDescent="0.2">
      <c r="A16" s="466"/>
      <c r="B16" s="213" t="s">
        <v>146</v>
      </c>
      <c r="C16" s="214">
        <v>232</v>
      </c>
      <c r="D16" s="214">
        <v>25</v>
      </c>
    </row>
    <row r="17" spans="1:17" ht="15" customHeight="1" x14ac:dyDescent="0.2">
      <c r="A17" s="466"/>
      <c r="B17" s="213" t="s">
        <v>147</v>
      </c>
      <c r="C17" s="214">
        <v>231</v>
      </c>
      <c r="D17" s="214">
        <v>25</v>
      </c>
    </row>
    <row r="18" spans="1:17" ht="15" customHeight="1" x14ac:dyDescent="0.2">
      <c r="A18" s="466"/>
      <c r="B18" s="213" t="s">
        <v>148</v>
      </c>
      <c r="C18" s="214">
        <v>223</v>
      </c>
      <c r="D18" s="214">
        <v>24</v>
      </c>
    </row>
    <row r="19" spans="1:17" ht="15" customHeight="1" x14ac:dyDescent="0.2">
      <c r="A19" s="466"/>
      <c r="B19" s="213" t="s">
        <v>149</v>
      </c>
      <c r="C19" s="214">
        <v>219</v>
      </c>
      <c r="D19" s="214">
        <v>23</v>
      </c>
      <c r="I19" s="22" t="s">
        <v>1</v>
      </c>
      <c r="J19" s="22" t="s">
        <v>0</v>
      </c>
    </row>
    <row r="20" spans="1:17" x14ac:dyDescent="0.2">
      <c r="A20" s="466"/>
      <c r="B20" s="213" t="s">
        <v>150</v>
      </c>
      <c r="C20" s="214">
        <v>250</v>
      </c>
      <c r="D20" s="214">
        <v>24</v>
      </c>
      <c r="G20" s="465" t="s">
        <v>702</v>
      </c>
      <c r="H20" s="213" t="s">
        <v>140</v>
      </c>
      <c r="I20" s="215">
        <f t="shared" ref="I20:J35" si="0">C22/C10-1</f>
        <v>0.10426540284360186</v>
      </c>
      <c r="J20" s="215">
        <f t="shared" si="0"/>
        <v>-0.30555555555555558</v>
      </c>
    </row>
    <row r="21" spans="1:17" ht="15" customHeight="1" x14ac:dyDescent="0.2">
      <c r="A21" s="466"/>
      <c r="B21" s="213" t="s">
        <v>151</v>
      </c>
      <c r="C21" s="214">
        <v>332</v>
      </c>
      <c r="D21" s="214">
        <v>24</v>
      </c>
      <c r="G21" s="465"/>
      <c r="H21" s="213" t="s">
        <v>141</v>
      </c>
      <c r="I21" s="215">
        <f t="shared" si="0"/>
        <v>0.15642458100558665</v>
      </c>
      <c r="J21" s="215">
        <f t="shared" si="0"/>
        <v>-8.333333333333337E-2</v>
      </c>
    </row>
    <row r="22" spans="1:17" ht="15" customHeight="1" x14ac:dyDescent="0.2">
      <c r="A22" s="465">
        <v>2018</v>
      </c>
      <c r="B22" s="213" t="s">
        <v>140</v>
      </c>
      <c r="C22" s="214">
        <v>233</v>
      </c>
      <c r="D22" s="214">
        <v>25</v>
      </c>
      <c r="G22" s="465"/>
      <c r="H22" s="213" t="s">
        <v>142</v>
      </c>
      <c r="I22" s="215">
        <f t="shared" si="0"/>
        <v>8.3769633507853491E-2</v>
      </c>
      <c r="J22" s="215">
        <f t="shared" si="0"/>
        <v>-8.6956521739130488E-2</v>
      </c>
      <c r="L22" s="441"/>
      <c r="M22" s="441"/>
      <c r="N22" s="441"/>
      <c r="O22" s="441"/>
      <c r="P22" s="441"/>
      <c r="Q22" s="441"/>
    </row>
    <row r="23" spans="1:17" ht="15" customHeight="1" x14ac:dyDescent="0.2">
      <c r="A23" s="465"/>
      <c r="B23" s="213" t="s">
        <v>141</v>
      </c>
      <c r="C23" s="214">
        <v>207</v>
      </c>
      <c r="D23" s="214">
        <v>22</v>
      </c>
      <c r="G23" s="465"/>
      <c r="H23" s="213" t="s">
        <v>143</v>
      </c>
      <c r="I23" s="215">
        <f t="shared" si="0"/>
        <v>0.1899441340782122</v>
      </c>
      <c r="J23" s="215">
        <f t="shared" si="0"/>
        <v>0.15789473684210531</v>
      </c>
      <c r="L23" s="441"/>
      <c r="M23" s="441"/>
      <c r="N23" s="441"/>
      <c r="O23" s="441"/>
      <c r="P23" s="441"/>
      <c r="Q23" s="441"/>
    </row>
    <row r="24" spans="1:17" ht="15" customHeight="1" x14ac:dyDescent="0.2">
      <c r="A24" s="465"/>
      <c r="B24" s="213" t="s">
        <v>142</v>
      </c>
      <c r="C24" s="214">
        <v>207</v>
      </c>
      <c r="D24" s="214">
        <v>21</v>
      </c>
      <c r="G24" s="465"/>
      <c r="H24" s="213" t="s">
        <v>144</v>
      </c>
      <c r="I24" s="215">
        <f t="shared" si="0"/>
        <v>-9.7674418604651203E-2</v>
      </c>
      <c r="J24" s="215">
        <f t="shared" si="0"/>
        <v>0.19999999999999996</v>
      </c>
      <c r="L24" s="441"/>
      <c r="M24" s="441"/>
      <c r="N24" s="441"/>
      <c r="O24" s="441"/>
      <c r="P24" s="441"/>
      <c r="Q24" s="441"/>
    </row>
    <row r="25" spans="1:17" ht="15" customHeight="1" x14ac:dyDescent="0.2">
      <c r="A25" s="465"/>
      <c r="B25" s="213" t="s">
        <v>143</v>
      </c>
      <c r="C25" s="214">
        <v>213</v>
      </c>
      <c r="D25" s="214">
        <v>22</v>
      </c>
      <c r="G25" s="465"/>
      <c r="H25" s="213" t="s">
        <v>145</v>
      </c>
      <c r="I25" s="215">
        <f t="shared" si="0"/>
        <v>-8.9686098654708557E-2</v>
      </c>
      <c r="J25" s="215">
        <f t="shared" si="0"/>
        <v>-4.166666666666663E-2</v>
      </c>
      <c r="L25" s="220"/>
      <c r="M25" s="216"/>
      <c r="N25" s="216"/>
      <c r="O25" s="216"/>
      <c r="P25" s="216"/>
      <c r="Q25" s="216"/>
    </row>
    <row r="26" spans="1:17" ht="15" customHeight="1" x14ac:dyDescent="0.2">
      <c r="A26" s="465"/>
      <c r="B26" s="213" t="s">
        <v>144</v>
      </c>
      <c r="C26" s="214">
        <v>194</v>
      </c>
      <c r="D26" s="214">
        <v>30</v>
      </c>
      <c r="G26" s="465"/>
      <c r="H26" s="213" t="s">
        <v>146</v>
      </c>
      <c r="I26" s="215">
        <f t="shared" si="0"/>
        <v>-0.14224137931034486</v>
      </c>
      <c r="J26" s="215">
        <f t="shared" si="0"/>
        <v>-0.19999999999999996</v>
      </c>
    </row>
    <row r="27" spans="1:17" ht="15" customHeight="1" x14ac:dyDescent="0.2">
      <c r="A27" s="465"/>
      <c r="B27" s="213" t="s">
        <v>145</v>
      </c>
      <c r="C27" s="214">
        <v>203</v>
      </c>
      <c r="D27" s="214">
        <v>23</v>
      </c>
      <c r="G27" s="465"/>
      <c r="H27" s="213" t="s">
        <v>147</v>
      </c>
      <c r="I27" s="215">
        <f t="shared" si="0"/>
        <v>3.8961038961038863E-2</v>
      </c>
      <c r="J27" s="215">
        <f t="shared" si="0"/>
        <v>0.8</v>
      </c>
    </row>
    <row r="28" spans="1:17" ht="15" customHeight="1" x14ac:dyDescent="0.2">
      <c r="A28" s="465"/>
      <c r="B28" s="213" t="s">
        <v>146</v>
      </c>
      <c r="C28" s="214">
        <v>199</v>
      </c>
      <c r="D28" s="214">
        <v>20</v>
      </c>
      <c r="G28" s="465"/>
      <c r="H28" s="213" t="s">
        <v>148</v>
      </c>
      <c r="I28" s="215">
        <f t="shared" si="0"/>
        <v>-0.16143497757847536</v>
      </c>
      <c r="J28" s="215">
        <f t="shared" si="0"/>
        <v>-4.166666666666663E-2</v>
      </c>
    </row>
    <row r="29" spans="1:17" ht="15" customHeight="1" x14ac:dyDescent="0.2">
      <c r="A29" s="465"/>
      <c r="B29" s="213" t="s">
        <v>147</v>
      </c>
      <c r="C29" s="214">
        <v>240</v>
      </c>
      <c r="D29" s="214">
        <v>45</v>
      </c>
      <c r="G29" s="465"/>
      <c r="H29" s="213" t="s">
        <v>149</v>
      </c>
      <c r="I29" s="215">
        <f t="shared" si="0"/>
        <v>-1.3698630136986356E-2</v>
      </c>
      <c r="J29" s="215">
        <f t="shared" si="0"/>
        <v>0.13043478260869557</v>
      </c>
    </row>
    <row r="30" spans="1:17" ht="15" customHeight="1" x14ac:dyDescent="0.2">
      <c r="A30" s="465"/>
      <c r="B30" s="213" t="s">
        <v>148</v>
      </c>
      <c r="C30" s="214">
        <v>187</v>
      </c>
      <c r="D30" s="214">
        <v>23</v>
      </c>
      <c r="G30" s="465"/>
      <c r="H30" s="213" t="s">
        <v>150</v>
      </c>
      <c r="I30" s="215">
        <f t="shared" si="0"/>
        <v>-0.14400000000000002</v>
      </c>
      <c r="J30" s="215">
        <f t="shared" si="0"/>
        <v>0.125</v>
      </c>
    </row>
    <row r="31" spans="1:17" x14ac:dyDescent="0.2">
      <c r="A31" s="465"/>
      <c r="B31" s="213" t="s">
        <v>149</v>
      </c>
      <c r="C31" s="214">
        <v>216</v>
      </c>
      <c r="D31" s="214">
        <v>26</v>
      </c>
      <c r="G31" s="465"/>
      <c r="H31" s="213" t="s">
        <v>151</v>
      </c>
      <c r="I31" s="215">
        <f t="shared" si="0"/>
        <v>-0.18674698795180722</v>
      </c>
      <c r="J31" s="215">
        <f t="shared" si="0"/>
        <v>0.25</v>
      </c>
    </row>
    <row r="32" spans="1:17" x14ac:dyDescent="0.2">
      <c r="A32" s="465"/>
      <c r="B32" s="213" t="s">
        <v>150</v>
      </c>
      <c r="C32" s="214">
        <v>214</v>
      </c>
      <c r="D32" s="214">
        <v>27</v>
      </c>
      <c r="G32" s="459" t="s">
        <v>703</v>
      </c>
      <c r="H32" s="213" t="s">
        <v>140</v>
      </c>
      <c r="I32" s="215">
        <f t="shared" si="0"/>
        <v>-0.11587982832618027</v>
      </c>
      <c r="J32" s="215">
        <f t="shared" si="0"/>
        <v>0.32000000000000006</v>
      </c>
    </row>
    <row r="33" spans="1:14" x14ac:dyDescent="0.2">
      <c r="A33" s="465"/>
      <c r="B33" s="213" t="s">
        <v>151</v>
      </c>
      <c r="C33" s="214">
        <v>270</v>
      </c>
      <c r="D33" s="214">
        <v>30</v>
      </c>
      <c r="G33" s="460"/>
      <c r="H33" s="213" t="s">
        <v>141</v>
      </c>
      <c r="I33" s="215">
        <f t="shared" si="0"/>
        <v>-4.8309178743961345E-2</v>
      </c>
      <c r="J33" s="215">
        <f t="shared" si="0"/>
        <v>0.22727272727272729</v>
      </c>
    </row>
    <row r="34" spans="1:14" x14ac:dyDescent="0.2">
      <c r="A34" s="465">
        <v>2019</v>
      </c>
      <c r="B34" s="213" t="s">
        <v>140</v>
      </c>
      <c r="C34" s="214">
        <v>206</v>
      </c>
      <c r="D34" s="214">
        <v>33</v>
      </c>
      <c r="G34" s="460"/>
      <c r="H34" s="213" t="s">
        <v>142</v>
      </c>
      <c r="I34" s="215">
        <f t="shared" si="0"/>
        <v>-0.12560386473429952</v>
      </c>
      <c r="J34" s="215">
        <f t="shared" si="0"/>
        <v>-4.7619047619047672E-2</v>
      </c>
    </row>
    <row r="35" spans="1:14" x14ac:dyDescent="0.2">
      <c r="A35" s="465"/>
      <c r="B35" s="213" t="s">
        <v>141</v>
      </c>
      <c r="C35" s="214">
        <v>197</v>
      </c>
      <c r="D35" s="214">
        <v>27</v>
      </c>
      <c r="E35" s="218"/>
      <c r="G35" s="460"/>
      <c r="H35" s="213" t="s">
        <v>143</v>
      </c>
      <c r="I35" s="215">
        <f t="shared" si="0"/>
        <v>-0.15492957746478875</v>
      </c>
      <c r="J35" s="215">
        <f t="shared" si="0"/>
        <v>0</v>
      </c>
      <c r="M35" s="217"/>
      <c r="N35" s="217"/>
    </row>
    <row r="36" spans="1:14" x14ac:dyDescent="0.2">
      <c r="A36" s="465"/>
      <c r="B36" s="213" t="s">
        <v>142</v>
      </c>
      <c r="C36" s="214">
        <v>181</v>
      </c>
      <c r="D36" s="214">
        <v>20</v>
      </c>
      <c r="G36" s="460"/>
      <c r="H36" s="213" t="s">
        <v>144</v>
      </c>
      <c r="I36" s="215">
        <f t="shared" ref="I36:J51" si="1">C38/C26-1</f>
        <v>0.19587628865979378</v>
      </c>
      <c r="J36" s="215">
        <f t="shared" si="1"/>
        <v>-9.9999999999999978E-2</v>
      </c>
      <c r="L36" s="218"/>
      <c r="M36" s="218"/>
    </row>
    <row r="37" spans="1:14" x14ac:dyDescent="0.2">
      <c r="A37" s="465"/>
      <c r="B37" s="213" t="s">
        <v>143</v>
      </c>
      <c r="C37" s="214">
        <v>180</v>
      </c>
      <c r="D37" s="214">
        <v>22</v>
      </c>
      <c r="G37" s="460"/>
      <c r="H37" s="213" t="s">
        <v>145</v>
      </c>
      <c r="I37" s="215">
        <f t="shared" si="1"/>
        <v>9.8522167487684831E-2</v>
      </c>
      <c r="J37" s="215">
        <f t="shared" si="1"/>
        <v>4.3478260869565188E-2</v>
      </c>
    </row>
    <row r="38" spans="1:14" x14ac:dyDescent="0.2">
      <c r="A38" s="465"/>
      <c r="B38" s="213" t="s">
        <v>144</v>
      </c>
      <c r="C38" s="214">
        <v>232</v>
      </c>
      <c r="D38" s="214">
        <v>27</v>
      </c>
      <c r="G38" s="460"/>
      <c r="H38" s="213" t="s">
        <v>146</v>
      </c>
      <c r="I38" s="215">
        <f t="shared" si="1"/>
        <v>0.32160804020100509</v>
      </c>
      <c r="J38" s="215">
        <f t="shared" si="1"/>
        <v>0.5</v>
      </c>
    </row>
    <row r="39" spans="1:14" x14ac:dyDescent="0.2">
      <c r="A39" s="465"/>
      <c r="B39" s="213" t="s">
        <v>145</v>
      </c>
      <c r="C39" s="214">
        <v>223</v>
      </c>
      <c r="D39" s="214">
        <v>24</v>
      </c>
      <c r="G39" s="460"/>
      <c r="H39" s="213" t="s">
        <v>147</v>
      </c>
      <c r="I39" s="215">
        <f t="shared" si="1"/>
        <v>-4.1666666666666519E-3</v>
      </c>
      <c r="J39" s="215">
        <f t="shared" si="1"/>
        <v>-0.33333333333333337</v>
      </c>
    </row>
    <row r="40" spans="1:14" x14ac:dyDescent="0.2">
      <c r="A40" s="465"/>
      <c r="B40" s="213" t="s">
        <v>146</v>
      </c>
      <c r="C40" s="214">
        <v>263</v>
      </c>
      <c r="D40" s="214">
        <v>30</v>
      </c>
      <c r="G40" s="460"/>
      <c r="H40" s="213" t="s">
        <v>148</v>
      </c>
      <c r="I40" s="215">
        <f t="shared" si="1"/>
        <v>0.21390374331550799</v>
      </c>
      <c r="J40" s="215">
        <f t="shared" si="1"/>
        <v>0.21739130434782616</v>
      </c>
    </row>
    <row r="41" spans="1:14" x14ac:dyDescent="0.2">
      <c r="A41" s="465"/>
      <c r="B41" s="213" t="s">
        <v>147</v>
      </c>
      <c r="C41" s="214">
        <v>239</v>
      </c>
      <c r="D41" s="214">
        <v>30</v>
      </c>
      <c r="G41" s="460"/>
      <c r="H41" s="213" t="s">
        <v>149</v>
      </c>
      <c r="I41" s="215">
        <f t="shared" si="1"/>
        <v>0.31481481481481488</v>
      </c>
      <c r="J41" s="215">
        <f t="shared" si="1"/>
        <v>0.19230769230769229</v>
      </c>
    </row>
    <row r="42" spans="1:14" x14ac:dyDescent="0.2">
      <c r="A42" s="465"/>
      <c r="B42" s="213" t="s">
        <v>148</v>
      </c>
      <c r="C42" s="214">
        <v>227</v>
      </c>
      <c r="D42" s="214">
        <v>28</v>
      </c>
      <c r="G42" s="460"/>
      <c r="H42" s="213" t="s">
        <v>150</v>
      </c>
      <c r="I42" s="215">
        <f t="shared" si="1"/>
        <v>0.19626168224299056</v>
      </c>
      <c r="J42" s="215">
        <f t="shared" si="1"/>
        <v>3.7037037037036979E-2</v>
      </c>
    </row>
    <row r="43" spans="1:14" x14ac:dyDescent="0.2">
      <c r="A43" s="465"/>
      <c r="B43" s="213" t="s">
        <v>149</v>
      </c>
      <c r="C43" s="214">
        <v>284</v>
      </c>
      <c r="D43" s="214">
        <v>31</v>
      </c>
      <c r="G43" s="461"/>
      <c r="H43" s="213" t="s">
        <v>151</v>
      </c>
      <c r="I43" s="215">
        <f t="shared" si="1"/>
        <v>5.9259259259259345E-2</v>
      </c>
      <c r="J43" s="215">
        <f t="shared" si="1"/>
        <v>-9.9999999999999978E-2</v>
      </c>
    </row>
    <row r="44" spans="1:14" x14ac:dyDescent="0.2">
      <c r="A44" s="465"/>
      <c r="B44" s="213" t="s">
        <v>150</v>
      </c>
      <c r="C44" s="214">
        <v>256</v>
      </c>
      <c r="D44" s="214">
        <v>28</v>
      </c>
      <c r="G44" s="459" t="s">
        <v>707</v>
      </c>
      <c r="H44" s="213" t="s">
        <v>140</v>
      </c>
      <c r="I44" s="215">
        <f t="shared" si="1"/>
        <v>0.32038834951456319</v>
      </c>
      <c r="J44" s="215">
        <f t="shared" si="1"/>
        <v>-0.12121212121212122</v>
      </c>
    </row>
    <row r="45" spans="1:14" x14ac:dyDescent="0.2">
      <c r="A45" s="465"/>
      <c r="B45" s="213" t="s">
        <v>151</v>
      </c>
      <c r="C45" s="214">
        <v>286</v>
      </c>
      <c r="D45" s="214">
        <v>27</v>
      </c>
      <c r="G45" s="460"/>
      <c r="H45" s="213" t="s">
        <v>141</v>
      </c>
      <c r="I45" s="215">
        <f t="shared" si="1"/>
        <v>0.1675126903553299</v>
      </c>
      <c r="J45" s="215">
        <f t="shared" si="1"/>
        <v>-0.14814814814814814</v>
      </c>
    </row>
    <row r="46" spans="1:14" x14ac:dyDescent="0.2">
      <c r="A46" s="465">
        <v>2020</v>
      </c>
      <c r="B46" s="213" t="s">
        <v>140</v>
      </c>
      <c r="C46" s="214">
        <v>272</v>
      </c>
      <c r="D46" s="214">
        <v>29</v>
      </c>
      <c r="G46" s="460"/>
      <c r="H46" s="213" t="s">
        <v>142</v>
      </c>
      <c r="I46" s="215">
        <f t="shared" si="1"/>
        <v>7.7348066298342566E-2</v>
      </c>
      <c r="J46" s="215">
        <f t="shared" si="1"/>
        <v>-0.25</v>
      </c>
    </row>
    <row r="47" spans="1:14" x14ac:dyDescent="0.2">
      <c r="A47" s="465"/>
      <c r="B47" s="213" t="s">
        <v>141</v>
      </c>
      <c r="C47" s="214">
        <v>230</v>
      </c>
      <c r="D47" s="214">
        <v>23</v>
      </c>
      <c r="G47" s="460"/>
      <c r="H47" s="213" t="s">
        <v>143</v>
      </c>
      <c r="I47" s="215">
        <f t="shared" si="1"/>
        <v>-0.18888888888888888</v>
      </c>
      <c r="J47" s="215">
        <f t="shared" si="1"/>
        <v>-0.63636363636363635</v>
      </c>
    </row>
    <row r="48" spans="1:14" x14ac:dyDescent="0.2">
      <c r="A48" s="465"/>
      <c r="B48" s="213" t="s">
        <v>142</v>
      </c>
      <c r="C48" s="214">
        <v>195</v>
      </c>
      <c r="D48" s="214">
        <v>15</v>
      </c>
      <c r="G48" s="460"/>
      <c r="H48" s="213" t="s">
        <v>144</v>
      </c>
      <c r="I48" s="215">
        <f t="shared" si="1"/>
        <v>-0.125</v>
      </c>
      <c r="J48" s="215">
        <f t="shared" si="1"/>
        <v>-0.44444444444444442</v>
      </c>
    </row>
    <row r="49" spans="1:10" x14ac:dyDescent="0.2">
      <c r="A49" s="465"/>
      <c r="B49" s="213" t="s">
        <v>143</v>
      </c>
      <c r="C49" s="214">
        <v>146</v>
      </c>
      <c r="D49" s="214">
        <v>8</v>
      </c>
      <c r="G49" s="460"/>
      <c r="H49" s="213" t="s">
        <v>145</v>
      </c>
      <c r="I49" s="215">
        <f t="shared" si="1"/>
        <v>-7.1748878923766801E-2</v>
      </c>
      <c r="J49" s="215">
        <f t="shared" si="1"/>
        <v>-0.20833333333333337</v>
      </c>
    </row>
    <row r="50" spans="1:10" x14ac:dyDescent="0.2">
      <c r="A50" s="465"/>
      <c r="B50" s="213" t="s">
        <v>144</v>
      </c>
      <c r="C50" s="214">
        <v>203</v>
      </c>
      <c r="D50" s="214">
        <v>15</v>
      </c>
      <c r="G50" s="460"/>
      <c r="H50" s="213" t="s">
        <v>146</v>
      </c>
      <c r="I50" s="215">
        <f t="shared" si="1"/>
        <v>-9.5057034220532355E-2</v>
      </c>
      <c r="J50" s="215">
        <f t="shared" si="1"/>
        <v>-0.16666666666666663</v>
      </c>
    </row>
    <row r="51" spans="1:10" x14ac:dyDescent="0.2">
      <c r="A51" s="465"/>
      <c r="B51" s="213" t="s">
        <v>145</v>
      </c>
      <c r="C51" s="214">
        <v>207</v>
      </c>
      <c r="D51" s="214">
        <v>19</v>
      </c>
      <c r="G51" s="460"/>
      <c r="H51" s="213" t="s">
        <v>147</v>
      </c>
      <c r="I51" s="215">
        <f t="shared" si="1"/>
        <v>-0.14644351464435146</v>
      </c>
      <c r="J51" s="215">
        <f t="shared" si="1"/>
        <v>-0.19999999999999996</v>
      </c>
    </row>
    <row r="52" spans="1:10" x14ac:dyDescent="0.2">
      <c r="A52" s="465"/>
      <c r="B52" s="213" t="s">
        <v>146</v>
      </c>
      <c r="C52" s="214">
        <v>238</v>
      </c>
      <c r="D52" s="214">
        <v>25</v>
      </c>
      <c r="G52" s="460"/>
      <c r="H52" s="213" t="s">
        <v>148</v>
      </c>
      <c r="I52" s="215">
        <f t="shared" ref="I52:J67" si="2">C54/C42-1</f>
        <v>-6.607929515418498E-2</v>
      </c>
      <c r="J52" s="215">
        <f t="shared" si="2"/>
        <v>-0.1428571428571429</v>
      </c>
    </row>
    <row r="53" spans="1:10" x14ac:dyDescent="0.2">
      <c r="A53" s="465"/>
      <c r="B53" s="213" t="s">
        <v>147</v>
      </c>
      <c r="C53" s="214">
        <v>204</v>
      </c>
      <c r="D53" s="214">
        <v>24</v>
      </c>
      <c r="G53" s="460"/>
      <c r="H53" s="213" t="s">
        <v>149</v>
      </c>
      <c r="I53" s="215">
        <f t="shared" si="2"/>
        <v>-0.18309859154929575</v>
      </c>
      <c r="J53" s="215">
        <f t="shared" si="2"/>
        <v>-6.4516129032258118E-2</v>
      </c>
    </row>
    <row r="54" spans="1:10" x14ac:dyDescent="0.2">
      <c r="A54" s="465"/>
      <c r="B54" s="213" t="s">
        <v>148</v>
      </c>
      <c r="C54" s="214">
        <v>212</v>
      </c>
      <c r="D54" s="214">
        <v>24</v>
      </c>
      <c r="G54" s="460"/>
      <c r="H54" s="213" t="s">
        <v>150</v>
      </c>
      <c r="I54" s="215">
        <f t="shared" si="2"/>
        <v>-0.18359375</v>
      </c>
      <c r="J54" s="215">
        <f t="shared" si="2"/>
        <v>-0.3571428571428571</v>
      </c>
    </row>
    <row r="55" spans="1:10" x14ac:dyDescent="0.2">
      <c r="A55" s="465"/>
      <c r="B55" s="213" t="s">
        <v>149</v>
      </c>
      <c r="C55" s="214">
        <v>232</v>
      </c>
      <c r="D55" s="214">
        <v>29</v>
      </c>
      <c r="G55" s="461"/>
      <c r="H55" s="213" t="s">
        <v>151</v>
      </c>
      <c r="I55" s="215">
        <f t="shared" si="2"/>
        <v>9.4405594405594373E-2</v>
      </c>
      <c r="J55" s="215">
        <f t="shared" si="2"/>
        <v>0.11111111111111116</v>
      </c>
    </row>
    <row r="56" spans="1:10" x14ac:dyDescent="0.2">
      <c r="A56" s="465"/>
      <c r="B56" s="213" t="s">
        <v>150</v>
      </c>
      <c r="C56" s="214">
        <v>209</v>
      </c>
      <c r="D56" s="214">
        <v>18</v>
      </c>
      <c r="G56" s="459" t="s">
        <v>705</v>
      </c>
      <c r="H56" s="213" t="s">
        <v>140</v>
      </c>
      <c r="I56" s="215">
        <f t="shared" si="2"/>
        <v>-0.22426470588235292</v>
      </c>
      <c r="J56" s="215">
        <f t="shared" si="2"/>
        <v>-0.2068965517241379</v>
      </c>
    </row>
    <row r="57" spans="1:10" x14ac:dyDescent="0.2">
      <c r="A57" s="465"/>
      <c r="B57" s="213" t="s">
        <v>151</v>
      </c>
      <c r="C57" s="214">
        <v>313</v>
      </c>
      <c r="D57" s="214">
        <v>30</v>
      </c>
      <c r="G57" s="460"/>
      <c r="H57" s="213" t="s">
        <v>141</v>
      </c>
      <c r="I57" s="215">
        <f t="shared" si="2"/>
        <v>-0.18260869565217386</v>
      </c>
      <c r="J57" s="215">
        <f t="shared" si="2"/>
        <v>-0.17391304347826086</v>
      </c>
    </row>
    <row r="58" spans="1:10" x14ac:dyDescent="0.2">
      <c r="A58" s="459">
        <v>2021</v>
      </c>
      <c r="B58" s="213" t="s">
        <v>140</v>
      </c>
      <c r="C58" s="219">
        <v>211</v>
      </c>
      <c r="D58" s="219">
        <v>23</v>
      </c>
      <c r="G58" s="460"/>
      <c r="H58" s="213" t="s">
        <v>142</v>
      </c>
      <c r="I58" s="215">
        <f t="shared" si="2"/>
        <v>0.18974358974358974</v>
      </c>
      <c r="J58" s="215">
        <f t="shared" si="2"/>
        <v>0.26666666666666661</v>
      </c>
    </row>
    <row r="59" spans="1:10" x14ac:dyDescent="0.2">
      <c r="A59" s="460"/>
      <c r="B59" s="213" t="s">
        <v>141</v>
      </c>
      <c r="C59" s="219">
        <v>188</v>
      </c>
      <c r="D59" s="219">
        <v>19</v>
      </c>
      <c r="G59" s="460"/>
      <c r="H59" s="213" t="s">
        <v>143</v>
      </c>
      <c r="I59" s="215">
        <f t="shared" si="2"/>
        <v>0.50684931506849318</v>
      </c>
      <c r="J59" s="215">
        <f t="shared" si="2"/>
        <v>1.875</v>
      </c>
    </row>
    <row r="60" spans="1:10" x14ac:dyDescent="0.2">
      <c r="A60" s="460"/>
      <c r="B60" s="213" t="s">
        <v>142</v>
      </c>
      <c r="C60" s="219">
        <v>232</v>
      </c>
      <c r="D60" s="219">
        <v>19</v>
      </c>
      <c r="G60" s="460"/>
      <c r="H60" s="213" t="s">
        <v>144</v>
      </c>
      <c r="I60" s="215">
        <f t="shared" si="2"/>
        <v>0.14778325123152714</v>
      </c>
      <c r="J60" s="215">
        <f t="shared" si="2"/>
        <v>0.66666666666666674</v>
      </c>
    </row>
    <row r="61" spans="1:10" x14ac:dyDescent="0.2">
      <c r="A61" s="460"/>
      <c r="B61" s="213" t="s">
        <v>143</v>
      </c>
      <c r="C61" s="219">
        <v>220</v>
      </c>
      <c r="D61" s="219">
        <v>23</v>
      </c>
      <c r="G61" s="460"/>
      <c r="H61" s="213" t="s">
        <v>145</v>
      </c>
      <c r="I61" s="215">
        <f t="shared" si="2"/>
        <v>0.14009661835748788</v>
      </c>
      <c r="J61" s="215">
        <f t="shared" si="2"/>
        <v>0.31578947368421062</v>
      </c>
    </row>
    <row r="62" spans="1:10" x14ac:dyDescent="0.2">
      <c r="A62" s="460"/>
      <c r="B62" s="213" t="s">
        <v>144</v>
      </c>
      <c r="C62" s="219">
        <v>233</v>
      </c>
      <c r="D62" s="219">
        <v>25</v>
      </c>
      <c r="G62" s="460"/>
      <c r="H62" s="213" t="s">
        <v>146</v>
      </c>
      <c r="I62" s="215">
        <f t="shared" si="2"/>
        <v>0.1386554621848739</v>
      </c>
      <c r="J62" s="215">
        <f t="shared" si="2"/>
        <v>8.0000000000000071E-2</v>
      </c>
    </row>
    <row r="63" spans="1:10" x14ac:dyDescent="0.2">
      <c r="A63" s="460"/>
      <c r="B63" s="213" t="s">
        <v>145</v>
      </c>
      <c r="C63" s="219">
        <v>236</v>
      </c>
      <c r="D63" s="219">
        <v>25</v>
      </c>
      <c r="G63" s="460"/>
      <c r="H63" s="213" t="s">
        <v>147</v>
      </c>
      <c r="I63" s="215">
        <f t="shared" si="2"/>
        <v>0.12254901960784315</v>
      </c>
      <c r="J63" s="215">
        <f t="shared" si="2"/>
        <v>0.20833333333333326</v>
      </c>
    </row>
    <row r="64" spans="1:10" x14ac:dyDescent="0.2">
      <c r="A64" s="460"/>
      <c r="B64" s="213" t="s">
        <v>146</v>
      </c>
      <c r="C64" s="219">
        <v>271</v>
      </c>
      <c r="D64" s="219">
        <v>27</v>
      </c>
      <c r="G64" s="460"/>
      <c r="H64" s="213" t="s">
        <v>148</v>
      </c>
      <c r="I64" s="215">
        <f t="shared" si="2"/>
        <v>0.14622641509433953</v>
      </c>
      <c r="J64" s="215">
        <f t="shared" si="2"/>
        <v>8.3333333333333259E-2</v>
      </c>
    </row>
    <row r="65" spans="1:10" x14ac:dyDescent="0.2">
      <c r="A65" s="460"/>
      <c r="B65" s="213" t="s">
        <v>147</v>
      </c>
      <c r="C65" s="219">
        <v>229</v>
      </c>
      <c r="D65" s="219">
        <v>29</v>
      </c>
      <c r="G65" s="460"/>
      <c r="H65" s="213" t="s">
        <v>149</v>
      </c>
      <c r="I65" s="215">
        <f t="shared" si="2"/>
        <v>0.13362068965517238</v>
      </c>
      <c r="J65" s="215">
        <f t="shared" si="2"/>
        <v>-3.4482758620689613E-2</v>
      </c>
    </row>
    <row r="66" spans="1:10" x14ac:dyDescent="0.2">
      <c r="A66" s="460"/>
      <c r="B66" s="213" t="s">
        <v>148</v>
      </c>
      <c r="C66" s="219">
        <v>243</v>
      </c>
      <c r="D66" s="219">
        <v>26</v>
      </c>
      <c r="G66" s="460"/>
      <c r="H66" s="213" t="s">
        <v>150</v>
      </c>
      <c r="I66" s="215">
        <f t="shared" si="2"/>
        <v>0.32535885167464107</v>
      </c>
      <c r="J66" s="215">
        <f t="shared" si="2"/>
        <v>0.66666666666666674</v>
      </c>
    </row>
    <row r="67" spans="1:10" x14ac:dyDescent="0.2">
      <c r="A67" s="460"/>
      <c r="B67" s="213" t="s">
        <v>149</v>
      </c>
      <c r="C67" s="219">
        <v>263</v>
      </c>
      <c r="D67" s="219">
        <v>28</v>
      </c>
      <c r="G67" s="461"/>
      <c r="H67" s="213" t="s">
        <v>151</v>
      </c>
      <c r="I67" s="215">
        <f t="shared" si="2"/>
        <v>6.7092651757188593E-2</v>
      </c>
      <c r="J67" s="215">
        <f t="shared" si="2"/>
        <v>6.6666666666666652E-2</v>
      </c>
    </row>
    <row r="68" spans="1:10" x14ac:dyDescent="0.2">
      <c r="A68" s="460"/>
      <c r="B68" s="213" t="s">
        <v>150</v>
      </c>
      <c r="C68" s="219">
        <v>277</v>
      </c>
      <c r="D68" s="219">
        <v>30</v>
      </c>
      <c r="G68" s="456" t="s">
        <v>1263</v>
      </c>
      <c r="H68" s="213" t="s">
        <v>140</v>
      </c>
      <c r="I68" s="215">
        <f t="shared" ref="I68:J68" si="3">C70/C58-1</f>
        <v>0.16587677725118488</v>
      </c>
      <c r="J68" s="215">
        <f t="shared" si="3"/>
        <v>0.21739130434782616</v>
      </c>
    </row>
    <row r="69" spans="1:10" x14ac:dyDescent="0.2">
      <c r="A69" s="461"/>
      <c r="B69" s="213" t="s">
        <v>151</v>
      </c>
      <c r="C69" s="219">
        <v>334</v>
      </c>
      <c r="D69" s="219">
        <v>32</v>
      </c>
      <c r="G69" s="457"/>
      <c r="H69" s="213" t="s">
        <v>141</v>
      </c>
      <c r="I69" s="215">
        <f t="shared" ref="I69" si="4">C71/C59-1</f>
        <v>0.2978723404255319</v>
      </c>
      <c r="J69" s="215">
        <f t="shared" ref="J69" si="5">D71/D59-1</f>
        <v>0.31578947368421062</v>
      </c>
    </row>
    <row r="70" spans="1:10" x14ac:dyDescent="0.2">
      <c r="A70" s="456">
        <v>2022</v>
      </c>
      <c r="B70" s="213" t="s">
        <v>140</v>
      </c>
      <c r="C70" s="219">
        <v>246</v>
      </c>
      <c r="D70" s="219">
        <v>28</v>
      </c>
      <c r="G70" s="457"/>
      <c r="H70" s="213" t="s">
        <v>142</v>
      </c>
      <c r="I70" s="215"/>
      <c r="J70" s="215"/>
    </row>
    <row r="71" spans="1:10" x14ac:dyDescent="0.2">
      <c r="A71" s="457"/>
      <c r="B71" s="213" t="s">
        <v>141</v>
      </c>
      <c r="C71" s="219">
        <v>244</v>
      </c>
      <c r="D71" s="219">
        <v>25</v>
      </c>
      <c r="G71" s="457"/>
      <c r="H71" s="213" t="s">
        <v>143</v>
      </c>
      <c r="I71" s="215"/>
      <c r="J71" s="215"/>
    </row>
    <row r="72" spans="1:10" x14ac:dyDescent="0.2">
      <c r="A72" s="457"/>
      <c r="B72" s="213" t="s">
        <v>142</v>
      </c>
      <c r="C72" s="219"/>
      <c r="D72" s="219"/>
      <c r="G72" s="457"/>
      <c r="H72" s="213" t="s">
        <v>144</v>
      </c>
      <c r="I72" s="215"/>
      <c r="J72" s="215"/>
    </row>
    <row r="73" spans="1:10" x14ac:dyDescent="0.2">
      <c r="A73" s="457"/>
      <c r="B73" s="213" t="s">
        <v>143</v>
      </c>
      <c r="C73" s="219"/>
      <c r="D73" s="219"/>
      <c r="G73" s="457"/>
      <c r="H73" s="213" t="s">
        <v>145</v>
      </c>
      <c r="I73" s="215"/>
      <c r="J73" s="215"/>
    </row>
    <row r="74" spans="1:10" x14ac:dyDescent="0.2">
      <c r="A74" s="457"/>
      <c r="B74" s="213" t="s">
        <v>144</v>
      </c>
      <c r="C74" s="219"/>
      <c r="D74" s="219"/>
      <c r="G74" s="457"/>
      <c r="H74" s="213" t="s">
        <v>146</v>
      </c>
      <c r="I74" s="215"/>
      <c r="J74" s="215"/>
    </row>
    <row r="75" spans="1:10" x14ac:dyDescent="0.2">
      <c r="A75" s="457"/>
      <c r="B75" s="213" t="s">
        <v>145</v>
      </c>
      <c r="C75" s="219"/>
      <c r="D75" s="219"/>
      <c r="G75" s="457"/>
      <c r="H75" s="213" t="s">
        <v>147</v>
      </c>
      <c r="I75" s="215"/>
      <c r="J75" s="215"/>
    </row>
    <row r="76" spans="1:10" x14ac:dyDescent="0.2">
      <c r="A76" s="457"/>
      <c r="B76" s="213" t="s">
        <v>146</v>
      </c>
      <c r="C76" s="219"/>
      <c r="D76" s="219"/>
      <c r="G76" s="457"/>
      <c r="H76" s="213" t="s">
        <v>148</v>
      </c>
      <c r="I76" s="215"/>
      <c r="J76" s="215"/>
    </row>
    <row r="77" spans="1:10" x14ac:dyDescent="0.2">
      <c r="A77" s="457"/>
      <c r="B77" s="213" t="s">
        <v>147</v>
      </c>
      <c r="C77" s="219"/>
      <c r="D77" s="219"/>
      <c r="G77" s="457"/>
      <c r="H77" s="213" t="s">
        <v>149</v>
      </c>
      <c r="I77" s="215"/>
      <c r="J77" s="215"/>
    </row>
    <row r="78" spans="1:10" x14ac:dyDescent="0.2">
      <c r="A78" s="457"/>
      <c r="B78" s="213" t="s">
        <v>148</v>
      </c>
      <c r="C78" s="219"/>
      <c r="D78" s="219"/>
      <c r="G78" s="457"/>
      <c r="H78" s="213" t="s">
        <v>150</v>
      </c>
      <c r="I78" s="215"/>
      <c r="J78" s="215"/>
    </row>
    <row r="79" spans="1:10" x14ac:dyDescent="0.2">
      <c r="A79" s="457"/>
      <c r="B79" s="213" t="s">
        <v>149</v>
      </c>
      <c r="C79" s="219"/>
      <c r="D79" s="219"/>
      <c r="G79" s="458"/>
      <c r="H79" s="213" t="s">
        <v>151</v>
      </c>
      <c r="I79" s="215"/>
      <c r="J79" s="215"/>
    </row>
    <row r="80" spans="1:10" x14ac:dyDescent="0.2">
      <c r="A80" s="457"/>
      <c r="B80" s="213" t="s">
        <v>150</v>
      </c>
      <c r="C80" s="219"/>
      <c r="D80" s="219"/>
    </row>
    <row r="81" spans="1:4" x14ac:dyDescent="0.2">
      <c r="A81" s="458"/>
      <c r="B81" s="213" t="s">
        <v>151</v>
      </c>
      <c r="C81" s="219"/>
      <c r="D81" s="219"/>
    </row>
    <row r="159" spans="2:2" x14ac:dyDescent="0.2">
      <c r="B159" s="23"/>
    </row>
  </sheetData>
  <mergeCells count="13">
    <mergeCell ref="L22:Q24"/>
    <mergeCell ref="G32:G43"/>
    <mergeCell ref="A34:A45"/>
    <mergeCell ref="G44:G55"/>
    <mergeCell ref="A46:A57"/>
    <mergeCell ref="G56:G67"/>
    <mergeCell ref="A58:A69"/>
    <mergeCell ref="A70:A81"/>
    <mergeCell ref="G68:G79"/>
    <mergeCell ref="H1:I1"/>
    <mergeCell ref="A10:A21"/>
    <mergeCell ref="G20:G31"/>
    <mergeCell ref="A22:A33"/>
  </mergeCells>
  <hyperlinks>
    <hyperlink ref="H1:I1" location="Index!A1" display="Regresar al Índice" xr:uid="{00000000-0004-0000-B400-000000000000}"/>
  </hyperlink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Hoja124"/>
  <dimension ref="A1:Q159"/>
  <sheetViews>
    <sheetView zoomScaleNormal="100" workbookViewId="0"/>
  </sheetViews>
  <sheetFormatPr baseColWidth="10" defaultColWidth="11.42578125" defaultRowHeight="12.75" x14ac:dyDescent="0.2"/>
  <cols>
    <col min="1" max="1" width="5.7109375" style="194" customWidth="1"/>
    <col min="2" max="2" width="8.140625" style="194" customWidth="1"/>
    <col min="3" max="16384" width="11.42578125" style="194"/>
  </cols>
  <sheetData>
    <row r="1" spans="1:9" ht="15" x14ac:dyDescent="0.25">
      <c r="A1" s="17" t="s">
        <v>1838</v>
      </c>
      <c r="H1" s="408" t="s">
        <v>38</v>
      </c>
      <c r="I1" s="408"/>
    </row>
    <row r="2" spans="1:9" x14ac:dyDescent="0.2">
      <c r="A2" s="18" t="s">
        <v>397</v>
      </c>
      <c r="G2" s="19"/>
    </row>
    <row r="4" spans="1:9" x14ac:dyDescent="0.2">
      <c r="A4" s="20"/>
    </row>
    <row r="5" spans="1:9" x14ac:dyDescent="0.2">
      <c r="A5" s="20"/>
    </row>
    <row r="6" spans="1:9" x14ac:dyDescent="0.2">
      <c r="A6" s="21"/>
    </row>
    <row r="8" spans="1:9" ht="15" customHeight="1" x14ac:dyDescent="0.2"/>
    <row r="9" spans="1:9" ht="15" customHeight="1" x14ac:dyDescent="0.2">
      <c r="A9" s="22" t="s">
        <v>701</v>
      </c>
      <c r="B9" s="22" t="s">
        <v>400</v>
      </c>
      <c r="C9" s="22" t="s">
        <v>1</v>
      </c>
      <c r="D9" s="22" t="s">
        <v>0</v>
      </c>
    </row>
    <row r="10" spans="1:9" ht="15" customHeight="1" x14ac:dyDescent="0.2">
      <c r="A10" s="466">
        <v>2017</v>
      </c>
      <c r="B10" s="213" t="s">
        <v>140</v>
      </c>
      <c r="C10" s="214">
        <v>27388</v>
      </c>
      <c r="D10" s="214">
        <v>4590</v>
      </c>
      <c r="F10" s="198"/>
    </row>
    <row r="11" spans="1:9" ht="15" customHeight="1" x14ac:dyDescent="0.2">
      <c r="A11" s="466"/>
      <c r="B11" s="213" t="s">
        <v>141</v>
      </c>
      <c r="C11" s="214">
        <v>26231</v>
      </c>
      <c r="D11" s="214">
        <v>4298</v>
      </c>
      <c r="F11" s="198"/>
    </row>
    <row r="12" spans="1:9" ht="15" customHeight="1" x14ac:dyDescent="0.2">
      <c r="A12" s="466"/>
      <c r="B12" s="213" t="s">
        <v>142</v>
      </c>
      <c r="C12" s="214">
        <v>27591</v>
      </c>
      <c r="D12" s="214">
        <v>4440</v>
      </c>
      <c r="F12" s="198"/>
    </row>
    <row r="13" spans="1:9" ht="15" customHeight="1" x14ac:dyDescent="0.2">
      <c r="A13" s="466"/>
      <c r="B13" s="213" t="s">
        <v>143</v>
      </c>
      <c r="C13" s="214">
        <v>26128</v>
      </c>
      <c r="D13" s="214">
        <v>4125</v>
      </c>
      <c r="F13" s="198"/>
    </row>
    <row r="14" spans="1:9" ht="15" customHeight="1" x14ac:dyDescent="0.2">
      <c r="A14" s="466"/>
      <c r="B14" s="213" t="s">
        <v>144</v>
      </c>
      <c r="C14" s="214">
        <v>30130</v>
      </c>
      <c r="D14" s="214">
        <v>5032</v>
      </c>
      <c r="F14" s="198"/>
    </row>
    <row r="15" spans="1:9" ht="15" customHeight="1" x14ac:dyDescent="0.2">
      <c r="A15" s="466"/>
      <c r="B15" s="213" t="s">
        <v>145</v>
      </c>
      <c r="C15" s="214">
        <v>29131</v>
      </c>
      <c r="D15" s="214">
        <v>4885</v>
      </c>
      <c r="F15" s="198"/>
    </row>
    <row r="16" spans="1:9" ht="15" customHeight="1" x14ac:dyDescent="0.2">
      <c r="A16" s="466"/>
      <c r="B16" s="213" t="s">
        <v>146</v>
      </c>
      <c r="C16" s="214">
        <v>29709</v>
      </c>
      <c r="D16" s="214">
        <v>5194</v>
      </c>
      <c r="F16" s="198"/>
    </row>
    <row r="17" spans="1:17" ht="15" customHeight="1" x14ac:dyDescent="0.2">
      <c r="A17" s="466"/>
      <c r="B17" s="213" t="s">
        <v>147</v>
      </c>
      <c r="C17" s="214">
        <v>29735</v>
      </c>
      <c r="D17" s="214">
        <v>5231</v>
      </c>
      <c r="F17" s="198"/>
    </row>
    <row r="18" spans="1:17" ht="15" customHeight="1" x14ac:dyDescent="0.2">
      <c r="A18" s="466"/>
      <c r="B18" s="213" t="s">
        <v>148</v>
      </c>
      <c r="C18" s="214">
        <v>28499</v>
      </c>
      <c r="D18" s="214">
        <v>5140</v>
      </c>
      <c r="F18" s="198"/>
    </row>
    <row r="19" spans="1:17" ht="15" customHeight="1" x14ac:dyDescent="0.2">
      <c r="A19" s="466"/>
      <c r="B19" s="213" t="s">
        <v>149</v>
      </c>
      <c r="C19" s="214">
        <v>29078</v>
      </c>
      <c r="D19" s="214">
        <v>5098</v>
      </c>
      <c r="F19" s="198"/>
      <c r="I19" s="22" t="s">
        <v>1</v>
      </c>
      <c r="J19" s="22" t="s">
        <v>0</v>
      </c>
    </row>
    <row r="20" spans="1:17" x14ac:dyDescent="0.2">
      <c r="A20" s="466"/>
      <c r="B20" s="213" t="s">
        <v>150</v>
      </c>
      <c r="C20" s="214">
        <v>29046</v>
      </c>
      <c r="D20" s="214">
        <v>5405</v>
      </c>
      <c r="F20" s="198"/>
      <c r="G20" s="465" t="s">
        <v>702</v>
      </c>
      <c r="H20" s="213" t="s">
        <v>140</v>
      </c>
      <c r="I20" s="215">
        <f t="shared" ref="I20:J35" si="0">C22/C10-1</f>
        <v>2.5266540090550516E-2</v>
      </c>
      <c r="J20" s="215">
        <f t="shared" si="0"/>
        <v>9.4771241830065467E-2</v>
      </c>
    </row>
    <row r="21" spans="1:17" ht="15" customHeight="1" x14ac:dyDescent="0.2">
      <c r="A21" s="466"/>
      <c r="B21" s="213" t="s">
        <v>151</v>
      </c>
      <c r="C21" s="214">
        <v>36354</v>
      </c>
      <c r="D21" s="214">
        <v>6573</v>
      </c>
      <c r="F21" s="198"/>
      <c r="G21" s="465"/>
      <c r="H21" s="213" t="s">
        <v>141</v>
      </c>
      <c r="I21" s="215">
        <f t="shared" si="0"/>
        <v>-6.9269185315085191E-2</v>
      </c>
      <c r="J21" s="215">
        <f t="shared" si="0"/>
        <v>-5.4909260120986514E-2</v>
      </c>
      <c r="L21" s="441"/>
      <c r="M21" s="441"/>
      <c r="N21" s="441"/>
      <c r="O21" s="441"/>
      <c r="P21" s="441"/>
      <c r="Q21" s="441"/>
    </row>
    <row r="22" spans="1:17" ht="15" customHeight="1" x14ac:dyDescent="0.2">
      <c r="A22" s="465">
        <v>2018</v>
      </c>
      <c r="B22" s="213" t="s">
        <v>140</v>
      </c>
      <c r="C22" s="214">
        <v>28080</v>
      </c>
      <c r="D22" s="214">
        <v>5025</v>
      </c>
      <c r="F22" s="198"/>
      <c r="G22" s="465"/>
      <c r="H22" s="213" t="s">
        <v>142</v>
      </c>
      <c r="I22" s="215">
        <f t="shared" si="0"/>
        <v>-7.8938784386212935E-2</v>
      </c>
      <c r="J22" s="215">
        <f t="shared" si="0"/>
        <v>-2.7027027027026751E-3</v>
      </c>
      <c r="L22" s="441"/>
      <c r="M22" s="441"/>
      <c r="N22" s="441"/>
      <c r="O22" s="441"/>
      <c r="P22" s="441"/>
      <c r="Q22" s="441"/>
    </row>
    <row r="23" spans="1:17" ht="15" customHeight="1" x14ac:dyDescent="0.2">
      <c r="A23" s="465"/>
      <c r="B23" s="213" t="s">
        <v>141</v>
      </c>
      <c r="C23" s="214">
        <v>24414</v>
      </c>
      <c r="D23" s="214">
        <v>4062</v>
      </c>
      <c r="F23" s="198"/>
      <c r="G23" s="465"/>
      <c r="H23" s="213" t="s">
        <v>143</v>
      </c>
      <c r="I23" s="215">
        <f t="shared" si="0"/>
        <v>6.0356705450091752E-2</v>
      </c>
      <c r="J23" s="215">
        <f t="shared" si="0"/>
        <v>0.17503030303030309</v>
      </c>
      <c r="L23" s="441"/>
      <c r="M23" s="441"/>
      <c r="N23" s="441"/>
      <c r="O23" s="441"/>
      <c r="P23" s="441"/>
      <c r="Q23" s="441"/>
    </row>
    <row r="24" spans="1:17" ht="15" customHeight="1" x14ac:dyDescent="0.2">
      <c r="A24" s="465"/>
      <c r="B24" s="213" t="s">
        <v>142</v>
      </c>
      <c r="C24" s="214">
        <v>25413</v>
      </c>
      <c r="D24" s="214">
        <v>4428</v>
      </c>
      <c r="F24" s="198"/>
      <c r="G24" s="465"/>
      <c r="H24" s="213" t="s">
        <v>144</v>
      </c>
      <c r="I24" s="215">
        <f t="shared" si="0"/>
        <v>-3.1828742117490871E-2</v>
      </c>
      <c r="J24" s="215">
        <f t="shared" si="0"/>
        <v>3.1399046104928496E-2</v>
      </c>
      <c r="M24" s="216"/>
      <c r="N24" s="216"/>
      <c r="O24" s="216"/>
      <c r="P24" s="216"/>
      <c r="Q24" s="216"/>
    </row>
    <row r="25" spans="1:17" ht="15" customHeight="1" x14ac:dyDescent="0.2">
      <c r="A25" s="465"/>
      <c r="B25" s="213" t="s">
        <v>143</v>
      </c>
      <c r="C25" s="214">
        <v>27705</v>
      </c>
      <c r="D25" s="214">
        <v>4847</v>
      </c>
      <c r="F25" s="198"/>
      <c r="G25" s="465"/>
      <c r="H25" s="213" t="s">
        <v>145</v>
      </c>
      <c r="I25" s="215">
        <f t="shared" si="0"/>
        <v>1.8536953760599495E-3</v>
      </c>
      <c r="J25" s="215">
        <f t="shared" si="0"/>
        <v>5.3224155578300847E-2</v>
      </c>
    </row>
    <row r="26" spans="1:17" ht="15" customHeight="1" x14ac:dyDescent="0.2">
      <c r="A26" s="465"/>
      <c r="B26" s="213" t="s">
        <v>144</v>
      </c>
      <c r="C26" s="214">
        <v>29171</v>
      </c>
      <c r="D26" s="214">
        <v>5190</v>
      </c>
      <c r="F26" s="198"/>
      <c r="G26" s="465"/>
      <c r="H26" s="213" t="s">
        <v>146</v>
      </c>
      <c r="I26" s="215">
        <f t="shared" si="0"/>
        <v>-3.3659833720423027E-4</v>
      </c>
      <c r="J26" s="215">
        <f t="shared" si="0"/>
        <v>5.0827878321139774E-2</v>
      </c>
    </row>
    <row r="27" spans="1:17" ht="15" customHeight="1" x14ac:dyDescent="0.2">
      <c r="A27" s="465"/>
      <c r="B27" s="213" t="s">
        <v>145</v>
      </c>
      <c r="C27" s="214">
        <v>29185</v>
      </c>
      <c r="D27" s="214">
        <v>5145</v>
      </c>
      <c r="F27" s="198"/>
      <c r="G27" s="465"/>
      <c r="H27" s="213" t="s">
        <v>147</v>
      </c>
      <c r="I27" s="215">
        <f t="shared" si="0"/>
        <v>-2.5088279804943658E-2</v>
      </c>
      <c r="J27" s="215">
        <f t="shared" si="0"/>
        <v>6.5761804626266462E-2</v>
      </c>
    </row>
    <row r="28" spans="1:17" ht="15" customHeight="1" x14ac:dyDescent="0.2">
      <c r="A28" s="465"/>
      <c r="B28" s="213" t="s">
        <v>146</v>
      </c>
      <c r="C28" s="214">
        <v>29699</v>
      </c>
      <c r="D28" s="214">
        <v>5458</v>
      </c>
      <c r="F28" s="198"/>
      <c r="G28" s="465"/>
      <c r="H28" s="213" t="s">
        <v>148</v>
      </c>
      <c r="I28" s="215">
        <f t="shared" si="0"/>
        <v>-1.0316151443910293E-2</v>
      </c>
      <c r="J28" s="215">
        <f t="shared" si="0"/>
        <v>-2.9182879377431803E-3</v>
      </c>
    </row>
    <row r="29" spans="1:17" ht="15" customHeight="1" x14ac:dyDescent="0.2">
      <c r="A29" s="465"/>
      <c r="B29" s="213" t="s">
        <v>147</v>
      </c>
      <c r="C29" s="214">
        <v>28989</v>
      </c>
      <c r="D29" s="214">
        <v>5575</v>
      </c>
      <c r="F29" s="198"/>
      <c r="G29" s="465"/>
      <c r="H29" s="213" t="s">
        <v>149</v>
      </c>
      <c r="I29" s="215">
        <f t="shared" si="0"/>
        <v>4.4466607056881546E-2</v>
      </c>
      <c r="J29" s="215">
        <f t="shared" si="0"/>
        <v>0.11710474695959205</v>
      </c>
    </row>
    <row r="30" spans="1:17" ht="15" customHeight="1" x14ac:dyDescent="0.2">
      <c r="A30" s="465"/>
      <c r="B30" s="213" t="s">
        <v>148</v>
      </c>
      <c r="C30" s="214">
        <v>28205</v>
      </c>
      <c r="D30" s="214">
        <v>5125</v>
      </c>
      <c r="F30" s="198"/>
      <c r="G30" s="465"/>
      <c r="H30" s="213" t="s">
        <v>150</v>
      </c>
      <c r="I30" s="215">
        <f t="shared" si="0"/>
        <v>3.8559526268677313E-2</v>
      </c>
      <c r="J30" s="215">
        <f t="shared" si="0"/>
        <v>7.6780758556891815E-2</v>
      </c>
    </row>
    <row r="31" spans="1:17" x14ac:dyDescent="0.2">
      <c r="A31" s="465"/>
      <c r="B31" s="213" t="s">
        <v>149</v>
      </c>
      <c r="C31" s="214">
        <v>30371</v>
      </c>
      <c r="D31" s="214">
        <v>5695</v>
      </c>
      <c r="F31" s="198"/>
      <c r="G31" s="465"/>
      <c r="H31" s="213" t="s">
        <v>151</v>
      </c>
      <c r="I31" s="215">
        <f t="shared" si="0"/>
        <v>4.5634593167189319E-2</v>
      </c>
      <c r="J31" s="215">
        <f t="shared" si="0"/>
        <v>4.9596835539327477E-2</v>
      </c>
    </row>
    <row r="32" spans="1:17" x14ac:dyDescent="0.2">
      <c r="A32" s="465"/>
      <c r="B32" s="213" t="s">
        <v>150</v>
      </c>
      <c r="C32" s="214">
        <v>30166</v>
      </c>
      <c r="D32" s="214">
        <v>5820</v>
      </c>
      <c r="F32" s="198"/>
      <c r="G32" s="465" t="s">
        <v>703</v>
      </c>
      <c r="H32" s="213" t="s">
        <v>140</v>
      </c>
      <c r="I32" s="215">
        <f t="shared" si="0"/>
        <v>9.8326210826210847E-2</v>
      </c>
      <c r="J32" s="215">
        <f t="shared" si="0"/>
        <v>0.14766169154228859</v>
      </c>
    </row>
    <row r="33" spans="1:13" x14ac:dyDescent="0.2">
      <c r="A33" s="465"/>
      <c r="B33" s="213" t="s">
        <v>151</v>
      </c>
      <c r="C33" s="214">
        <v>38013</v>
      </c>
      <c r="D33" s="214">
        <v>6899</v>
      </c>
      <c r="F33" s="198"/>
      <c r="G33" s="465"/>
      <c r="H33" s="213" t="s">
        <v>141</v>
      </c>
      <c r="I33" s="215">
        <f t="shared" si="0"/>
        <v>0.22347833210453016</v>
      </c>
      <c r="J33" s="215">
        <f t="shared" si="0"/>
        <v>0.34785819793205319</v>
      </c>
    </row>
    <row r="34" spans="1:13" x14ac:dyDescent="0.2">
      <c r="A34" s="465">
        <v>2019</v>
      </c>
      <c r="B34" s="213" t="s">
        <v>140</v>
      </c>
      <c r="C34" s="214">
        <v>30841</v>
      </c>
      <c r="D34" s="214">
        <v>5767</v>
      </c>
      <c r="G34" s="465"/>
      <c r="H34" s="213" t="s">
        <v>142</v>
      </c>
      <c r="I34" s="215">
        <f t="shared" si="0"/>
        <v>0.14366662731672775</v>
      </c>
      <c r="J34" s="215">
        <f t="shared" si="0"/>
        <v>0.10930442637759707</v>
      </c>
      <c r="L34" s="217"/>
      <c r="M34" s="217"/>
    </row>
    <row r="35" spans="1:13" x14ac:dyDescent="0.2">
      <c r="A35" s="465"/>
      <c r="B35" s="213" t="s">
        <v>141</v>
      </c>
      <c r="C35" s="214">
        <v>29870</v>
      </c>
      <c r="D35" s="214">
        <v>5475</v>
      </c>
      <c r="E35" s="218"/>
      <c r="G35" s="465"/>
      <c r="H35" s="213" t="s">
        <v>143</v>
      </c>
      <c r="I35" s="215">
        <f t="shared" si="0"/>
        <v>3.5878000360945572E-2</v>
      </c>
      <c r="J35" s="215">
        <f t="shared" si="0"/>
        <v>7.6335877862594437E-3</v>
      </c>
    </row>
    <row r="36" spans="1:13" x14ac:dyDescent="0.2">
      <c r="A36" s="465"/>
      <c r="B36" s="213" t="s">
        <v>142</v>
      </c>
      <c r="C36" s="214">
        <v>29064</v>
      </c>
      <c r="D36" s="214">
        <v>4912</v>
      </c>
      <c r="G36" s="465"/>
      <c r="H36" s="213" t="s">
        <v>144</v>
      </c>
      <c r="I36" s="215">
        <f t="shared" ref="I36:J51" si="1">C38/C26-1</f>
        <v>0.11141201878578033</v>
      </c>
      <c r="J36" s="215">
        <f t="shared" si="1"/>
        <v>0.12312138728323707</v>
      </c>
    </row>
    <row r="37" spans="1:13" x14ac:dyDescent="0.2">
      <c r="A37" s="465"/>
      <c r="B37" s="213" t="s">
        <v>143</v>
      </c>
      <c r="C37" s="214">
        <v>28699</v>
      </c>
      <c r="D37" s="214">
        <v>4884</v>
      </c>
      <c r="G37" s="465"/>
      <c r="H37" s="213" t="s">
        <v>145</v>
      </c>
      <c r="I37" s="215">
        <f t="shared" si="1"/>
        <v>3.6594140825766619E-2</v>
      </c>
      <c r="J37" s="215">
        <f t="shared" si="1"/>
        <v>3.2069970845481022E-2</v>
      </c>
    </row>
    <row r="38" spans="1:13" x14ac:dyDescent="0.2">
      <c r="A38" s="465"/>
      <c r="B38" s="213" t="s">
        <v>144</v>
      </c>
      <c r="C38" s="214">
        <v>32421</v>
      </c>
      <c r="D38" s="214">
        <v>5829</v>
      </c>
      <c r="G38" s="465"/>
      <c r="H38" s="213" t="s">
        <v>146</v>
      </c>
      <c r="I38" s="215">
        <f t="shared" si="1"/>
        <v>7.3739856560826933E-2</v>
      </c>
      <c r="J38" s="215">
        <f t="shared" si="1"/>
        <v>4.7086844998167843E-2</v>
      </c>
    </row>
    <row r="39" spans="1:13" x14ac:dyDescent="0.2">
      <c r="A39" s="465"/>
      <c r="B39" s="213" t="s">
        <v>145</v>
      </c>
      <c r="C39" s="214">
        <v>30253</v>
      </c>
      <c r="D39" s="214">
        <v>5310</v>
      </c>
      <c r="G39" s="465"/>
      <c r="H39" s="213" t="s">
        <v>147</v>
      </c>
      <c r="I39" s="215">
        <f t="shared" si="1"/>
        <v>8.1168719169339987E-2</v>
      </c>
      <c r="J39" s="215">
        <f t="shared" si="1"/>
        <v>4.8251121076233083E-2</v>
      </c>
      <c r="L39" s="218"/>
      <c r="M39" s="218"/>
    </row>
    <row r="40" spans="1:13" x14ac:dyDescent="0.2">
      <c r="A40" s="465"/>
      <c r="B40" s="213" t="s">
        <v>146</v>
      </c>
      <c r="C40" s="214">
        <v>31889</v>
      </c>
      <c r="D40" s="214">
        <v>5715</v>
      </c>
      <c r="G40" s="465"/>
      <c r="H40" s="213" t="s">
        <v>148</v>
      </c>
      <c r="I40" s="215">
        <f t="shared" si="1"/>
        <v>5.0310228682857616E-2</v>
      </c>
      <c r="J40" s="215">
        <f t="shared" si="1"/>
        <v>5.2487804878048827E-2</v>
      </c>
    </row>
    <row r="41" spans="1:13" x14ac:dyDescent="0.2">
      <c r="A41" s="465"/>
      <c r="B41" s="213" t="s">
        <v>147</v>
      </c>
      <c r="C41" s="214">
        <v>31342</v>
      </c>
      <c r="D41" s="214">
        <v>5844</v>
      </c>
      <c r="G41" s="465"/>
      <c r="H41" s="213" t="s">
        <v>149</v>
      </c>
      <c r="I41" s="215">
        <f t="shared" si="1"/>
        <v>1.8932534325507788E-2</v>
      </c>
      <c r="J41" s="215">
        <f t="shared" si="1"/>
        <v>1.668129938542573E-2</v>
      </c>
    </row>
    <row r="42" spans="1:13" x14ac:dyDescent="0.2">
      <c r="A42" s="465"/>
      <c r="B42" s="213" t="s">
        <v>148</v>
      </c>
      <c r="C42" s="214">
        <v>29624</v>
      </c>
      <c r="D42" s="214">
        <v>5394</v>
      </c>
      <c r="G42" s="465"/>
      <c r="H42" s="213" t="s">
        <v>150</v>
      </c>
      <c r="I42" s="215">
        <f t="shared" si="1"/>
        <v>3.8254989060531708E-2</v>
      </c>
      <c r="J42" s="215">
        <f t="shared" si="1"/>
        <v>2.1649484536082397E-2</v>
      </c>
    </row>
    <row r="43" spans="1:13" x14ac:dyDescent="0.2">
      <c r="A43" s="465"/>
      <c r="B43" s="213" t="s">
        <v>149</v>
      </c>
      <c r="C43" s="214">
        <v>30946</v>
      </c>
      <c r="D43" s="214">
        <v>5790</v>
      </c>
      <c r="G43" s="465"/>
      <c r="H43" s="213" t="s">
        <v>151</v>
      </c>
      <c r="I43" s="215">
        <f t="shared" si="1"/>
        <v>-5.1824375871412087E-3</v>
      </c>
      <c r="J43" s="215">
        <f t="shared" si="1"/>
        <v>-3.0584142629366595E-2</v>
      </c>
    </row>
    <row r="44" spans="1:13" x14ac:dyDescent="0.2">
      <c r="A44" s="465"/>
      <c r="B44" s="213" t="s">
        <v>150</v>
      </c>
      <c r="C44" s="214">
        <v>31320</v>
      </c>
      <c r="D44" s="214">
        <v>5946</v>
      </c>
      <c r="G44" s="465" t="s">
        <v>707</v>
      </c>
      <c r="H44" s="213" t="s">
        <v>140</v>
      </c>
      <c r="I44" s="215">
        <f t="shared" si="1"/>
        <v>-3.1516487792224601E-2</v>
      </c>
      <c r="J44" s="215">
        <f t="shared" si="1"/>
        <v>-2.6703658748049253E-2</v>
      </c>
    </row>
    <row r="45" spans="1:13" x14ac:dyDescent="0.2">
      <c r="A45" s="465"/>
      <c r="B45" s="213" t="s">
        <v>151</v>
      </c>
      <c r="C45" s="214">
        <v>37816</v>
      </c>
      <c r="D45" s="214">
        <v>6688</v>
      </c>
      <c r="G45" s="465"/>
      <c r="H45" s="213" t="s">
        <v>141</v>
      </c>
      <c r="I45" s="215">
        <f t="shared" si="1"/>
        <v>-0.10800133913625709</v>
      </c>
      <c r="J45" s="215">
        <f t="shared" si="1"/>
        <v>-0.10374429223744297</v>
      </c>
    </row>
    <row r="46" spans="1:13" x14ac:dyDescent="0.2">
      <c r="A46" s="465">
        <v>2020</v>
      </c>
      <c r="B46" s="213" t="s">
        <v>140</v>
      </c>
      <c r="C46" s="214">
        <v>29869</v>
      </c>
      <c r="D46" s="214">
        <v>5613</v>
      </c>
      <c r="G46" s="465"/>
      <c r="H46" s="213" t="s">
        <v>142</v>
      </c>
      <c r="I46" s="215">
        <f t="shared" si="1"/>
        <v>-5.9799064134324231E-2</v>
      </c>
      <c r="J46" s="215">
        <f t="shared" si="1"/>
        <v>2.5855048859934948E-2</v>
      </c>
    </row>
    <row r="47" spans="1:13" x14ac:dyDescent="0.2">
      <c r="A47" s="465"/>
      <c r="B47" s="213" t="s">
        <v>141</v>
      </c>
      <c r="C47" s="214">
        <v>26644</v>
      </c>
      <c r="D47" s="214">
        <v>4907</v>
      </c>
      <c r="G47" s="465"/>
      <c r="H47" s="213" t="s">
        <v>143</v>
      </c>
      <c r="I47" s="215">
        <f t="shared" si="1"/>
        <v>-9.5194954528032283E-2</v>
      </c>
      <c r="J47" s="215">
        <f t="shared" si="1"/>
        <v>-5.0573300573300561E-2</v>
      </c>
    </row>
    <row r="48" spans="1:13" x14ac:dyDescent="0.2">
      <c r="A48" s="465"/>
      <c r="B48" s="213" t="s">
        <v>142</v>
      </c>
      <c r="C48" s="214">
        <v>27326</v>
      </c>
      <c r="D48" s="214">
        <v>5039</v>
      </c>
      <c r="G48" s="465"/>
      <c r="H48" s="213" t="s">
        <v>144</v>
      </c>
      <c r="I48" s="215">
        <f t="shared" si="1"/>
        <v>-6.4927053453008865E-2</v>
      </c>
      <c r="J48" s="215">
        <f t="shared" si="1"/>
        <v>-7.1195745410876699E-2</v>
      </c>
    </row>
    <row r="49" spans="1:10" x14ac:dyDescent="0.2">
      <c r="A49" s="465"/>
      <c r="B49" s="213" t="s">
        <v>143</v>
      </c>
      <c r="C49" s="214">
        <v>25967</v>
      </c>
      <c r="D49" s="214">
        <v>4637</v>
      </c>
      <c r="G49" s="465"/>
      <c r="H49" s="213" t="s">
        <v>145</v>
      </c>
      <c r="I49" s="215">
        <f t="shared" si="1"/>
        <v>-2.6575876772551466E-2</v>
      </c>
      <c r="J49" s="215">
        <f t="shared" si="1"/>
        <v>-1.3747645951035836E-2</v>
      </c>
    </row>
    <row r="50" spans="1:10" x14ac:dyDescent="0.2">
      <c r="A50" s="465"/>
      <c r="B50" s="213" t="s">
        <v>144</v>
      </c>
      <c r="C50" s="214">
        <v>30316</v>
      </c>
      <c r="D50" s="214">
        <v>5414</v>
      </c>
      <c r="G50" s="465"/>
      <c r="H50" s="213" t="s">
        <v>146</v>
      </c>
      <c r="I50" s="215">
        <f t="shared" si="1"/>
        <v>-4.0045156637084856E-2</v>
      </c>
      <c r="J50" s="215">
        <f t="shared" si="1"/>
        <v>-4.8993875765529271E-2</v>
      </c>
    </row>
    <row r="51" spans="1:10" x14ac:dyDescent="0.2">
      <c r="A51" s="465"/>
      <c r="B51" s="213" t="s">
        <v>145</v>
      </c>
      <c r="C51" s="214">
        <v>29449</v>
      </c>
      <c r="D51" s="214">
        <v>5237</v>
      </c>
      <c r="G51" s="465"/>
      <c r="H51" s="213" t="s">
        <v>147</v>
      </c>
      <c r="I51" s="215">
        <f t="shared" si="1"/>
        <v>-4.5370429455682482E-2</v>
      </c>
      <c r="J51" s="215">
        <f t="shared" si="1"/>
        <v>-0.11601642710472282</v>
      </c>
    </row>
    <row r="52" spans="1:10" x14ac:dyDescent="0.2">
      <c r="A52" s="465"/>
      <c r="B52" s="213" t="s">
        <v>146</v>
      </c>
      <c r="C52" s="214">
        <v>30612</v>
      </c>
      <c r="D52" s="214">
        <v>5435</v>
      </c>
      <c r="G52" s="465"/>
      <c r="H52" s="213" t="s">
        <v>148</v>
      </c>
      <c r="I52" s="215">
        <f t="shared" ref="I52:J67" si="2">C54/C42-1</f>
        <v>3.9461247637051056E-2</v>
      </c>
      <c r="J52" s="215">
        <f t="shared" si="2"/>
        <v>-4.5235446792732614E-2</v>
      </c>
    </row>
    <row r="53" spans="1:10" x14ac:dyDescent="0.2">
      <c r="A53" s="465"/>
      <c r="B53" s="213" t="s">
        <v>147</v>
      </c>
      <c r="C53" s="214">
        <v>29920</v>
      </c>
      <c r="D53" s="214">
        <v>5166</v>
      </c>
      <c r="G53" s="465"/>
      <c r="H53" s="213" t="s">
        <v>149</v>
      </c>
      <c r="I53" s="215">
        <f t="shared" si="2"/>
        <v>5.1218251147159499E-2</v>
      </c>
      <c r="J53" s="215">
        <f t="shared" si="2"/>
        <v>-6.7357512953367893E-2</v>
      </c>
    </row>
    <row r="54" spans="1:10" x14ac:dyDescent="0.2">
      <c r="A54" s="465"/>
      <c r="B54" s="213" t="s">
        <v>148</v>
      </c>
      <c r="C54" s="214">
        <v>30793</v>
      </c>
      <c r="D54" s="214">
        <v>5150</v>
      </c>
      <c r="G54" s="465"/>
      <c r="H54" s="213" t="s">
        <v>150</v>
      </c>
      <c r="I54" s="215">
        <f t="shared" si="2"/>
        <v>-5.0702426564495529E-2</v>
      </c>
      <c r="J54" s="215">
        <f t="shared" si="2"/>
        <v>-0.17743020517995289</v>
      </c>
    </row>
    <row r="55" spans="1:10" x14ac:dyDescent="0.2">
      <c r="A55" s="465"/>
      <c r="B55" s="213" t="s">
        <v>149</v>
      </c>
      <c r="C55" s="214">
        <v>32531</v>
      </c>
      <c r="D55" s="214">
        <v>5400</v>
      </c>
      <c r="G55" s="465"/>
      <c r="H55" s="213" t="s">
        <v>151</v>
      </c>
      <c r="I55" s="215">
        <f t="shared" si="2"/>
        <v>1.2719483816374E-2</v>
      </c>
      <c r="J55" s="215">
        <f t="shared" si="2"/>
        <v>-9.2254784688995173E-2</v>
      </c>
    </row>
    <row r="56" spans="1:10" x14ac:dyDescent="0.2">
      <c r="A56" s="465"/>
      <c r="B56" s="213" t="s">
        <v>150</v>
      </c>
      <c r="C56" s="214">
        <v>29732</v>
      </c>
      <c r="D56" s="214">
        <v>4891</v>
      </c>
      <c r="G56" s="459" t="s">
        <v>705</v>
      </c>
      <c r="H56" s="213" t="s">
        <v>140</v>
      </c>
      <c r="I56" s="215">
        <f t="shared" si="2"/>
        <v>-2.1359938397669809E-2</v>
      </c>
      <c r="J56" s="215">
        <f t="shared" si="2"/>
        <v>-0.122394441475147</v>
      </c>
    </row>
    <row r="57" spans="1:10" x14ac:dyDescent="0.2">
      <c r="A57" s="465"/>
      <c r="B57" s="213" t="s">
        <v>151</v>
      </c>
      <c r="C57" s="214">
        <v>38297</v>
      </c>
      <c r="D57" s="214">
        <v>6071</v>
      </c>
      <c r="G57" s="460"/>
      <c r="H57" s="213" t="s">
        <v>141</v>
      </c>
      <c r="I57" s="215">
        <f t="shared" si="2"/>
        <v>3.715658309563219E-3</v>
      </c>
      <c r="J57" s="215">
        <f t="shared" si="2"/>
        <v>-0.13287140819237819</v>
      </c>
    </row>
    <row r="58" spans="1:10" x14ac:dyDescent="0.2">
      <c r="A58" s="459">
        <v>2021</v>
      </c>
      <c r="B58" s="213" t="s">
        <v>140</v>
      </c>
      <c r="C58" s="219">
        <v>29231</v>
      </c>
      <c r="D58" s="219">
        <v>4926</v>
      </c>
      <c r="G58" s="460"/>
      <c r="H58" s="213" t="s">
        <v>142</v>
      </c>
      <c r="I58" s="215">
        <f t="shared" si="2"/>
        <v>7.5093317719388208E-2</v>
      </c>
      <c r="J58" s="215">
        <f t="shared" si="2"/>
        <v>-5.2589799563405482E-2</v>
      </c>
    </row>
    <row r="59" spans="1:10" x14ac:dyDescent="0.2">
      <c r="A59" s="460"/>
      <c r="B59" s="213" t="s">
        <v>141</v>
      </c>
      <c r="C59" s="219">
        <v>26743</v>
      </c>
      <c r="D59" s="219">
        <v>4255</v>
      </c>
      <c r="G59" s="460"/>
      <c r="H59" s="213" t="s">
        <v>143</v>
      </c>
      <c r="I59" s="215">
        <f t="shared" si="2"/>
        <v>9.1693303038471896E-2</v>
      </c>
      <c r="J59" s="215">
        <f t="shared" si="2"/>
        <v>5.9521242182445588E-2</v>
      </c>
    </row>
    <row r="60" spans="1:10" x14ac:dyDescent="0.2">
      <c r="A60" s="460"/>
      <c r="B60" s="213" t="s">
        <v>142</v>
      </c>
      <c r="C60" s="219">
        <v>29378</v>
      </c>
      <c r="D60" s="219">
        <v>4774</v>
      </c>
      <c r="G60" s="460"/>
      <c r="H60" s="213" t="s">
        <v>144</v>
      </c>
      <c r="I60" s="215">
        <f t="shared" si="2"/>
        <v>-4.4794827813695703E-2</v>
      </c>
      <c r="J60" s="215">
        <f t="shared" si="2"/>
        <v>-0.14037680088659032</v>
      </c>
    </row>
    <row r="61" spans="1:10" x14ac:dyDescent="0.2">
      <c r="A61" s="460"/>
      <c r="B61" s="213" t="s">
        <v>143</v>
      </c>
      <c r="C61" s="219">
        <v>28348</v>
      </c>
      <c r="D61" s="219">
        <v>4913</v>
      </c>
      <c r="G61" s="460"/>
      <c r="H61" s="213" t="s">
        <v>145</v>
      </c>
      <c r="I61" s="215">
        <f t="shared" si="2"/>
        <v>-6.4042921661176977E-2</v>
      </c>
      <c r="J61" s="215">
        <f t="shared" si="2"/>
        <v>-0.13996562917700972</v>
      </c>
    </row>
    <row r="62" spans="1:10" x14ac:dyDescent="0.2">
      <c r="A62" s="460"/>
      <c r="B62" s="213" t="s">
        <v>144</v>
      </c>
      <c r="C62" s="219">
        <v>28958</v>
      </c>
      <c r="D62" s="219">
        <v>4654</v>
      </c>
      <c r="G62" s="460"/>
      <c r="H62" s="213" t="s">
        <v>146</v>
      </c>
      <c r="I62" s="215">
        <f t="shared" si="2"/>
        <v>-6.12831569319221E-2</v>
      </c>
      <c r="J62" s="215">
        <f t="shared" si="2"/>
        <v>-0.11793928242870289</v>
      </c>
    </row>
    <row r="63" spans="1:10" x14ac:dyDescent="0.2">
      <c r="A63" s="460"/>
      <c r="B63" s="213" t="s">
        <v>145</v>
      </c>
      <c r="C63" s="219">
        <v>27563</v>
      </c>
      <c r="D63" s="219">
        <v>4504</v>
      </c>
      <c r="G63" s="460"/>
      <c r="H63" s="213" t="s">
        <v>147</v>
      </c>
      <c r="I63" s="215">
        <f t="shared" si="2"/>
        <v>-0.11069518716577542</v>
      </c>
      <c r="J63" s="215">
        <f t="shared" si="2"/>
        <v>-0.11227255129694158</v>
      </c>
    </row>
    <row r="64" spans="1:10" x14ac:dyDescent="0.2">
      <c r="A64" s="460"/>
      <c r="B64" s="213" t="s">
        <v>146</v>
      </c>
      <c r="C64" s="219">
        <v>28736</v>
      </c>
      <c r="D64" s="219">
        <v>4794</v>
      </c>
      <c r="G64" s="460"/>
      <c r="H64" s="213" t="s">
        <v>148</v>
      </c>
      <c r="I64" s="215">
        <f t="shared" si="2"/>
        <v>-9.8009287825155056E-2</v>
      </c>
      <c r="J64" s="215">
        <f t="shared" si="2"/>
        <v>-8.640776699029129E-2</v>
      </c>
    </row>
    <row r="65" spans="1:10" x14ac:dyDescent="0.2">
      <c r="A65" s="460"/>
      <c r="B65" s="213" t="s">
        <v>147</v>
      </c>
      <c r="C65" s="219">
        <v>26608</v>
      </c>
      <c r="D65" s="219">
        <v>4586</v>
      </c>
      <c r="G65" s="460"/>
      <c r="H65" s="213" t="s">
        <v>149</v>
      </c>
      <c r="I65" s="215">
        <f t="shared" si="2"/>
        <v>-0.12440441425102211</v>
      </c>
      <c r="J65" s="215">
        <f t="shared" si="2"/>
        <v>-9.5370370370370328E-2</v>
      </c>
    </row>
    <row r="66" spans="1:10" x14ac:dyDescent="0.2">
      <c r="A66" s="460"/>
      <c r="B66" s="213" t="s">
        <v>148</v>
      </c>
      <c r="C66" s="219">
        <v>27775</v>
      </c>
      <c r="D66" s="219">
        <v>4705</v>
      </c>
      <c r="G66" s="460"/>
      <c r="H66" s="213" t="s">
        <v>150</v>
      </c>
      <c r="I66" s="215">
        <f t="shared" si="2"/>
        <v>-3.4003766985066575E-2</v>
      </c>
      <c r="J66" s="215">
        <f t="shared" si="2"/>
        <v>-7.1560008178286338E-3</v>
      </c>
    </row>
    <row r="67" spans="1:10" x14ac:dyDescent="0.2">
      <c r="A67" s="460"/>
      <c r="B67" s="213" t="s">
        <v>149</v>
      </c>
      <c r="C67" s="219">
        <v>28484</v>
      </c>
      <c r="D67" s="219">
        <v>4885</v>
      </c>
      <c r="G67" s="461"/>
      <c r="H67" s="213" t="s">
        <v>151</v>
      </c>
      <c r="I67" s="215">
        <f t="shared" si="2"/>
        <v>-6.6715408517638464E-2</v>
      </c>
      <c r="J67" s="215">
        <f t="shared" si="2"/>
        <v>-4.216768242464175E-2</v>
      </c>
    </row>
    <row r="68" spans="1:10" x14ac:dyDescent="0.2">
      <c r="A68" s="460"/>
      <c r="B68" s="213" t="s">
        <v>150</v>
      </c>
      <c r="C68" s="219">
        <v>28721</v>
      </c>
      <c r="D68" s="219">
        <v>4856</v>
      </c>
      <c r="G68" s="456" t="s">
        <v>1263</v>
      </c>
      <c r="H68" s="213" t="s">
        <v>140</v>
      </c>
      <c r="I68" s="215">
        <f t="shared" ref="I68:J68" si="3">C70/C58-1</f>
        <v>-5.3504840751257277E-2</v>
      </c>
      <c r="J68" s="215">
        <f t="shared" si="3"/>
        <v>1.9691433211530551E-2</v>
      </c>
    </row>
    <row r="69" spans="1:10" x14ac:dyDescent="0.2">
      <c r="A69" s="461"/>
      <c r="B69" s="213" t="s">
        <v>151</v>
      </c>
      <c r="C69" s="219">
        <v>35742</v>
      </c>
      <c r="D69" s="219">
        <v>5815</v>
      </c>
      <c r="G69" s="457"/>
      <c r="H69" s="213" t="s">
        <v>141</v>
      </c>
      <c r="I69" s="215">
        <f t="shared" ref="I69" si="4">C71/C59-1</f>
        <v>-1.480761320719437E-2</v>
      </c>
      <c r="J69" s="215">
        <f t="shared" ref="J69" si="5">D71/D59-1</f>
        <v>8.5546415981198498E-2</v>
      </c>
    </row>
    <row r="70" spans="1:10" x14ac:dyDescent="0.2">
      <c r="A70" s="456">
        <v>2022</v>
      </c>
      <c r="B70" s="213" t="s">
        <v>140</v>
      </c>
      <c r="C70" s="219">
        <v>27667</v>
      </c>
      <c r="D70" s="219">
        <v>5023</v>
      </c>
      <c r="G70" s="457"/>
      <c r="H70" s="213" t="s">
        <v>142</v>
      </c>
      <c r="I70" s="215"/>
      <c r="J70" s="215"/>
    </row>
    <row r="71" spans="1:10" x14ac:dyDescent="0.2">
      <c r="A71" s="457"/>
      <c r="B71" s="213" t="s">
        <v>141</v>
      </c>
      <c r="C71" s="219">
        <v>26347</v>
      </c>
      <c r="D71" s="219">
        <v>4619</v>
      </c>
      <c r="G71" s="457"/>
      <c r="H71" s="213" t="s">
        <v>143</v>
      </c>
      <c r="I71" s="215"/>
      <c r="J71" s="215"/>
    </row>
    <row r="72" spans="1:10" x14ac:dyDescent="0.2">
      <c r="A72" s="457"/>
      <c r="B72" s="213" t="s">
        <v>142</v>
      </c>
      <c r="C72" s="219"/>
      <c r="D72" s="219"/>
      <c r="G72" s="457"/>
      <c r="H72" s="213" t="s">
        <v>144</v>
      </c>
      <c r="I72" s="215"/>
      <c r="J72" s="215"/>
    </row>
    <row r="73" spans="1:10" x14ac:dyDescent="0.2">
      <c r="A73" s="457"/>
      <c r="B73" s="213" t="s">
        <v>143</v>
      </c>
      <c r="C73" s="219"/>
      <c r="D73" s="219"/>
      <c r="G73" s="457"/>
      <c r="H73" s="213" t="s">
        <v>145</v>
      </c>
      <c r="I73" s="215"/>
      <c r="J73" s="215"/>
    </row>
    <row r="74" spans="1:10" x14ac:dyDescent="0.2">
      <c r="A74" s="457"/>
      <c r="B74" s="213" t="s">
        <v>144</v>
      </c>
      <c r="C74" s="219"/>
      <c r="D74" s="219"/>
      <c r="G74" s="457"/>
      <c r="H74" s="213" t="s">
        <v>146</v>
      </c>
      <c r="I74" s="215"/>
      <c r="J74" s="215"/>
    </row>
    <row r="75" spans="1:10" x14ac:dyDescent="0.2">
      <c r="A75" s="457"/>
      <c r="B75" s="213" t="s">
        <v>145</v>
      </c>
      <c r="C75" s="219"/>
      <c r="D75" s="219"/>
      <c r="G75" s="457"/>
      <c r="H75" s="213" t="s">
        <v>147</v>
      </c>
      <c r="I75" s="215"/>
      <c r="J75" s="215"/>
    </row>
    <row r="76" spans="1:10" x14ac:dyDescent="0.2">
      <c r="A76" s="457"/>
      <c r="B76" s="213" t="s">
        <v>146</v>
      </c>
      <c r="C76" s="219"/>
      <c r="D76" s="219"/>
      <c r="G76" s="457"/>
      <c r="H76" s="213" t="s">
        <v>148</v>
      </c>
      <c r="I76" s="215"/>
      <c r="J76" s="215"/>
    </row>
    <row r="77" spans="1:10" x14ac:dyDescent="0.2">
      <c r="A77" s="457"/>
      <c r="B77" s="213" t="s">
        <v>147</v>
      </c>
      <c r="C77" s="219"/>
      <c r="D77" s="219"/>
      <c r="G77" s="457"/>
      <c r="H77" s="213" t="s">
        <v>149</v>
      </c>
      <c r="I77" s="215"/>
      <c r="J77" s="215"/>
    </row>
    <row r="78" spans="1:10" x14ac:dyDescent="0.2">
      <c r="A78" s="457"/>
      <c r="B78" s="213" t="s">
        <v>148</v>
      </c>
      <c r="C78" s="219"/>
      <c r="D78" s="219"/>
      <c r="G78" s="457"/>
      <c r="H78" s="213" t="s">
        <v>150</v>
      </c>
      <c r="I78" s="215"/>
      <c r="J78" s="215"/>
    </row>
    <row r="79" spans="1:10" x14ac:dyDescent="0.2">
      <c r="A79" s="457"/>
      <c r="B79" s="213" t="s">
        <v>149</v>
      </c>
      <c r="C79" s="219"/>
      <c r="D79" s="219"/>
      <c r="G79" s="458"/>
      <c r="H79" s="213" t="s">
        <v>151</v>
      </c>
      <c r="I79" s="215"/>
      <c r="J79" s="215"/>
    </row>
    <row r="80" spans="1:10" x14ac:dyDescent="0.2">
      <c r="A80" s="457"/>
      <c r="B80" s="213" t="s">
        <v>150</v>
      </c>
      <c r="C80" s="219"/>
      <c r="D80" s="219"/>
    </row>
    <row r="81" spans="1:4" x14ac:dyDescent="0.2">
      <c r="A81" s="458"/>
      <c r="B81" s="213" t="s">
        <v>151</v>
      </c>
      <c r="C81" s="219"/>
      <c r="D81" s="219"/>
    </row>
    <row r="159" spans="2:2" x14ac:dyDescent="0.2">
      <c r="B159" s="23"/>
    </row>
  </sheetData>
  <mergeCells count="13">
    <mergeCell ref="L21:Q23"/>
    <mergeCell ref="A22:A33"/>
    <mergeCell ref="G32:G43"/>
    <mergeCell ref="A34:A45"/>
    <mergeCell ref="G44:G55"/>
    <mergeCell ref="A46:A57"/>
    <mergeCell ref="G56:G67"/>
    <mergeCell ref="A58:A69"/>
    <mergeCell ref="A70:A81"/>
    <mergeCell ref="G68:G79"/>
    <mergeCell ref="H1:I1"/>
    <mergeCell ref="A10:A21"/>
    <mergeCell ref="G20:G31"/>
  </mergeCells>
  <hyperlinks>
    <hyperlink ref="H1:I1" location="Index!A1" display="Regresar al Índice" xr:uid="{00000000-0004-0000-B500-000000000000}"/>
  </hyperlink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68"/>
  <dimension ref="A1:I880"/>
  <sheetViews>
    <sheetView workbookViewId="0"/>
  </sheetViews>
  <sheetFormatPr baseColWidth="10" defaultColWidth="11.42578125" defaultRowHeight="12.75" x14ac:dyDescent="0.2"/>
  <cols>
    <col min="1" max="1" width="41.7109375" style="17" customWidth="1"/>
    <col min="2" max="2" width="32.7109375" style="17" customWidth="1"/>
    <col min="3" max="3" width="50.7109375" style="17" customWidth="1"/>
    <col min="4" max="4" width="15.7109375" style="17" customWidth="1"/>
    <col min="5" max="5" width="11.7109375" style="17" customWidth="1"/>
    <col min="6" max="6" width="15.7109375" style="17" customWidth="1"/>
    <col min="7" max="7" width="11.7109375" style="17" customWidth="1"/>
    <col min="8" max="8" width="5.7109375" style="17" customWidth="1"/>
    <col min="9" max="9" width="11.7109375" style="17" customWidth="1"/>
    <col min="10" max="16384" width="11.42578125" style="17"/>
  </cols>
  <sheetData>
    <row r="1" spans="1:9" ht="15" x14ac:dyDescent="0.25">
      <c r="A1" s="17" t="s">
        <v>1834</v>
      </c>
      <c r="B1" s="17" t="s">
        <v>54</v>
      </c>
      <c r="C1" s="17" t="s">
        <v>54</v>
      </c>
      <c r="D1" s="17" t="s">
        <v>54</v>
      </c>
      <c r="E1" s="17" t="s">
        <v>54</v>
      </c>
      <c r="F1" s="17" t="s">
        <v>54</v>
      </c>
      <c r="G1" s="17" t="s">
        <v>54</v>
      </c>
      <c r="H1" s="418" t="s">
        <v>38</v>
      </c>
      <c r="I1" s="418"/>
    </row>
    <row r="2" spans="1:9" x14ac:dyDescent="0.2">
      <c r="A2" s="17" t="s">
        <v>152</v>
      </c>
      <c r="B2" s="17" t="s">
        <v>54</v>
      </c>
      <c r="C2" s="17" t="s">
        <v>54</v>
      </c>
      <c r="D2" s="17" t="s">
        <v>54</v>
      </c>
      <c r="E2" s="17" t="s">
        <v>54</v>
      </c>
      <c r="F2" s="17" t="s">
        <v>54</v>
      </c>
      <c r="G2" s="17" t="s">
        <v>54</v>
      </c>
      <c r="H2" s="17" t="s">
        <v>54</v>
      </c>
    </row>
    <row r="6" spans="1:9" x14ac:dyDescent="0.2">
      <c r="A6" s="17" t="s">
        <v>650</v>
      </c>
      <c r="B6" s="17" t="s">
        <v>1204</v>
      </c>
      <c r="C6" s="17" t="s">
        <v>1205</v>
      </c>
      <c r="D6" s="17" t="s">
        <v>1320</v>
      </c>
      <c r="E6" s="17" t="s">
        <v>1206</v>
      </c>
      <c r="F6" s="17" t="s">
        <v>1264</v>
      </c>
      <c r="G6" s="17" t="s">
        <v>1207</v>
      </c>
      <c r="H6" s="17" t="s">
        <v>387</v>
      </c>
      <c r="I6" s="17" t="s">
        <v>139</v>
      </c>
    </row>
    <row r="7" spans="1:9" x14ac:dyDescent="0.2">
      <c r="A7" s="17" t="s">
        <v>656</v>
      </c>
      <c r="B7" s="17" t="s">
        <v>153</v>
      </c>
      <c r="C7" s="17" t="s">
        <v>391</v>
      </c>
      <c r="D7" s="17">
        <v>124552</v>
      </c>
      <c r="E7" s="17">
        <v>0.28650492605738298</v>
      </c>
      <c r="F7" s="17">
        <v>122736</v>
      </c>
      <c r="G7" s="17">
        <v>0.28550692273336298</v>
      </c>
      <c r="H7" s="17">
        <v>1816</v>
      </c>
      <c r="I7" s="17">
        <v>1.47959848781123</v>
      </c>
    </row>
    <row r="8" spans="1:9" x14ac:dyDescent="0.2">
      <c r="A8" s="17" t="s">
        <v>535</v>
      </c>
      <c r="B8" s="17" t="s">
        <v>57</v>
      </c>
      <c r="C8" s="17" t="s">
        <v>395</v>
      </c>
      <c r="D8" s="17">
        <v>150052</v>
      </c>
      <c r="E8" s="17">
        <v>0.225056957174504</v>
      </c>
      <c r="F8" s="17">
        <v>148948</v>
      </c>
      <c r="G8" s="17">
        <v>0.22406619029710401</v>
      </c>
      <c r="H8" s="17">
        <v>1104</v>
      </c>
      <c r="I8" s="17">
        <v>0.74119827053735798</v>
      </c>
    </row>
    <row r="9" spans="1:9" x14ac:dyDescent="0.2">
      <c r="A9" s="17" t="s">
        <v>674</v>
      </c>
      <c r="B9" s="17" t="s">
        <v>275</v>
      </c>
      <c r="C9" s="17" t="s">
        <v>390</v>
      </c>
      <c r="D9" s="17">
        <v>1746</v>
      </c>
      <c r="E9" s="17">
        <v>0.63444767441860495</v>
      </c>
      <c r="F9" s="17">
        <v>834</v>
      </c>
      <c r="G9" s="17">
        <v>0.49232585596222</v>
      </c>
      <c r="H9" s="17">
        <v>912</v>
      </c>
      <c r="I9" s="17">
        <v>109.352517985611</v>
      </c>
    </row>
    <row r="10" spans="1:9" x14ac:dyDescent="0.2">
      <c r="A10" s="17" t="s">
        <v>656</v>
      </c>
      <c r="B10" s="17" t="s">
        <v>153</v>
      </c>
      <c r="C10" s="17" t="s">
        <v>395</v>
      </c>
      <c r="D10" s="17">
        <v>106207</v>
      </c>
      <c r="E10" s="17">
        <v>0.24430622295729101</v>
      </c>
      <c r="F10" s="17">
        <v>105307</v>
      </c>
      <c r="G10" s="17">
        <v>0.24496380452583</v>
      </c>
      <c r="H10" s="17">
        <v>900</v>
      </c>
      <c r="I10" s="17">
        <v>0.85464404075703504</v>
      </c>
    </row>
    <row r="11" spans="1:9" x14ac:dyDescent="0.2">
      <c r="A11" s="17" t="s">
        <v>593</v>
      </c>
      <c r="B11" s="17" t="s">
        <v>154</v>
      </c>
      <c r="C11" s="17" t="s">
        <v>391</v>
      </c>
      <c r="D11" s="17">
        <v>52525</v>
      </c>
      <c r="E11" s="17">
        <v>0.490548592562153</v>
      </c>
      <c r="F11" s="17">
        <v>51674</v>
      </c>
      <c r="G11" s="17">
        <v>0.48802463072796598</v>
      </c>
      <c r="H11" s="17">
        <v>851</v>
      </c>
      <c r="I11" s="17">
        <v>1.6468630258931001</v>
      </c>
    </row>
    <row r="12" spans="1:9" x14ac:dyDescent="0.2">
      <c r="A12" s="17" t="s">
        <v>566</v>
      </c>
      <c r="B12" s="17" t="s">
        <v>167</v>
      </c>
      <c r="C12" s="17" t="s">
        <v>391</v>
      </c>
      <c r="D12" s="17">
        <v>48252</v>
      </c>
      <c r="E12" s="17">
        <v>0.76037694222950603</v>
      </c>
      <c r="F12" s="17">
        <v>47424</v>
      </c>
      <c r="G12" s="17">
        <v>0.75747508305647804</v>
      </c>
      <c r="H12" s="17">
        <v>828</v>
      </c>
      <c r="I12" s="17">
        <v>1.74595141700404</v>
      </c>
    </row>
    <row r="13" spans="1:9" x14ac:dyDescent="0.2">
      <c r="A13" s="17" t="s">
        <v>656</v>
      </c>
      <c r="B13" s="17" t="s">
        <v>153</v>
      </c>
      <c r="C13" s="17" t="s">
        <v>389</v>
      </c>
      <c r="D13" s="17">
        <v>40598</v>
      </c>
      <c r="E13" s="17">
        <v>9.3386914606571003E-2</v>
      </c>
      <c r="F13" s="17">
        <v>39812</v>
      </c>
      <c r="G13" s="17">
        <v>9.2610168229864495E-2</v>
      </c>
      <c r="H13" s="17">
        <v>786</v>
      </c>
      <c r="I13" s="17">
        <v>1.97427911182557</v>
      </c>
    </row>
    <row r="14" spans="1:9" x14ac:dyDescent="0.2">
      <c r="A14" s="17" t="s">
        <v>656</v>
      </c>
      <c r="B14" s="17" t="s">
        <v>153</v>
      </c>
      <c r="C14" s="17" t="s">
        <v>393</v>
      </c>
      <c r="D14" s="17">
        <v>101604</v>
      </c>
      <c r="E14" s="17">
        <v>0.23371801743154899</v>
      </c>
      <c r="F14" s="17">
        <v>100823</v>
      </c>
      <c r="G14" s="17">
        <v>0.23453318073544699</v>
      </c>
      <c r="H14" s="17">
        <v>781</v>
      </c>
      <c r="I14" s="17">
        <v>0.77462483758665701</v>
      </c>
    </row>
    <row r="15" spans="1:9" x14ac:dyDescent="0.2">
      <c r="A15" s="17" t="s">
        <v>535</v>
      </c>
      <c r="B15" s="17" t="s">
        <v>57</v>
      </c>
      <c r="C15" s="17" t="s">
        <v>391</v>
      </c>
      <c r="D15" s="17">
        <v>109481</v>
      </c>
      <c r="E15" s="17">
        <v>0.164206146725281</v>
      </c>
      <c r="F15" s="17">
        <v>108727</v>
      </c>
      <c r="G15" s="17">
        <v>0.16356073711921801</v>
      </c>
      <c r="H15" s="17">
        <v>754</v>
      </c>
      <c r="I15" s="17">
        <v>0.69348000036788504</v>
      </c>
    </row>
    <row r="16" spans="1:9" x14ac:dyDescent="0.2">
      <c r="A16" s="17" t="s">
        <v>563</v>
      </c>
      <c r="B16" s="17" t="s">
        <v>155</v>
      </c>
      <c r="C16" s="17" t="s">
        <v>395</v>
      </c>
      <c r="D16" s="17">
        <v>32169</v>
      </c>
      <c r="E16" s="17">
        <v>0.43991794871794898</v>
      </c>
      <c r="F16" s="17">
        <v>31588</v>
      </c>
      <c r="G16" s="17">
        <v>0.439118648780149</v>
      </c>
      <c r="H16" s="17">
        <v>581</v>
      </c>
      <c r="I16" s="17">
        <v>1.8393060655945299</v>
      </c>
    </row>
    <row r="17" spans="1:9" x14ac:dyDescent="0.2">
      <c r="A17" s="17" t="s">
        <v>519</v>
      </c>
      <c r="B17" s="17" t="s">
        <v>157</v>
      </c>
      <c r="C17" s="17" t="s">
        <v>390</v>
      </c>
      <c r="D17" s="17">
        <v>17408</v>
      </c>
      <c r="E17" s="17">
        <v>0.45613667330468499</v>
      </c>
      <c r="F17" s="17">
        <v>16897</v>
      </c>
      <c r="G17" s="17">
        <v>0.44995073629270599</v>
      </c>
      <c r="H17" s="17">
        <v>511</v>
      </c>
      <c r="I17" s="17">
        <v>3.02420548026276</v>
      </c>
    </row>
    <row r="18" spans="1:9" x14ac:dyDescent="0.2">
      <c r="A18" s="17" t="s">
        <v>549</v>
      </c>
      <c r="B18" s="17" t="s">
        <v>162</v>
      </c>
      <c r="C18" s="17" t="s">
        <v>391</v>
      </c>
      <c r="D18" s="17">
        <v>19765</v>
      </c>
      <c r="E18" s="17">
        <v>0.55317660229498999</v>
      </c>
      <c r="F18" s="17">
        <v>19405</v>
      </c>
      <c r="G18" s="17">
        <v>0.55214112960591799</v>
      </c>
      <c r="H18" s="17">
        <v>360</v>
      </c>
      <c r="I18" s="17">
        <v>1.85519196083483</v>
      </c>
    </row>
    <row r="19" spans="1:9" x14ac:dyDescent="0.2">
      <c r="A19" s="17" t="s">
        <v>603</v>
      </c>
      <c r="B19" s="17" t="s">
        <v>187</v>
      </c>
      <c r="C19" s="17" t="s">
        <v>390</v>
      </c>
      <c r="D19" s="17">
        <v>2484</v>
      </c>
      <c r="E19" s="17">
        <v>0.59100642398286896</v>
      </c>
      <c r="F19" s="17">
        <v>2158</v>
      </c>
      <c r="G19" s="17">
        <v>0.57302177376526797</v>
      </c>
      <c r="H19" s="17">
        <v>326</v>
      </c>
      <c r="I19" s="17">
        <v>15.1065801668211</v>
      </c>
    </row>
    <row r="20" spans="1:9" x14ac:dyDescent="0.2">
      <c r="A20" s="17" t="s">
        <v>656</v>
      </c>
      <c r="B20" s="17" t="s">
        <v>153</v>
      </c>
      <c r="C20" s="17" t="s">
        <v>388</v>
      </c>
      <c r="D20" s="17">
        <v>39994</v>
      </c>
      <c r="E20" s="17">
        <v>9.1997543297088494E-2</v>
      </c>
      <c r="F20" s="17">
        <v>39703</v>
      </c>
      <c r="G20" s="17">
        <v>9.2356613815691505E-2</v>
      </c>
      <c r="H20" s="17">
        <v>291</v>
      </c>
      <c r="I20" s="17">
        <v>0.732942095055789</v>
      </c>
    </row>
    <row r="21" spans="1:9" x14ac:dyDescent="0.2">
      <c r="A21" s="17" t="s">
        <v>563</v>
      </c>
      <c r="B21" s="17" t="s">
        <v>155</v>
      </c>
      <c r="C21" s="17" t="s">
        <v>388</v>
      </c>
      <c r="D21" s="17">
        <v>10213</v>
      </c>
      <c r="E21" s="17">
        <v>0.13966495726495701</v>
      </c>
      <c r="F21" s="17">
        <v>9945</v>
      </c>
      <c r="G21" s="17">
        <v>0.13824980885521701</v>
      </c>
      <c r="H21" s="17">
        <v>268</v>
      </c>
      <c r="I21" s="17">
        <v>2.6948215183509201</v>
      </c>
    </row>
    <row r="22" spans="1:9" x14ac:dyDescent="0.2">
      <c r="A22" s="17" t="s">
        <v>594</v>
      </c>
      <c r="B22" s="17" t="s">
        <v>156</v>
      </c>
      <c r="C22" s="17" t="s">
        <v>392</v>
      </c>
      <c r="D22" s="17">
        <v>14329</v>
      </c>
      <c r="E22" s="17">
        <v>0.111764568237304</v>
      </c>
      <c r="F22" s="17">
        <v>14070</v>
      </c>
      <c r="G22" s="17">
        <v>0.109541048697886</v>
      </c>
      <c r="H22" s="17">
        <v>259</v>
      </c>
      <c r="I22" s="17">
        <v>1.8407960199005</v>
      </c>
    </row>
    <row r="23" spans="1:9" x14ac:dyDescent="0.2">
      <c r="A23" s="17" t="s">
        <v>563</v>
      </c>
      <c r="B23" s="17" t="s">
        <v>155</v>
      </c>
      <c r="C23" s="17" t="s">
        <v>389</v>
      </c>
      <c r="D23" s="17">
        <v>8065</v>
      </c>
      <c r="E23" s="17">
        <v>0.11029059829059799</v>
      </c>
      <c r="F23" s="17">
        <v>7837</v>
      </c>
      <c r="G23" s="17">
        <v>0.108945575867102</v>
      </c>
      <c r="H23" s="17">
        <v>228</v>
      </c>
      <c r="I23" s="17">
        <v>2.90927650886819</v>
      </c>
    </row>
    <row r="24" spans="1:9" x14ac:dyDescent="0.2">
      <c r="A24" s="17" t="s">
        <v>593</v>
      </c>
      <c r="B24" s="17" t="s">
        <v>154</v>
      </c>
      <c r="C24" s="17" t="s">
        <v>389</v>
      </c>
      <c r="D24" s="17">
        <v>8419</v>
      </c>
      <c r="E24" s="17">
        <v>7.8627864841137901E-2</v>
      </c>
      <c r="F24" s="17">
        <v>8207</v>
      </c>
      <c r="G24" s="17">
        <v>7.7509349854557805E-2</v>
      </c>
      <c r="H24" s="17">
        <v>212</v>
      </c>
      <c r="I24" s="17">
        <v>2.5831607164615602</v>
      </c>
    </row>
    <row r="25" spans="1:9" x14ac:dyDescent="0.2">
      <c r="A25" s="17" t="s">
        <v>656</v>
      </c>
      <c r="B25" s="17" t="s">
        <v>153</v>
      </c>
      <c r="C25" s="17" t="s">
        <v>390</v>
      </c>
      <c r="D25" s="17">
        <v>6322</v>
      </c>
      <c r="E25" s="17">
        <v>1.4542393077066401E-2</v>
      </c>
      <c r="F25" s="17">
        <v>6119</v>
      </c>
      <c r="G25" s="17">
        <v>1.4233940002977501E-2</v>
      </c>
      <c r="H25" s="17">
        <v>203</v>
      </c>
      <c r="I25" s="17">
        <v>3.3175355450236999</v>
      </c>
    </row>
    <row r="26" spans="1:9" x14ac:dyDescent="0.2">
      <c r="A26" s="17" t="s">
        <v>599</v>
      </c>
      <c r="B26" s="17" t="s">
        <v>197</v>
      </c>
      <c r="C26" s="17" t="s">
        <v>389</v>
      </c>
      <c r="D26" s="17">
        <v>1375</v>
      </c>
      <c r="E26" s="17">
        <v>0.118005492619293</v>
      </c>
      <c r="F26" s="17">
        <v>1240</v>
      </c>
      <c r="G26" s="17">
        <v>0.108296943231441</v>
      </c>
      <c r="H26" s="17">
        <v>135</v>
      </c>
      <c r="I26" s="17">
        <v>10.8870967741935</v>
      </c>
    </row>
    <row r="27" spans="1:9" x14ac:dyDescent="0.2">
      <c r="A27" s="17" t="s">
        <v>601</v>
      </c>
      <c r="B27" s="17" t="s">
        <v>213</v>
      </c>
      <c r="C27" s="17" t="s">
        <v>390</v>
      </c>
      <c r="D27" s="17">
        <v>996</v>
      </c>
      <c r="E27" s="17">
        <v>0.95128939828080195</v>
      </c>
      <c r="F27" s="17">
        <v>862</v>
      </c>
      <c r="G27" s="17">
        <v>0.94207650273223997</v>
      </c>
      <c r="H27" s="17">
        <v>134</v>
      </c>
      <c r="I27" s="17">
        <v>15.5452436194896</v>
      </c>
    </row>
    <row r="28" spans="1:9" x14ac:dyDescent="0.2">
      <c r="A28" s="17" t="s">
        <v>674</v>
      </c>
      <c r="B28" s="17" t="s">
        <v>275</v>
      </c>
      <c r="C28" s="17" t="s">
        <v>393</v>
      </c>
      <c r="D28" s="17">
        <v>574</v>
      </c>
      <c r="E28" s="17">
        <v>0.20857558139534901</v>
      </c>
      <c r="F28" s="17">
        <v>440</v>
      </c>
      <c r="G28" s="17">
        <v>0.25974025974025999</v>
      </c>
      <c r="H28" s="17">
        <v>134</v>
      </c>
      <c r="I28" s="17">
        <v>30.4545454545454</v>
      </c>
    </row>
    <row r="29" spans="1:9" x14ac:dyDescent="0.2">
      <c r="A29" s="17" t="s">
        <v>594</v>
      </c>
      <c r="B29" s="17" t="s">
        <v>156</v>
      </c>
      <c r="C29" s="17" t="s">
        <v>391</v>
      </c>
      <c r="D29" s="17">
        <v>41105</v>
      </c>
      <c r="E29" s="17">
        <v>0.32061431903094201</v>
      </c>
      <c r="F29" s="17">
        <v>40974</v>
      </c>
      <c r="G29" s="17">
        <v>0.31900035034450502</v>
      </c>
      <c r="H29" s="17">
        <v>131</v>
      </c>
      <c r="I29" s="17">
        <v>0.319714941182214</v>
      </c>
    </row>
    <row r="30" spans="1:9" x14ac:dyDescent="0.2">
      <c r="A30" s="17" t="s">
        <v>578</v>
      </c>
      <c r="B30" s="17" t="s">
        <v>175</v>
      </c>
      <c r="C30" s="17" t="s">
        <v>390</v>
      </c>
      <c r="D30" s="17">
        <v>3588</v>
      </c>
      <c r="E30" s="17">
        <v>0.66004415011037498</v>
      </c>
      <c r="F30" s="17">
        <v>3469</v>
      </c>
      <c r="G30" s="17">
        <v>0.65391140433553296</v>
      </c>
      <c r="H30" s="17">
        <v>119</v>
      </c>
      <c r="I30" s="17">
        <v>3.4303833957912899</v>
      </c>
    </row>
    <row r="31" spans="1:9" x14ac:dyDescent="0.2">
      <c r="A31" s="17" t="s">
        <v>593</v>
      </c>
      <c r="B31" s="17" t="s">
        <v>154</v>
      </c>
      <c r="C31" s="17" t="s">
        <v>393</v>
      </c>
      <c r="D31" s="17">
        <v>16364</v>
      </c>
      <c r="E31" s="17">
        <v>0.152828884696565</v>
      </c>
      <c r="F31" s="17">
        <v>16246</v>
      </c>
      <c r="G31" s="17">
        <v>0.15343205772354701</v>
      </c>
      <c r="H31" s="17">
        <v>118</v>
      </c>
      <c r="I31" s="17">
        <v>0.72633263572572404</v>
      </c>
    </row>
    <row r="32" spans="1:9" x14ac:dyDescent="0.2">
      <c r="A32" s="17" t="s">
        <v>603</v>
      </c>
      <c r="B32" s="17" t="s">
        <v>187</v>
      </c>
      <c r="C32" s="17" t="s">
        <v>389</v>
      </c>
      <c r="D32" s="17">
        <v>380</v>
      </c>
      <c r="E32" s="17">
        <v>9.0411610754223201E-2</v>
      </c>
      <c r="F32" s="17">
        <v>265</v>
      </c>
      <c r="G32" s="17">
        <v>7.0366436537440194E-2</v>
      </c>
      <c r="H32" s="17">
        <v>115</v>
      </c>
      <c r="I32" s="17">
        <v>43.396226415094297</v>
      </c>
    </row>
    <row r="33" spans="1:9" x14ac:dyDescent="0.2">
      <c r="A33" s="17" t="s">
        <v>520</v>
      </c>
      <c r="B33" s="17" t="s">
        <v>176</v>
      </c>
      <c r="C33" s="17" t="s">
        <v>390</v>
      </c>
      <c r="D33" s="17">
        <v>928</v>
      </c>
      <c r="E33" s="17">
        <v>0.31436314363143603</v>
      </c>
      <c r="F33" s="17">
        <v>815</v>
      </c>
      <c r="G33" s="17">
        <v>0.28436845778087899</v>
      </c>
      <c r="H33" s="17">
        <v>113</v>
      </c>
      <c r="I33" s="17">
        <v>13.865030674846601</v>
      </c>
    </row>
    <row r="34" spans="1:9" x14ac:dyDescent="0.2">
      <c r="A34" s="17" t="s">
        <v>512</v>
      </c>
      <c r="B34" s="17" t="s">
        <v>272</v>
      </c>
      <c r="C34" s="17" t="s">
        <v>390</v>
      </c>
      <c r="D34" s="17">
        <v>817</v>
      </c>
      <c r="E34" s="17">
        <v>0.21757656458055899</v>
      </c>
      <c r="F34" s="17">
        <v>708</v>
      </c>
      <c r="G34" s="17">
        <v>0.19461242440901599</v>
      </c>
      <c r="H34" s="17">
        <v>109</v>
      </c>
      <c r="I34" s="17">
        <v>15.395480225988701</v>
      </c>
    </row>
    <row r="35" spans="1:9" x14ac:dyDescent="0.2">
      <c r="A35" s="17" t="s">
        <v>559</v>
      </c>
      <c r="B35" s="17" t="s">
        <v>158</v>
      </c>
      <c r="C35" s="17" t="s">
        <v>391</v>
      </c>
      <c r="D35" s="17">
        <v>9438</v>
      </c>
      <c r="E35" s="17">
        <v>0.42713613323678501</v>
      </c>
      <c r="F35" s="17">
        <v>9335</v>
      </c>
      <c r="G35" s="17">
        <v>0.42474292474292502</v>
      </c>
      <c r="H35" s="17">
        <v>103</v>
      </c>
      <c r="I35" s="17">
        <v>1.10337439742902</v>
      </c>
    </row>
    <row r="36" spans="1:9" x14ac:dyDescent="0.2">
      <c r="A36" s="17" t="s">
        <v>549</v>
      </c>
      <c r="B36" s="17" t="s">
        <v>162</v>
      </c>
      <c r="C36" s="17" t="s">
        <v>389</v>
      </c>
      <c r="D36" s="17">
        <v>2748</v>
      </c>
      <c r="E36" s="17">
        <v>7.6910159529806899E-2</v>
      </c>
      <c r="F36" s="17">
        <v>2648</v>
      </c>
      <c r="G36" s="17">
        <v>7.5344999288661299E-2</v>
      </c>
      <c r="H36" s="17">
        <v>100</v>
      </c>
      <c r="I36" s="17">
        <v>3.77643504531722</v>
      </c>
    </row>
    <row r="37" spans="1:9" x14ac:dyDescent="0.2">
      <c r="A37" s="17" t="s">
        <v>589</v>
      </c>
      <c r="B37" s="17" t="s">
        <v>270</v>
      </c>
      <c r="C37" s="17" t="s">
        <v>391</v>
      </c>
      <c r="D37" s="17">
        <v>11158</v>
      </c>
      <c r="E37" s="17">
        <v>0.29244640142580097</v>
      </c>
      <c r="F37" s="17">
        <v>11058</v>
      </c>
      <c r="G37" s="17">
        <v>0.28955223880596997</v>
      </c>
      <c r="H37" s="17">
        <v>100</v>
      </c>
      <c r="I37" s="17">
        <v>0.90432266232591796</v>
      </c>
    </row>
    <row r="38" spans="1:9" x14ac:dyDescent="0.2">
      <c r="A38" s="17" t="s">
        <v>596</v>
      </c>
      <c r="B38" s="17" t="s">
        <v>269</v>
      </c>
      <c r="C38" s="17" t="s">
        <v>391</v>
      </c>
      <c r="D38" s="17">
        <v>1228</v>
      </c>
      <c r="E38" s="17">
        <v>0.33932025421387102</v>
      </c>
      <c r="F38" s="17">
        <v>1132</v>
      </c>
      <c r="G38" s="17">
        <v>0.32783087170576303</v>
      </c>
      <c r="H38" s="17">
        <v>96</v>
      </c>
      <c r="I38" s="17">
        <v>8.4805653710247295</v>
      </c>
    </row>
    <row r="39" spans="1:9" x14ac:dyDescent="0.2">
      <c r="A39" s="17" t="s">
        <v>658</v>
      </c>
      <c r="B39" s="17" t="s">
        <v>165</v>
      </c>
      <c r="C39" s="17" t="s">
        <v>396</v>
      </c>
      <c r="D39" s="17">
        <v>90</v>
      </c>
      <c r="E39" s="17">
        <v>2.8985507246376799E-3</v>
      </c>
      <c r="F39" s="17">
        <v>3</v>
      </c>
      <c r="G39" s="17">
        <v>9.6339113680154103E-5</v>
      </c>
      <c r="H39" s="17">
        <v>87</v>
      </c>
      <c r="I39" s="17">
        <v>2900</v>
      </c>
    </row>
    <row r="40" spans="1:9" x14ac:dyDescent="0.2">
      <c r="A40" s="17" t="s">
        <v>519</v>
      </c>
      <c r="B40" s="17" t="s">
        <v>157</v>
      </c>
      <c r="C40" s="17" t="s">
        <v>395</v>
      </c>
      <c r="D40" s="17">
        <v>3201</v>
      </c>
      <c r="E40" s="17">
        <v>8.3874855885127303E-2</v>
      </c>
      <c r="F40" s="17">
        <v>3121</v>
      </c>
      <c r="G40" s="17">
        <v>8.3109205656006199E-2</v>
      </c>
      <c r="H40" s="17">
        <v>80</v>
      </c>
      <c r="I40" s="17">
        <v>2.5632809996796002</v>
      </c>
    </row>
    <row r="41" spans="1:9" x14ac:dyDescent="0.2">
      <c r="A41" s="17" t="s">
        <v>535</v>
      </c>
      <c r="B41" s="17" t="s">
        <v>57</v>
      </c>
      <c r="C41" s="17" t="s">
        <v>388</v>
      </c>
      <c r="D41" s="17">
        <v>177643</v>
      </c>
      <c r="E41" s="17">
        <v>0.266439587898532</v>
      </c>
      <c r="F41" s="17">
        <v>177566</v>
      </c>
      <c r="G41" s="17">
        <v>0.26711696126363299</v>
      </c>
      <c r="H41" s="17">
        <v>77</v>
      </c>
      <c r="I41" s="17">
        <v>4.3364157552683302E-2</v>
      </c>
    </row>
    <row r="42" spans="1:9" x14ac:dyDescent="0.2">
      <c r="A42" s="17" t="s">
        <v>549</v>
      </c>
      <c r="B42" s="17" t="s">
        <v>162</v>
      </c>
      <c r="C42" s="17" t="s">
        <v>390</v>
      </c>
      <c r="D42" s="17">
        <v>3281</v>
      </c>
      <c r="E42" s="17">
        <v>9.1827595857822603E-2</v>
      </c>
      <c r="F42" s="17">
        <v>3204</v>
      </c>
      <c r="G42" s="17">
        <v>9.1165172855313698E-2</v>
      </c>
      <c r="H42" s="17">
        <v>77</v>
      </c>
      <c r="I42" s="17">
        <v>2.40324594257177</v>
      </c>
    </row>
    <row r="43" spans="1:9" x14ac:dyDescent="0.2">
      <c r="A43" s="17" t="s">
        <v>511</v>
      </c>
      <c r="B43" s="17" t="s">
        <v>266</v>
      </c>
      <c r="C43" s="17" t="s">
        <v>389</v>
      </c>
      <c r="D43" s="17">
        <v>765</v>
      </c>
      <c r="E43" s="17">
        <v>6.7753077672482495E-2</v>
      </c>
      <c r="F43" s="17">
        <v>689</v>
      </c>
      <c r="G43" s="17">
        <v>6.0443898587595399E-2</v>
      </c>
      <c r="H43" s="17">
        <v>76</v>
      </c>
      <c r="I43" s="17">
        <v>11.0304789550073</v>
      </c>
    </row>
    <row r="44" spans="1:9" x14ac:dyDescent="0.2">
      <c r="A44" s="17" t="s">
        <v>598</v>
      </c>
      <c r="B44" s="17" t="s">
        <v>185</v>
      </c>
      <c r="C44" s="17" t="s">
        <v>389</v>
      </c>
      <c r="D44" s="17">
        <v>624</v>
      </c>
      <c r="E44" s="17">
        <v>0.122041854097399</v>
      </c>
      <c r="F44" s="17">
        <v>550</v>
      </c>
      <c r="G44" s="17">
        <v>0.110066039623774</v>
      </c>
      <c r="H44" s="17">
        <v>74</v>
      </c>
      <c r="I44" s="17">
        <v>13.454545454545499</v>
      </c>
    </row>
    <row r="45" spans="1:9" x14ac:dyDescent="0.2">
      <c r="A45" s="17" t="s">
        <v>607</v>
      </c>
      <c r="B45" s="17" t="s">
        <v>254</v>
      </c>
      <c r="C45" s="17" t="s">
        <v>391</v>
      </c>
      <c r="D45" s="17">
        <v>3164</v>
      </c>
      <c r="E45" s="17">
        <v>0.39914217232244198</v>
      </c>
      <c r="F45" s="17">
        <v>3090</v>
      </c>
      <c r="G45" s="17">
        <v>0.387315116570569</v>
      </c>
      <c r="H45" s="17">
        <v>74</v>
      </c>
      <c r="I45" s="17">
        <v>2.3948220064724999</v>
      </c>
    </row>
    <row r="46" spans="1:9" x14ac:dyDescent="0.2">
      <c r="A46" s="17" t="s">
        <v>589</v>
      </c>
      <c r="B46" s="17" t="s">
        <v>270</v>
      </c>
      <c r="C46" s="17" t="s">
        <v>390</v>
      </c>
      <c r="D46" s="17">
        <v>6078</v>
      </c>
      <c r="E46" s="17">
        <v>0.159301777008964</v>
      </c>
      <c r="F46" s="17">
        <v>6004</v>
      </c>
      <c r="G46" s="17">
        <v>0.15721393034825901</v>
      </c>
      <c r="H46" s="17">
        <v>74</v>
      </c>
      <c r="I46" s="17">
        <v>1.2325116588940599</v>
      </c>
    </row>
    <row r="47" spans="1:9" x14ac:dyDescent="0.2">
      <c r="A47" s="17" t="s">
        <v>584</v>
      </c>
      <c r="B47" s="17" t="s">
        <v>199</v>
      </c>
      <c r="C47" s="17" t="s">
        <v>390</v>
      </c>
      <c r="D47" s="17">
        <v>460</v>
      </c>
      <c r="E47" s="17">
        <v>0.31356509884117201</v>
      </c>
      <c r="F47" s="17">
        <v>388</v>
      </c>
      <c r="G47" s="17">
        <v>0.280346820809249</v>
      </c>
      <c r="H47" s="17">
        <v>72</v>
      </c>
      <c r="I47" s="17">
        <v>18.556701030927801</v>
      </c>
    </row>
    <row r="48" spans="1:9" x14ac:dyDescent="0.2">
      <c r="A48" s="17" t="s">
        <v>596</v>
      </c>
      <c r="B48" s="17" t="s">
        <v>269</v>
      </c>
      <c r="C48" s="17" t="s">
        <v>389</v>
      </c>
      <c r="D48" s="17">
        <v>279</v>
      </c>
      <c r="E48" s="17">
        <v>7.7093119646311103E-2</v>
      </c>
      <c r="F48" s="17">
        <v>210</v>
      </c>
      <c r="G48" s="17">
        <v>6.0816681146828797E-2</v>
      </c>
      <c r="H48" s="17">
        <v>69</v>
      </c>
      <c r="I48" s="17">
        <v>32.857142857142897</v>
      </c>
    </row>
    <row r="49" spans="1:9" x14ac:dyDescent="0.2">
      <c r="A49" s="17" t="s">
        <v>563</v>
      </c>
      <c r="B49" s="17" t="s">
        <v>155</v>
      </c>
      <c r="C49" s="17" t="s">
        <v>393</v>
      </c>
      <c r="D49" s="17">
        <v>14321</v>
      </c>
      <c r="E49" s="17">
        <v>0.195842735042735</v>
      </c>
      <c r="F49" s="17">
        <v>14255</v>
      </c>
      <c r="G49" s="17">
        <v>0.19816501007854301</v>
      </c>
      <c r="H49" s="17">
        <v>66</v>
      </c>
      <c r="I49" s="17">
        <v>0.46299544019641198</v>
      </c>
    </row>
    <row r="50" spans="1:9" x14ac:dyDescent="0.2">
      <c r="A50" s="17" t="s">
        <v>599</v>
      </c>
      <c r="B50" s="17" t="s">
        <v>197</v>
      </c>
      <c r="C50" s="17" t="s">
        <v>391</v>
      </c>
      <c r="D50" s="17">
        <v>5512</v>
      </c>
      <c r="E50" s="17">
        <v>0.473051836594576</v>
      </c>
      <c r="F50" s="17">
        <v>5453</v>
      </c>
      <c r="G50" s="17">
        <v>0.47624454148471601</v>
      </c>
      <c r="H50" s="17">
        <v>59</v>
      </c>
      <c r="I50" s="17">
        <v>1.0819732257473</v>
      </c>
    </row>
    <row r="51" spans="1:9" x14ac:dyDescent="0.2">
      <c r="A51" s="17" t="s">
        <v>579</v>
      </c>
      <c r="B51" s="17" t="s">
        <v>171</v>
      </c>
      <c r="C51" s="17" t="s">
        <v>391</v>
      </c>
      <c r="D51" s="17">
        <v>2584</v>
      </c>
      <c r="E51" s="17">
        <v>0.15628402080561299</v>
      </c>
      <c r="F51" s="17">
        <v>2526</v>
      </c>
      <c r="G51" s="17">
        <v>0.153584240286982</v>
      </c>
      <c r="H51" s="17">
        <v>58</v>
      </c>
      <c r="I51" s="17">
        <v>2.2961203483768702</v>
      </c>
    </row>
    <row r="52" spans="1:9" x14ac:dyDescent="0.2">
      <c r="A52" s="17" t="s">
        <v>569</v>
      </c>
      <c r="B52" s="17" t="s">
        <v>193</v>
      </c>
      <c r="C52" s="17" t="s">
        <v>391</v>
      </c>
      <c r="D52" s="17">
        <v>3007</v>
      </c>
      <c r="E52" s="17">
        <v>0.189835858585859</v>
      </c>
      <c r="F52" s="17">
        <v>2950</v>
      </c>
      <c r="G52" s="17">
        <v>0.18519681084813899</v>
      </c>
      <c r="H52" s="17">
        <v>57</v>
      </c>
      <c r="I52" s="17">
        <v>1.93220338983051</v>
      </c>
    </row>
    <row r="53" spans="1:9" x14ac:dyDescent="0.2">
      <c r="A53" s="17" t="s">
        <v>566</v>
      </c>
      <c r="B53" s="17" t="s">
        <v>167</v>
      </c>
      <c r="C53" s="17" t="s">
        <v>392</v>
      </c>
      <c r="D53" s="17">
        <v>5160</v>
      </c>
      <c r="E53" s="17">
        <v>8.1313624759683595E-2</v>
      </c>
      <c r="F53" s="17">
        <v>5104</v>
      </c>
      <c r="G53" s="17">
        <v>8.1523128034755907E-2</v>
      </c>
      <c r="H53" s="17">
        <v>56</v>
      </c>
      <c r="I53" s="17">
        <v>1.0971786833855699</v>
      </c>
    </row>
    <row r="54" spans="1:9" x14ac:dyDescent="0.2">
      <c r="A54" s="17" t="s">
        <v>590</v>
      </c>
      <c r="B54" s="17" t="s">
        <v>262</v>
      </c>
      <c r="C54" s="17" t="s">
        <v>391</v>
      </c>
      <c r="D54" s="17">
        <v>2397</v>
      </c>
      <c r="E54" s="17">
        <v>0.295999012101754</v>
      </c>
      <c r="F54" s="17">
        <v>2341</v>
      </c>
      <c r="G54" s="17">
        <v>0.29431732461654497</v>
      </c>
      <c r="H54" s="17">
        <v>56</v>
      </c>
      <c r="I54" s="17">
        <v>2.39214011106366</v>
      </c>
    </row>
    <row r="55" spans="1:9" x14ac:dyDescent="0.2">
      <c r="A55" s="17" t="s">
        <v>593</v>
      </c>
      <c r="B55" s="17" t="s">
        <v>154</v>
      </c>
      <c r="C55" s="17" t="s">
        <v>395</v>
      </c>
      <c r="D55" s="17">
        <v>7715</v>
      </c>
      <c r="E55" s="17">
        <v>7.2052972710461904E-2</v>
      </c>
      <c r="F55" s="17">
        <v>7659</v>
      </c>
      <c r="G55" s="17">
        <v>7.2333874806391904E-2</v>
      </c>
      <c r="H55" s="17">
        <v>56</v>
      </c>
      <c r="I55" s="17">
        <v>0.73116594855724404</v>
      </c>
    </row>
    <row r="56" spans="1:9" x14ac:dyDescent="0.2">
      <c r="A56" s="17" t="s">
        <v>519</v>
      </c>
      <c r="B56" s="17" t="s">
        <v>157</v>
      </c>
      <c r="C56" s="17" t="s">
        <v>392</v>
      </c>
      <c r="D56" s="17">
        <v>1596</v>
      </c>
      <c r="E56" s="17">
        <v>4.1819515774027899E-2</v>
      </c>
      <c r="F56" s="17">
        <v>1543</v>
      </c>
      <c r="G56" s="17">
        <v>4.1088594786035701E-2</v>
      </c>
      <c r="H56" s="17">
        <v>53</v>
      </c>
      <c r="I56" s="17">
        <v>3.4348671419313099</v>
      </c>
    </row>
    <row r="57" spans="1:9" x14ac:dyDescent="0.2">
      <c r="A57" s="17" t="s">
        <v>656</v>
      </c>
      <c r="B57" s="17" t="s">
        <v>153</v>
      </c>
      <c r="C57" s="17" t="s">
        <v>392</v>
      </c>
      <c r="D57" s="17">
        <v>12908</v>
      </c>
      <c r="E57" s="17">
        <v>2.9692061031125101E-2</v>
      </c>
      <c r="F57" s="17">
        <v>12857</v>
      </c>
      <c r="G57" s="17">
        <v>2.9907789935983298E-2</v>
      </c>
      <c r="H57" s="17">
        <v>51</v>
      </c>
      <c r="I57" s="17">
        <v>0.39667107412304498</v>
      </c>
    </row>
    <row r="58" spans="1:9" x14ac:dyDescent="0.2">
      <c r="A58" s="17" t="s">
        <v>590</v>
      </c>
      <c r="B58" s="17" t="s">
        <v>262</v>
      </c>
      <c r="C58" s="17" t="s">
        <v>390</v>
      </c>
      <c r="D58" s="17">
        <v>2923</v>
      </c>
      <c r="E58" s="17">
        <v>0.360953321807854</v>
      </c>
      <c r="F58" s="17">
        <v>2872</v>
      </c>
      <c r="G58" s="17">
        <v>0.36107618808146802</v>
      </c>
      <c r="H58" s="17">
        <v>51</v>
      </c>
      <c r="I58" s="17">
        <v>1.7757660167131</v>
      </c>
    </row>
    <row r="59" spans="1:9" x14ac:dyDescent="0.2">
      <c r="A59" s="17" t="s">
        <v>535</v>
      </c>
      <c r="B59" s="17" t="s">
        <v>57</v>
      </c>
      <c r="C59" s="17" t="s">
        <v>390</v>
      </c>
      <c r="D59" s="17">
        <v>3552</v>
      </c>
      <c r="E59" s="17">
        <v>5.3275018785743497E-3</v>
      </c>
      <c r="F59" s="17">
        <v>3503</v>
      </c>
      <c r="G59" s="17">
        <v>5.2696502444527999E-3</v>
      </c>
      <c r="H59" s="17">
        <v>49</v>
      </c>
      <c r="I59" s="17">
        <v>1.39880102769054</v>
      </c>
    </row>
    <row r="60" spans="1:9" x14ac:dyDescent="0.2">
      <c r="A60" s="17" t="s">
        <v>540</v>
      </c>
      <c r="B60" s="17" t="s">
        <v>257</v>
      </c>
      <c r="C60" s="17" t="s">
        <v>391</v>
      </c>
      <c r="D60" s="17">
        <v>3094</v>
      </c>
      <c r="E60" s="17">
        <v>0.66054654141759195</v>
      </c>
      <c r="F60" s="17">
        <v>3046</v>
      </c>
      <c r="G60" s="17">
        <v>0.65505376344085997</v>
      </c>
      <c r="H60" s="17">
        <v>48</v>
      </c>
      <c r="I60" s="17">
        <v>1.5758371634931001</v>
      </c>
    </row>
    <row r="61" spans="1:9" x14ac:dyDescent="0.2">
      <c r="A61" s="17" t="s">
        <v>598</v>
      </c>
      <c r="B61" s="17" t="s">
        <v>185</v>
      </c>
      <c r="C61" s="17" t="s">
        <v>391</v>
      </c>
      <c r="D61" s="17">
        <v>2916</v>
      </c>
      <c r="E61" s="17">
        <v>0.57031097203207504</v>
      </c>
      <c r="F61" s="17">
        <v>2870</v>
      </c>
      <c r="G61" s="17">
        <v>0.57434460676405796</v>
      </c>
      <c r="H61" s="17">
        <v>46</v>
      </c>
      <c r="I61" s="17">
        <v>1.6027874564460001</v>
      </c>
    </row>
    <row r="62" spans="1:9" x14ac:dyDescent="0.2">
      <c r="A62" s="17" t="s">
        <v>658</v>
      </c>
      <c r="B62" s="17" t="s">
        <v>165</v>
      </c>
      <c r="C62" s="17" t="s">
        <v>393</v>
      </c>
      <c r="D62" s="17">
        <v>7513</v>
      </c>
      <c r="E62" s="17">
        <v>0.24196457326892101</v>
      </c>
      <c r="F62" s="17">
        <v>7468</v>
      </c>
      <c r="G62" s="17">
        <v>0.23982016698779701</v>
      </c>
      <c r="H62" s="17">
        <v>45</v>
      </c>
      <c r="I62" s="17">
        <v>0.60257096946973998</v>
      </c>
    </row>
    <row r="63" spans="1:9" x14ac:dyDescent="0.2">
      <c r="A63" s="17" t="s">
        <v>675</v>
      </c>
      <c r="B63" s="17" t="s">
        <v>161</v>
      </c>
      <c r="C63" s="17" t="s">
        <v>391</v>
      </c>
      <c r="D63" s="17">
        <v>2222</v>
      </c>
      <c r="E63" s="17">
        <v>0.90656874745002003</v>
      </c>
      <c r="F63" s="17">
        <v>2177</v>
      </c>
      <c r="G63" s="17">
        <v>0.90257048092868997</v>
      </c>
      <c r="H63" s="17">
        <v>45</v>
      </c>
      <c r="I63" s="17">
        <v>2.0670647680293999</v>
      </c>
    </row>
    <row r="64" spans="1:9" x14ac:dyDescent="0.2">
      <c r="A64" s="17" t="s">
        <v>544</v>
      </c>
      <c r="B64" s="17" t="s">
        <v>263</v>
      </c>
      <c r="C64" s="17" t="s">
        <v>391</v>
      </c>
      <c r="D64" s="17">
        <v>1156</v>
      </c>
      <c r="E64" s="17">
        <v>0.589495155532891</v>
      </c>
      <c r="F64" s="17">
        <v>1115</v>
      </c>
      <c r="G64" s="17">
        <v>0.581637976004173</v>
      </c>
      <c r="H64" s="17">
        <v>41</v>
      </c>
      <c r="I64" s="17">
        <v>3.6771300448430502</v>
      </c>
    </row>
    <row r="65" spans="1:9" x14ac:dyDescent="0.2">
      <c r="A65" s="17" t="s">
        <v>566</v>
      </c>
      <c r="B65" s="17" t="s">
        <v>167</v>
      </c>
      <c r="C65" s="17" t="s">
        <v>389</v>
      </c>
      <c r="D65" s="17">
        <v>2685</v>
      </c>
      <c r="E65" s="17">
        <v>4.2311450092974899E-2</v>
      </c>
      <c r="F65" s="17">
        <v>2646</v>
      </c>
      <c r="G65" s="17">
        <v>4.2262969588550997E-2</v>
      </c>
      <c r="H65" s="17">
        <v>39</v>
      </c>
      <c r="I65" s="17">
        <v>1.4739229024943299</v>
      </c>
    </row>
    <row r="66" spans="1:9" x14ac:dyDescent="0.2">
      <c r="A66" s="17" t="s">
        <v>593</v>
      </c>
      <c r="B66" s="17" t="s">
        <v>154</v>
      </c>
      <c r="C66" s="17" t="s">
        <v>390</v>
      </c>
      <c r="D66" s="17">
        <v>1547</v>
      </c>
      <c r="E66" s="17">
        <v>1.4447951883744E-2</v>
      </c>
      <c r="F66" s="17">
        <v>1508</v>
      </c>
      <c r="G66" s="17">
        <v>1.4242000679989399E-2</v>
      </c>
      <c r="H66" s="17">
        <v>39</v>
      </c>
      <c r="I66" s="17">
        <v>2.58620689655173</v>
      </c>
    </row>
    <row r="67" spans="1:9" x14ac:dyDescent="0.2">
      <c r="A67" s="17" t="s">
        <v>658</v>
      </c>
      <c r="B67" s="17" t="s">
        <v>165</v>
      </c>
      <c r="C67" s="17" t="s">
        <v>388</v>
      </c>
      <c r="D67" s="17">
        <v>4341</v>
      </c>
      <c r="E67" s="17">
        <v>0.139806763285024</v>
      </c>
      <c r="F67" s="17">
        <v>4304</v>
      </c>
      <c r="G67" s="17">
        <v>0.13821451509312799</v>
      </c>
      <c r="H67" s="17">
        <v>37</v>
      </c>
      <c r="I67" s="17">
        <v>0.85966542750930397</v>
      </c>
    </row>
    <row r="68" spans="1:9" x14ac:dyDescent="0.2">
      <c r="A68" s="17" t="s">
        <v>599</v>
      </c>
      <c r="B68" s="17" t="s">
        <v>197</v>
      </c>
      <c r="C68" s="17" t="s">
        <v>390</v>
      </c>
      <c r="D68" s="17">
        <v>1354</v>
      </c>
      <c r="E68" s="17">
        <v>0.116203226913835</v>
      </c>
      <c r="F68" s="17">
        <v>1317</v>
      </c>
      <c r="G68" s="17">
        <v>0.115021834061135</v>
      </c>
      <c r="H68" s="17">
        <v>37</v>
      </c>
      <c r="I68" s="17">
        <v>2.8094153378891402</v>
      </c>
    </row>
    <row r="69" spans="1:9" x14ac:dyDescent="0.2">
      <c r="A69" s="17" t="s">
        <v>590</v>
      </c>
      <c r="B69" s="17" t="s">
        <v>262</v>
      </c>
      <c r="C69" s="17" t="s">
        <v>389</v>
      </c>
      <c r="D69" s="17">
        <v>390</v>
      </c>
      <c r="E69" s="17">
        <v>4.8160039515929898E-2</v>
      </c>
      <c r="F69" s="17">
        <v>354</v>
      </c>
      <c r="G69" s="17">
        <v>4.4505908976615501E-2</v>
      </c>
      <c r="H69" s="17">
        <v>36</v>
      </c>
      <c r="I69" s="17">
        <v>10.1694915254237</v>
      </c>
    </row>
    <row r="70" spans="1:9" x14ac:dyDescent="0.2">
      <c r="A70" s="17" t="s">
        <v>512</v>
      </c>
      <c r="B70" s="17" t="s">
        <v>272</v>
      </c>
      <c r="C70" s="17" t="s">
        <v>393</v>
      </c>
      <c r="D70" s="17">
        <v>255</v>
      </c>
      <c r="E70" s="17">
        <v>6.7909454061251706E-2</v>
      </c>
      <c r="F70" s="17">
        <v>220</v>
      </c>
      <c r="G70" s="17">
        <v>6.0472787245739401E-2</v>
      </c>
      <c r="H70" s="17">
        <v>35</v>
      </c>
      <c r="I70" s="17">
        <v>15.909090909090899</v>
      </c>
    </row>
    <row r="71" spans="1:9" x14ac:dyDescent="0.2">
      <c r="A71" s="17" t="s">
        <v>521</v>
      </c>
      <c r="B71" s="17" t="s">
        <v>239</v>
      </c>
      <c r="C71" s="17" t="s">
        <v>395</v>
      </c>
      <c r="D71" s="17">
        <v>193</v>
      </c>
      <c r="E71" s="17">
        <v>0.293759512937595</v>
      </c>
      <c r="F71" s="17">
        <v>159</v>
      </c>
      <c r="G71" s="17">
        <v>0.26368159203980102</v>
      </c>
      <c r="H71" s="17">
        <v>34</v>
      </c>
      <c r="I71" s="17">
        <v>21.3836477987421</v>
      </c>
    </row>
    <row r="72" spans="1:9" x14ac:dyDescent="0.2">
      <c r="A72" s="17" t="s">
        <v>549</v>
      </c>
      <c r="B72" s="17" t="s">
        <v>162</v>
      </c>
      <c r="C72" s="17" t="s">
        <v>388</v>
      </c>
      <c r="D72" s="17">
        <v>2983</v>
      </c>
      <c r="E72" s="17">
        <v>8.3487265603134603E-2</v>
      </c>
      <c r="F72" s="17">
        <v>2949</v>
      </c>
      <c r="G72" s="17">
        <v>8.3909517712334597E-2</v>
      </c>
      <c r="H72" s="17">
        <v>34</v>
      </c>
      <c r="I72" s="17">
        <v>1.1529331976941399</v>
      </c>
    </row>
    <row r="73" spans="1:9" x14ac:dyDescent="0.2">
      <c r="A73" s="17" t="s">
        <v>585</v>
      </c>
      <c r="B73" s="17" t="s">
        <v>235</v>
      </c>
      <c r="C73" s="17" t="s">
        <v>390</v>
      </c>
      <c r="D73" s="17">
        <v>387</v>
      </c>
      <c r="E73" s="17">
        <v>0.92142857142857104</v>
      </c>
      <c r="F73" s="17">
        <v>353</v>
      </c>
      <c r="G73" s="17">
        <v>0.91214470284237703</v>
      </c>
      <c r="H73" s="17">
        <v>34</v>
      </c>
      <c r="I73" s="17">
        <v>9.6317280453257705</v>
      </c>
    </row>
    <row r="74" spans="1:9" x14ac:dyDescent="0.2">
      <c r="A74" s="17" t="s">
        <v>597</v>
      </c>
      <c r="B74" s="17" t="s">
        <v>207</v>
      </c>
      <c r="C74" s="17" t="s">
        <v>390</v>
      </c>
      <c r="D74" s="17">
        <v>106</v>
      </c>
      <c r="E74" s="17">
        <v>0.88333333333333297</v>
      </c>
      <c r="F74" s="17">
        <v>73</v>
      </c>
      <c r="G74" s="17">
        <v>0.78494623655913998</v>
      </c>
      <c r="H74" s="17">
        <v>33</v>
      </c>
      <c r="I74" s="17">
        <v>45.205479452054803</v>
      </c>
    </row>
    <row r="75" spans="1:9" x14ac:dyDescent="0.2">
      <c r="A75" s="17" t="s">
        <v>569</v>
      </c>
      <c r="B75" s="17" t="s">
        <v>193</v>
      </c>
      <c r="C75" s="17" t="s">
        <v>393</v>
      </c>
      <c r="D75" s="17">
        <v>2045</v>
      </c>
      <c r="E75" s="17">
        <v>0.129103535353535</v>
      </c>
      <c r="F75" s="17">
        <v>2012</v>
      </c>
      <c r="G75" s="17">
        <v>0.12631050285642501</v>
      </c>
      <c r="H75" s="17">
        <v>33</v>
      </c>
      <c r="I75" s="17">
        <v>1.6401590457256501</v>
      </c>
    </row>
    <row r="76" spans="1:9" x14ac:dyDescent="0.2">
      <c r="A76" s="17" t="s">
        <v>593</v>
      </c>
      <c r="B76" s="17" t="s">
        <v>154</v>
      </c>
      <c r="C76" s="17" t="s">
        <v>388</v>
      </c>
      <c r="D76" s="17">
        <v>7945</v>
      </c>
      <c r="E76" s="17">
        <v>7.4201019855427097E-2</v>
      </c>
      <c r="F76" s="17">
        <v>7912</v>
      </c>
      <c r="G76" s="17">
        <v>7.47232820822787E-2</v>
      </c>
      <c r="H76" s="17">
        <v>33</v>
      </c>
      <c r="I76" s="17">
        <v>0.41708796764408101</v>
      </c>
    </row>
    <row r="77" spans="1:9" x14ac:dyDescent="0.2">
      <c r="A77" s="17" t="s">
        <v>607</v>
      </c>
      <c r="B77" s="17" t="s">
        <v>254</v>
      </c>
      <c r="C77" s="17" t="s">
        <v>390</v>
      </c>
      <c r="D77" s="17">
        <v>2129</v>
      </c>
      <c r="E77" s="17">
        <v>0.26857575375299603</v>
      </c>
      <c r="F77" s="17">
        <v>2099</v>
      </c>
      <c r="G77" s="17">
        <v>0.26309852093256503</v>
      </c>
      <c r="H77" s="17">
        <v>30</v>
      </c>
      <c r="I77" s="17">
        <v>1.4292520247737099</v>
      </c>
    </row>
    <row r="78" spans="1:9" x14ac:dyDescent="0.2">
      <c r="A78" s="17" t="s">
        <v>546</v>
      </c>
      <c r="B78" s="17" t="s">
        <v>163</v>
      </c>
      <c r="C78" s="17" t="s">
        <v>389</v>
      </c>
      <c r="D78" s="17">
        <v>445</v>
      </c>
      <c r="E78" s="17">
        <v>5.5108359133126901E-2</v>
      </c>
      <c r="F78" s="17">
        <v>415</v>
      </c>
      <c r="G78" s="17">
        <v>5.1215599160804599E-2</v>
      </c>
      <c r="H78" s="17">
        <v>30</v>
      </c>
      <c r="I78" s="17">
        <v>7.2289156626505999</v>
      </c>
    </row>
    <row r="79" spans="1:9" x14ac:dyDescent="0.2">
      <c r="A79" s="17" t="s">
        <v>671</v>
      </c>
      <c r="B79" s="17" t="s">
        <v>169</v>
      </c>
      <c r="C79" s="17" t="s">
        <v>391</v>
      </c>
      <c r="D79" s="17">
        <v>1116</v>
      </c>
      <c r="E79" s="17">
        <v>0.36578171091445399</v>
      </c>
      <c r="F79" s="17">
        <v>1087</v>
      </c>
      <c r="G79" s="17">
        <v>0.35395636600455899</v>
      </c>
      <c r="H79" s="17">
        <v>29</v>
      </c>
      <c r="I79" s="17">
        <v>2.66789328426862</v>
      </c>
    </row>
    <row r="80" spans="1:9" x14ac:dyDescent="0.2">
      <c r="A80" s="17" t="s">
        <v>563</v>
      </c>
      <c r="B80" s="17" t="s">
        <v>155</v>
      </c>
      <c r="C80" s="17" t="s">
        <v>392</v>
      </c>
      <c r="D80" s="17">
        <v>4435</v>
      </c>
      <c r="E80" s="17">
        <v>6.06495726495727E-2</v>
      </c>
      <c r="F80" s="17">
        <v>4407</v>
      </c>
      <c r="G80" s="17">
        <v>6.1263640786821401E-2</v>
      </c>
      <c r="H80" s="17">
        <v>28</v>
      </c>
      <c r="I80" s="17">
        <v>0.635352847742232</v>
      </c>
    </row>
    <row r="81" spans="1:9" x14ac:dyDescent="0.2">
      <c r="A81" s="17" t="s">
        <v>666</v>
      </c>
      <c r="B81" s="17" t="s">
        <v>160</v>
      </c>
      <c r="C81" s="17" t="s">
        <v>389</v>
      </c>
      <c r="D81" s="17">
        <v>204</v>
      </c>
      <c r="E81" s="17">
        <v>3.3464566929133903E-2</v>
      </c>
      <c r="F81" s="17">
        <v>177</v>
      </c>
      <c r="G81" s="17">
        <v>2.8447444551591101E-2</v>
      </c>
      <c r="H81" s="17">
        <v>27</v>
      </c>
      <c r="I81" s="17">
        <v>15.254237288135601</v>
      </c>
    </row>
    <row r="82" spans="1:9" x14ac:dyDescent="0.2">
      <c r="A82" s="17" t="s">
        <v>547</v>
      </c>
      <c r="B82" s="17" t="s">
        <v>177</v>
      </c>
      <c r="C82" s="17" t="s">
        <v>391</v>
      </c>
      <c r="D82" s="17">
        <v>840</v>
      </c>
      <c r="E82" s="17">
        <v>0.59030217849613498</v>
      </c>
      <c r="F82" s="17">
        <v>816</v>
      </c>
      <c r="G82" s="17">
        <v>0.58202567760342405</v>
      </c>
      <c r="H82" s="17">
        <v>24</v>
      </c>
      <c r="I82" s="17">
        <v>2.94117647058822</v>
      </c>
    </row>
    <row r="83" spans="1:9" x14ac:dyDescent="0.2">
      <c r="A83" s="17" t="s">
        <v>549</v>
      </c>
      <c r="B83" s="17" t="s">
        <v>162</v>
      </c>
      <c r="C83" s="17" t="s">
        <v>395</v>
      </c>
      <c r="D83" s="17">
        <v>1799</v>
      </c>
      <c r="E83" s="17">
        <v>5.03498460677302E-2</v>
      </c>
      <c r="F83" s="17">
        <v>1775</v>
      </c>
      <c r="G83" s="17">
        <v>5.0505050505050497E-2</v>
      </c>
      <c r="H83" s="17">
        <v>24</v>
      </c>
      <c r="I83" s="17">
        <v>1.35211267605633</v>
      </c>
    </row>
    <row r="84" spans="1:9" x14ac:dyDescent="0.2">
      <c r="A84" s="17" t="s">
        <v>677</v>
      </c>
      <c r="B84" s="17" t="s">
        <v>253</v>
      </c>
      <c r="C84" s="17" t="s">
        <v>389</v>
      </c>
      <c r="D84" s="17">
        <v>73</v>
      </c>
      <c r="E84" s="17">
        <v>0.139846743295019</v>
      </c>
      <c r="F84" s="17">
        <v>50</v>
      </c>
      <c r="G84" s="17">
        <v>0.100200400801603</v>
      </c>
      <c r="H84" s="17">
        <v>23</v>
      </c>
      <c r="I84" s="17">
        <v>46</v>
      </c>
    </row>
    <row r="85" spans="1:9" x14ac:dyDescent="0.2">
      <c r="A85" s="17" t="s">
        <v>521</v>
      </c>
      <c r="B85" s="17" t="s">
        <v>239</v>
      </c>
      <c r="C85" s="17" t="s">
        <v>388</v>
      </c>
      <c r="D85" s="17">
        <v>73</v>
      </c>
      <c r="E85" s="17">
        <v>0.11111111111111099</v>
      </c>
      <c r="F85" s="17">
        <v>50</v>
      </c>
      <c r="G85" s="17">
        <v>8.2918739635157501E-2</v>
      </c>
      <c r="H85" s="17">
        <v>23</v>
      </c>
      <c r="I85" s="17">
        <v>46</v>
      </c>
    </row>
    <row r="86" spans="1:9" x14ac:dyDescent="0.2">
      <c r="A86" s="17" t="s">
        <v>529</v>
      </c>
      <c r="B86" s="17" t="s">
        <v>202</v>
      </c>
      <c r="C86" s="17" t="s">
        <v>393</v>
      </c>
      <c r="D86" s="17">
        <v>194</v>
      </c>
      <c r="E86" s="17">
        <v>0.19038272816486801</v>
      </c>
      <c r="F86" s="17">
        <v>172</v>
      </c>
      <c r="G86" s="17">
        <v>0.17408906882591099</v>
      </c>
      <c r="H86" s="17">
        <v>22</v>
      </c>
      <c r="I86" s="17">
        <v>12.790697674418601</v>
      </c>
    </row>
    <row r="87" spans="1:9" x14ac:dyDescent="0.2">
      <c r="A87" s="17" t="s">
        <v>582</v>
      </c>
      <c r="B87" s="17" t="s">
        <v>166</v>
      </c>
      <c r="C87" s="17" t="s">
        <v>389</v>
      </c>
      <c r="D87" s="17">
        <v>509</v>
      </c>
      <c r="E87" s="17">
        <v>0.18928969877277799</v>
      </c>
      <c r="F87" s="17">
        <v>487</v>
      </c>
      <c r="G87" s="17">
        <v>0.167988961710935</v>
      </c>
      <c r="H87" s="17">
        <v>22</v>
      </c>
      <c r="I87" s="17">
        <v>4.5174537987679599</v>
      </c>
    </row>
    <row r="88" spans="1:9" x14ac:dyDescent="0.2">
      <c r="A88" s="17" t="s">
        <v>588</v>
      </c>
      <c r="B88" s="17" t="s">
        <v>174</v>
      </c>
      <c r="C88" s="17" t="s">
        <v>390</v>
      </c>
      <c r="D88" s="17">
        <v>242</v>
      </c>
      <c r="E88" s="17">
        <v>0.51162790697674398</v>
      </c>
      <c r="F88" s="17">
        <v>220</v>
      </c>
      <c r="G88" s="17">
        <v>0.48672566371681403</v>
      </c>
      <c r="H88" s="17">
        <v>22</v>
      </c>
      <c r="I88" s="17">
        <v>10</v>
      </c>
    </row>
    <row r="89" spans="1:9" x14ac:dyDescent="0.2">
      <c r="A89" s="17" t="s">
        <v>592</v>
      </c>
      <c r="B89" s="17" t="s">
        <v>205</v>
      </c>
      <c r="C89" s="17" t="s">
        <v>390</v>
      </c>
      <c r="D89" s="17">
        <v>211</v>
      </c>
      <c r="E89" s="17">
        <v>0.38644688644688602</v>
      </c>
      <c r="F89" s="17">
        <v>189</v>
      </c>
      <c r="G89" s="17">
        <v>0.36770428015564199</v>
      </c>
      <c r="H89" s="17">
        <v>22</v>
      </c>
      <c r="I89" s="17">
        <v>11.6402116402116</v>
      </c>
    </row>
    <row r="90" spans="1:9" x14ac:dyDescent="0.2">
      <c r="A90" s="17" t="s">
        <v>660</v>
      </c>
      <c r="B90" s="17" t="s">
        <v>259</v>
      </c>
      <c r="C90" s="17" t="s">
        <v>391</v>
      </c>
      <c r="D90" s="17">
        <v>954</v>
      </c>
      <c r="E90" s="17">
        <v>0.48923076923076902</v>
      </c>
      <c r="F90" s="17">
        <v>933</v>
      </c>
      <c r="G90" s="17">
        <v>0.48467532467532498</v>
      </c>
      <c r="H90" s="17">
        <v>21</v>
      </c>
      <c r="I90" s="17">
        <v>2.2508038585209</v>
      </c>
    </row>
    <row r="91" spans="1:9" x14ac:dyDescent="0.2">
      <c r="A91" s="17" t="s">
        <v>514</v>
      </c>
      <c r="B91" s="17" t="s">
        <v>276</v>
      </c>
      <c r="C91" s="17" t="s">
        <v>390</v>
      </c>
      <c r="D91" s="17">
        <v>673</v>
      </c>
      <c r="E91" s="17">
        <v>0.138677106944158</v>
      </c>
      <c r="F91" s="17">
        <v>652</v>
      </c>
      <c r="G91" s="17">
        <v>0.12939075213335999</v>
      </c>
      <c r="H91" s="17">
        <v>21</v>
      </c>
      <c r="I91" s="17">
        <v>3.22085889570551</v>
      </c>
    </row>
    <row r="92" spans="1:9" x14ac:dyDescent="0.2">
      <c r="A92" s="17" t="s">
        <v>535</v>
      </c>
      <c r="B92" s="17" t="s">
        <v>57</v>
      </c>
      <c r="C92" s="17" t="s">
        <v>392</v>
      </c>
      <c r="D92" s="17">
        <v>30902</v>
      </c>
      <c r="E92" s="17">
        <v>4.6348666399691603E-2</v>
      </c>
      <c r="F92" s="17">
        <v>30882</v>
      </c>
      <c r="G92" s="17">
        <v>4.6456562617525399E-2</v>
      </c>
      <c r="H92" s="17">
        <v>20</v>
      </c>
      <c r="I92" s="17">
        <v>6.4762644906424194E-2</v>
      </c>
    </row>
    <row r="93" spans="1:9" x14ac:dyDescent="0.2">
      <c r="A93" s="17" t="s">
        <v>559</v>
      </c>
      <c r="B93" s="17" t="s">
        <v>158</v>
      </c>
      <c r="C93" s="17" t="s">
        <v>392</v>
      </c>
      <c r="D93" s="17">
        <v>823</v>
      </c>
      <c r="E93" s="17">
        <v>3.7246560463432297E-2</v>
      </c>
      <c r="F93" s="17">
        <v>803</v>
      </c>
      <c r="G93" s="17">
        <v>3.6536536536536497E-2</v>
      </c>
      <c r="H93" s="17">
        <v>20</v>
      </c>
      <c r="I93" s="17">
        <v>2.4906600249066102</v>
      </c>
    </row>
    <row r="94" spans="1:9" x14ac:dyDescent="0.2">
      <c r="A94" s="17" t="s">
        <v>662</v>
      </c>
      <c r="B94" s="17" t="s">
        <v>261</v>
      </c>
      <c r="C94" s="17" t="s">
        <v>395</v>
      </c>
      <c r="D94" s="17">
        <v>249</v>
      </c>
      <c r="E94" s="17">
        <v>0.22802197802197799</v>
      </c>
      <c r="F94" s="17">
        <v>230</v>
      </c>
      <c r="G94" s="17">
        <v>0.21355617455896</v>
      </c>
      <c r="H94" s="17">
        <v>19</v>
      </c>
      <c r="I94" s="17">
        <v>8.2608695652173907</v>
      </c>
    </row>
    <row r="95" spans="1:9" x14ac:dyDescent="0.2">
      <c r="A95" s="17" t="s">
        <v>606</v>
      </c>
      <c r="B95" s="17" t="s">
        <v>159</v>
      </c>
      <c r="C95" s="17" t="s">
        <v>389</v>
      </c>
      <c r="D95" s="17">
        <v>714</v>
      </c>
      <c r="E95" s="17">
        <v>5.5947343676539703E-2</v>
      </c>
      <c r="F95" s="17">
        <v>695</v>
      </c>
      <c r="G95" s="17">
        <v>5.41150821459161E-2</v>
      </c>
      <c r="H95" s="17">
        <v>19</v>
      </c>
      <c r="I95" s="17">
        <v>2.7338129496402801</v>
      </c>
    </row>
    <row r="96" spans="1:9" x14ac:dyDescent="0.2">
      <c r="A96" s="17" t="s">
        <v>587</v>
      </c>
      <c r="B96" s="17" t="s">
        <v>189</v>
      </c>
      <c r="C96" s="17" t="s">
        <v>391</v>
      </c>
      <c r="D96" s="17">
        <v>500</v>
      </c>
      <c r="E96" s="17">
        <v>0.34059945504087202</v>
      </c>
      <c r="F96" s="17">
        <v>481</v>
      </c>
      <c r="G96" s="17">
        <v>0.33310249307479201</v>
      </c>
      <c r="H96" s="17">
        <v>19</v>
      </c>
      <c r="I96" s="17">
        <v>3.9501039501039599</v>
      </c>
    </row>
    <row r="97" spans="1:9" x14ac:dyDescent="0.2">
      <c r="A97" s="17" t="s">
        <v>518</v>
      </c>
      <c r="B97" s="17" t="s">
        <v>181</v>
      </c>
      <c r="C97" s="17" t="s">
        <v>395</v>
      </c>
      <c r="D97" s="17">
        <v>713</v>
      </c>
      <c r="E97" s="17">
        <v>0.31506849315068503</v>
      </c>
      <c r="F97" s="17">
        <v>695</v>
      </c>
      <c r="G97" s="17">
        <v>0.30820399113081998</v>
      </c>
      <c r="H97" s="17">
        <v>18</v>
      </c>
      <c r="I97" s="17">
        <v>2.5899280575539598</v>
      </c>
    </row>
    <row r="98" spans="1:9" x14ac:dyDescent="0.2">
      <c r="A98" s="17" t="s">
        <v>535</v>
      </c>
      <c r="B98" s="17" t="s">
        <v>57</v>
      </c>
      <c r="C98" s="17" t="s">
        <v>393</v>
      </c>
      <c r="D98" s="17">
        <v>150911</v>
      </c>
      <c r="E98" s="17">
        <v>0.226345336711018</v>
      </c>
      <c r="F98" s="17">
        <v>150894</v>
      </c>
      <c r="G98" s="17">
        <v>0.22699360661903001</v>
      </c>
      <c r="H98" s="17">
        <v>17</v>
      </c>
      <c r="I98" s="17">
        <v>1.12661868596486E-2</v>
      </c>
    </row>
    <row r="99" spans="1:9" x14ac:dyDescent="0.2">
      <c r="A99" s="17" t="s">
        <v>543</v>
      </c>
      <c r="B99" s="17" t="s">
        <v>190</v>
      </c>
      <c r="C99" s="17" t="s">
        <v>391</v>
      </c>
      <c r="D99" s="17">
        <v>602</v>
      </c>
      <c r="E99" s="17">
        <v>0.43434343434343398</v>
      </c>
      <c r="F99" s="17">
        <v>585</v>
      </c>
      <c r="G99" s="17">
        <v>0.422077922077922</v>
      </c>
      <c r="H99" s="17">
        <v>17</v>
      </c>
      <c r="I99" s="17">
        <v>2.9059829059829001</v>
      </c>
    </row>
    <row r="100" spans="1:9" x14ac:dyDescent="0.2">
      <c r="A100" s="17" t="s">
        <v>573</v>
      </c>
      <c r="B100" s="17" t="s">
        <v>191</v>
      </c>
      <c r="C100" s="17" t="s">
        <v>389</v>
      </c>
      <c r="D100" s="17">
        <v>306</v>
      </c>
      <c r="E100" s="17">
        <v>0.25164473684210498</v>
      </c>
      <c r="F100" s="17">
        <v>289</v>
      </c>
      <c r="G100" s="17">
        <v>0.24265323257766599</v>
      </c>
      <c r="H100" s="17">
        <v>17</v>
      </c>
      <c r="I100" s="17">
        <v>5.8823529411764701</v>
      </c>
    </row>
    <row r="101" spans="1:9" x14ac:dyDescent="0.2">
      <c r="A101" s="17" t="s">
        <v>606</v>
      </c>
      <c r="B101" s="17" t="s">
        <v>159</v>
      </c>
      <c r="C101" s="17" t="s">
        <v>391</v>
      </c>
      <c r="D101" s="17">
        <v>6917</v>
      </c>
      <c r="E101" s="17">
        <v>0.54199968656950304</v>
      </c>
      <c r="F101" s="17">
        <v>6900</v>
      </c>
      <c r="G101" s="17">
        <v>0.53725765008175697</v>
      </c>
      <c r="H101" s="17">
        <v>17</v>
      </c>
      <c r="I101" s="17">
        <v>0.24637681159420699</v>
      </c>
    </row>
    <row r="102" spans="1:9" x14ac:dyDescent="0.2">
      <c r="A102" s="17" t="s">
        <v>579</v>
      </c>
      <c r="B102" s="17" t="s">
        <v>171</v>
      </c>
      <c r="C102" s="17" t="s">
        <v>388</v>
      </c>
      <c r="D102" s="17">
        <v>911</v>
      </c>
      <c r="E102" s="17">
        <v>5.5098584734486498E-2</v>
      </c>
      <c r="F102" s="17">
        <v>894</v>
      </c>
      <c r="G102" s="17">
        <v>5.4356417583753897E-2</v>
      </c>
      <c r="H102" s="17">
        <v>17</v>
      </c>
      <c r="I102" s="17">
        <v>1.90156599552573</v>
      </c>
    </row>
    <row r="103" spans="1:9" x14ac:dyDescent="0.2">
      <c r="A103" s="17" t="s">
        <v>590</v>
      </c>
      <c r="B103" s="17" t="s">
        <v>262</v>
      </c>
      <c r="C103" s="17" t="s">
        <v>392</v>
      </c>
      <c r="D103" s="17">
        <v>362</v>
      </c>
      <c r="E103" s="17">
        <v>4.4702395653247698E-2</v>
      </c>
      <c r="F103" s="17">
        <v>345</v>
      </c>
      <c r="G103" s="17">
        <v>4.3374402816193099E-2</v>
      </c>
      <c r="H103" s="17">
        <v>17</v>
      </c>
      <c r="I103" s="17">
        <v>4.9275362318840701</v>
      </c>
    </row>
    <row r="104" spans="1:9" x14ac:dyDescent="0.2">
      <c r="A104" s="17" t="s">
        <v>674</v>
      </c>
      <c r="B104" s="17" t="s">
        <v>275</v>
      </c>
      <c r="C104" s="17" t="s">
        <v>391</v>
      </c>
      <c r="D104" s="17">
        <v>249</v>
      </c>
      <c r="E104" s="17">
        <v>9.0479651162790706E-2</v>
      </c>
      <c r="F104" s="17">
        <v>233</v>
      </c>
      <c r="G104" s="17">
        <v>0.13754427390790999</v>
      </c>
      <c r="H104" s="17">
        <v>16</v>
      </c>
      <c r="I104" s="17">
        <v>6.8669527896995799</v>
      </c>
    </row>
    <row r="105" spans="1:9" x14ac:dyDescent="0.2">
      <c r="A105" s="17" t="s">
        <v>584</v>
      </c>
      <c r="B105" s="17" t="s">
        <v>199</v>
      </c>
      <c r="C105" s="17" t="s">
        <v>395</v>
      </c>
      <c r="D105" s="17">
        <v>96</v>
      </c>
      <c r="E105" s="17">
        <v>6.5439672801635998E-2</v>
      </c>
      <c r="F105" s="17">
        <v>80</v>
      </c>
      <c r="G105" s="17">
        <v>5.7803468208092498E-2</v>
      </c>
      <c r="H105" s="17">
        <v>16</v>
      </c>
      <c r="I105" s="17">
        <v>20</v>
      </c>
    </row>
    <row r="106" spans="1:9" x14ac:dyDescent="0.2">
      <c r="A106" s="17" t="s">
        <v>526</v>
      </c>
      <c r="B106" s="17" t="s">
        <v>179</v>
      </c>
      <c r="C106" s="17" t="s">
        <v>391</v>
      </c>
      <c r="D106" s="17">
        <v>978</v>
      </c>
      <c r="E106" s="17">
        <v>0.16570654015587899</v>
      </c>
      <c r="F106" s="17">
        <v>963</v>
      </c>
      <c r="G106" s="17">
        <v>0.16055351783928001</v>
      </c>
      <c r="H106" s="17">
        <v>15</v>
      </c>
      <c r="I106" s="17">
        <v>1.55763239875388</v>
      </c>
    </row>
    <row r="107" spans="1:9" x14ac:dyDescent="0.2">
      <c r="A107" s="17" t="s">
        <v>532</v>
      </c>
      <c r="B107" s="17" t="s">
        <v>206</v>
      </c>
      <c r="C107" s="17" t="s">
        <v>393</v>
      </c>
      <c r="D107" s="17">
        <v>286</v>
      </c>
      <c r="E107" s="17">
        <v>0.393397524071527</v>
      </c>
      <c r="F107" s="17">
        <v>271</v>
      </c>
      <c r="G107" s="17">
        <v>0.38276836158192101</v>
      </c>
      <c r="H107" s="17">
        <v>15</v>
      </c>
      <c r="I107" s="17">
        <v>5.5350553505534998</v>
      </c>
    </row>
    <row r="108" spans="1:9" x14ac:dyDescent="0.2">
      <c r="A108" s="17" t="s">
        <v>579</v>
      </c>
      <c r="B108" s="17" t="s">
        <v>171</v>
      </c>
      <c r="C108" s="17" t="s">
        <v>393</v>
      </c>
      <c r="D108" s="17">
        <v>1417</v>
      </c>
      <c r="E108" s="17">
        <v>8.5702189427845604E-2</v>
      </c>
      <c r="F108" s="17">
        <v>1402</v>
      </c>
      <c r="G108" s="17">
        <v>8.5243509454611802E-2</v>
      </c>
      <c r="H108" s="17">
        <v>15</v>
      </c>
      <c r="I108" s="17">
        <v>1.0699001426533601</v>
      </c>
    </row>
    <row r="109" spans="1:9" x14ac:dyDescent="0.2">
      <c r="A109" s="17" t="s">
        <v>664</v>
      </c>
      <c r="B109" s="17" t="s">
        <v>273</v>
      </c>
      <c r="C109" s="17" t="s">
        <v>391</v>
      </c>
      <c r="D109" s="17">
        <v>121</v>
      </c>
      <c r="E109" s="17">
        <v>0.10793933987511201</v>
      </c>
      <c r="F109" s="17">
        <v>107</v>
      </c>
      <c r="G109" s="17">
        <v>9.7008159564823199E-2</v>
      </c>
      <c r="H109" s="17">
        <v>14</v>
      </c>
      <c r="I109" s="17">
        <v>13.0841121495327</v>
      </c>
    </row>
    <row r="110" spans="1:9" x14ac:dyDescent="0.2">
      <c r="A110" s="17" t="s">
        <v>658</v>
      </c>
      <c r="B110" s="17" t="s">
        <v>165</v>
      </c>
      <c r="C110" s="17" t="s">
        <v>390</v>
      </c>
      <c r="D110" s="17">
        <v>176</v>
      </c>
      <c r="E110" s="17">
        <v>5.6682769726248E-3</v>
      </c>
      <c r="F110" s="17">
        <v>162</v>
      </c>
      <c r="G110" s="17">
        <v>5.2023121387283202E-3</v>
      </c>
      <c r="H110" s="17">
        <v>14</v>
      </c>
      <c r="I110" s="17">
        <v>8.6419753086419693</v>
      </c>
    </row>
    <row r="111" spans="1:9" x14ac:dyDescent="0.2">
      <c r="A111" s="17" t="s">
        <v>531</v>
      </c>
      <c r="B111" s="17" t="s">
        <v>180</v>
      </c>
      <c r="C111" s="17" t="s">
        <v>390</v>
      </c>
      <c r="D111" s="17">
        <v>732</v>
      </c>
      <c r="E111" s="17">
        <v>0.207836456558773</v>
      </c>
      <c r="F111" s="17">
        <v>718</v>
      </c>
      <c r="G111" s="17">
        <v>0.20380357649730299</v>
      </c>
      <c r="H111" s="17">
        <v>14</v>
      </c>
      <c r="I111" s="17">
        <v>1.94986072423398</v>
      </c>
    </row>
    <row r="112" spans="1:9" x14ac:dyDescent="0.2">
      <c r="A112" s="17" t="s">
        <v>559</v>
      </c>
      <c r="B112" s="17" t="s">
        <v>158</v>
      </c>
      <c r="C112" s="17" t="s">
        <v>393</v>
      </c>
      <c r="D112" s="17">
        <v>4032</v>
      </c>
      <c r="E112" s="17">
        <v>0.18247646632874701</v>
      </c>
      <c r="F112" s="17">
        <v>4018</v>
      </c>
      <c r="G112" s="17">
        <v>0.182819182819183</v>
      </c>
      <c r="H112" s="17">
        <v>14</v>
      </c>
      <c r="I112" s="17">
        <v>0.348432055749126</v>
      </c>
    </row>
    <row r="113" spans="1:9" x14ac:dyDescent="0.2">
      <c r="A113" s="17" t="s">
        <v>566</v>
      </c>
      <c r="B113" s="17" t="s">
        <v>167</v>
      </c>
      <c r="C113" s="17" t="s">
        <v>395</v>
      </c>
      <c r="D113" s="17">
        <v>1820</v>
      </c>
      <c r="E113" s="17">
        <v>2.8680387027640301E-2</v>
      </c>
      <c r="F113" s="17">
        <v>1806</v>
      </c>
      <c r="G113" s="17">
        <v>2.8846153846153799E-2</v>
      </c>
      <c r="H113" s="17">
        <v>14</v>
      </c>
      <c r="I113" s="17">
        <v>0.775193798449614</v>
      </c>
    </row>
    <row r="114" spans="1:9" x14ac:dyDescent="0.2">
      <c r="A114" s="17" t="s">
        <v>573</v>
      </c>
      <c r="B114" s="17" t="s">
        <v>191</v>
      </c>
      <c r="C114" s="17" t="s">
        <v>395</v>
      </c>
      <c r="D114" s="17">
        <v>48</v>
      </c>
      <c r="E114" s="17">
        <v>3.94736842105263E-2</v>
      </c>
      <c r="F114" s="17">
        <v>34</v>
      </c>
      <c r="G114" s="17">
        <v>2.8547439126784199E-2</v>
      </c>
      <c r="H114" s="17">
        <v>14</v>
      </c>
      <c r="I114" s="17">
        <v>41.176470588235297</v>
      </c>
    </row>
    <row r="115" spans="1:9" x14ac:dyDescent="0.2">
      <c r="A115" s="17" t="s">
        <v>579</v>
      </c>
      <c r="B115" s="17" t="s">
        <v>171</v>
      </c>
      <c r="C115" s="17" t="s">
        <v>390</v>
      </c>
      <c r="D115" s="17">
        <v>10112</v>
      </c>
      <c r="E115" s="17">
        <v>0.61158824240957999</v>
      </c>
      <c r="F115" s="17">
        <v>10098</v>
      </c>
      <c r="G115" s="17">
        <v>0.61397215297622698</v>
      </c>
      <c r="H115" s="17">
        <v>14</v>
      </c>
      <c r="I115" s="17">
        <v>0.13864131511189801</v>
      </c>
    </row>
    <row r="116" spans="1:9" x14ac:dyDescent="0.2">
      <c r="A116" s="17" t="s">
        <v>579</v>
      </c>
      <c r="B116" s="17" t="s">
        <v>171</v>
      </c>
      <c r="C116" s="17" t="s">
        <v>392</v>
      </c>
      <c r="D116" s="17">
        <v>407</v>
      </c>
      <c r="E116" s="17">
        <v>2.4615942905528002E-2</v>
      </c>
      <c r="F116" s="17">
        <v>393</v>
      </c>
      <c r="G116" s="17">
        <v>2.3894935246549499E-2</v>
      </c>
      <c r="H116" s="17">
        <v>14</v>
      </c>
      <c r="I116" s="17">
        <v>3.5623409669211199</v>
      </c>
    </row>
    <row r="117" spans="1:9" x14ac:dyDescent="0.2">
      <c r="A117" s="17" t="s">
        <v>658</v>
      </c>
      <c r="B117" s="17" t="s">
        <v>165</v>
      </c>
      <c r="C117" s="17" t="s">
        <v>395</v>
      </c>
      <c r="D117" s="17">
        <v>3726</v>
      </c>
      <c r="E117" s="17">
        <v>0.12</v>
      </c>
      <c r="F117" s="17">
        <v>3714</v>
      </c>
      <c r="G117" s="17">
        <v>0.119267822736031</v>
      </c>
      <c r="H117" s="17">
        <v>12</v>
      </c>
      <c r="I117" s="17">
        <v>0.32310177705976401</v>
      </c>
    </row>
    <row r="118" spans="1:9" x14ac:dyDescent="0.2">
      <c r="A118" s="17" t="s">
        <v>660</v>
      </c>
      <c r="B118" s="17" t="s">
        <v>259</v>
      </c>
      <c r="C118" s="17" t="s">
        <v>389</v>
      </c>
      <c r="D118" s="17">
        <v>205</v>
      </c>
      <c r="E118" s="17">
        <v>0.105128205128205</v>
      </c>
      <c r="F118" s="17">
        <v>193</v>
      </c>
      <c r="G118" s="17">
        <v>0.10025974025973999</v>
      </c>
      <c r="H118" s="17">
        <v>12</v>
      </c>
      <c r="I118" s="17">
        <v>6.2176165803108798</v>
      </c>
    </row>
    <row r="119" spans="1:9" x14ac:dyDescent="0.2">
      <c r="A119" s="17" t="s">
        <v>665</v>
      </c>
      <c r="B119" s="17" t="s">
        <v>238</v>
      </c>
      <c r="C119" s="17" t="s">
        <v>391</v>
      </c>
      <c r="D119" s="17">
        <v>2124</v>
      </c>
      <c r="E119" s="17">
        <v>0.32541749655278102</v>
      </c>
      <c r="F119" s="17">
        <v>2112</v>
      </c>
      <c r="G119" s="17">
        <v>0.31597845601436297</v>
      </c>
      <c r="H119" s="17">
        <v>12</v>
      </c>
      <c r="I119" s="17">
        <v>0.56818181818181202</v>
      </c>
    </row>
    <row r="120" spans="1:9" x14ac:dyDescent="0.2">
      <c r="A120" s="17" t="s">
        <v>512</v>
      </c>
      <c r="B120" s="17" t="s">
        <v>272</v>
      </c>
      <c r="C120" s="17" t="s">
        <v>395</v>
      </c>
      <c r="D120" s="17">
        <v>77</v>
      </c>
      <c r="E120" s="17">
        <v>2.05059920106525E-2</v>
      </c>
      <c r="F120" s="17">
        <v>65</v>
      </c>
      <c r="G120" s="17">
        <v>1.78669598680594E-2</v>
      </c>
      <c r="H120" s="17">
        <v>12</v>
      </c>
      <c r="I120" s="17">
        <v>18.461538461538499</v>
      </c>
    </row>
    <row r="121" spans="1:9" x14ac:dyDescent="0.2">
      <c r="A121" s="17" t="s">
        <v>513</v>
      </c>
      <c r="B121" s="17" t="s">
        <v>215</v>
      </c>
      <c r="C121" s="17" t="s">
        <v>389</v>
      </c>
      <c r="D121" s="17">
        <v>45</v>
      </c>
      <c r="E121" s="17">
        <v>0.12747875354107599</v>
      </c>
      <c r="F121" s="17">
        <v>33</v>
      </c>
      <c r="G121" s="17">
        <v>9.6491228070175405E-2</v>
      </c>
      <c r="H121" s="17">
        <v>12</v>
      </c>
      <c r="I121" s="17">
        <v>36.363636363636402</v>
      </c>
    </row>
    <row r="122" spans="1:9" x14ac:dyDescent="0.2">
      <c r="A122" s="17" t="s">
        <v>531</v>
      </c>
      <c r="B122" s="17" t="s">
        <v>180</v>
      </c>
      <c r="C122" s="17" t="s">
        <v>391</v>
      </c>
      <c r="D122" s="17">
        <v>907</v>
      </c>
      <c r="E122" s="17">
        <v>0.25752413401476398</v>
      </c>
      <c r="F122" s="17">
        <v>895</v>
      </c>
      <c r="G122" s="17">
        <v>0.25404484814078898</v>
      </c>
      <c r="H122" s="17">
        <v>12</v>
      </c>
      <c r="I122" s="17">
        <v>1.3407821229050301</v>
      </c>
    </row>
    <row r="123" spans="1:9" x14ac:dyDescent="0.2">
      <c r="A123" s="17" t="s">
        <v>539</v>
      </c>
      <c r="B123" s="17" t="s">
        <v>170</v>
      </c>
      <c r="C123" s="17" t="s">
        <v>395</v>
      </c>
      <c r="D123" s="17">
        <v>1165</v>
      </c>
      <c r="E123" s="17">
        <v>0.54926921263554895</v>
      </c>
      <c r="F123" s="17">
        <v>1153</v>
      </c>
      <c r="G123" s="17">
        <v>0.53207198892478103</v>
      </c>
      <c r="H123" s="17">
        <v>12</v>
      </c>
      <c r="I123" s="17">
        <v>1.0407632263659901</v>
      </c>
    </row>
    <row r="124" spans="1:9" x14ac:dyDescent="0.2">
      <c r="A124" s="17" t="s">
        <v>575</v>
      </c>
      <c r="B124" s="17" t="s">
        <v>249</v>
      </c>
      <c r="C124" s="17" t="s">
        <v>393</v>
      </c>
      <c r="D124" s="17">
        <v>292</v>
      </c>
      <c r="E124" s="17">
        <v>0.109981167608286</v>
      </c>
      <c r="F124" s="17">
        <v>280</v>
      </c>
      <c r="G124" s="17">
        <v>0.101449275362319</v>
      </c>
      <c r="H124" s="17">
        <v>12</v>
      </c>
      <c r="I124" s="17">
        <v>4.28571428571429</v>
      </c>
    </row>
    <row r="125" spans="1:9" x14ac:dyDescent="0.2">
      <c r="A125" s="17" t="s">
        <v>576</v>
      </c>
      <c r="B125" s="17" t="s">
        <v>194</v>
      </c>
      <c r="C125" s="17" t="s">
        <v>389</v>
      </c>
      <c r="D125" s="17">
        <v>26</v>
      </c>
      <c r="E125" s="17">
        <v>0.16774193548387101</v>
      </c>
      <c r="F125" s="17">
        <v>14</v>
      </c>
      <c r="G125" s="17">
        <v>9.0322580645161299E-2</v>
      </c>
      <c r="H125" s="17">
        <v>12</v>
      </c>
      <c r="I125" s="17">
        <v>85.714285714285694</v>
      </c>
    </row>
    <row r="126" spans="1:9" x14ac:dyDescent="0.2">
      <c r="A126" s="17" t="s">
        <v>578</v>
      </c>
      <c r="B126" s="17" t="s">
        <v>175</v>
      </c>
      <c r="C126" s="17" t="s">
        <v>392</v>
      </c>
      <c r="D126" s="17">
        <v>253</v>
      </c>
      <c r="E126" s="17">
        <v>4.654157468727E-2</v>
      </c>
      <c r="F126" s="17">
        <v>241</v>
      </c>
      <c r="G126" s="17">
        <v>4.5428840716305402E-2</v>
      </c>
      <c r="H126" s="17">
        <v>12</v>
      </c>
      <c r="I126" s="17">
        <v>4.9792531120332004</v>
      </c>
    </row>
    <row r="127" spans="1:9" x14ac:dyDescent="0.2">
      <c r="A127" s="17" t="s">
        <v>596</v>
      </c>
      <c r="B127" s="17" t="s">
        <v>269</v>
      </c>
      <c r="C127" s="17" t="s">
        <v>393</v>
      </c>
      <c r="D127" s="17">
        <v>1436</v>
      </c>
      <c r="E127" s="17">
        <v>0.39679469466703499</v>
      </c>
      <c r="F127" s="17">
        <v>1424</v>
      </c>
      <c r="G127" s="17">
        <v>0.41239501882421098</v>
      </c>
      <c r="H127" s="17">
        <v>12</v>
      </c>
      <c r="I127" s="17">
        <v>0.84269662921347999</v>
      </c>
    </row>
    <row r="128" spans="1:9" x14ac:dyDescent="0.2">
      <c r="A128" s="17" t="s">
        <v>656</v>
      </c>
      <c r="B128" s="17" t="s">
        <v>153</v>
      </c>
      <c r="C128" s="17" t="s">
        <v>396</v>
      </c>
      <c r="D128" s="17">
        <v>2363</v>
      </c>
      <c r="E128" s="17">
        <v>5.4355702058063804E-3</v>
      </c>
      <c r="F128" s="17">
        <v>2352</v>
      </c>
      <c r="G128" s="17">
        <v>5.4711924966502901E-3</v>
      </c>
      <c r="H128" s="17">
        <v>11</v>
      </c>
      <c r="I128" s="17">
        <v>0.46768707482993699</v>
      </c>
    </row>
    <row r="129" spans="1:9" x14ac:dyDescent="0.2">
      <c r="A129" s="17" t="s">
        <v>517</v>
      </c>
      <c r="B129" s="17" t="s">
        <v>198</v>
      </c>
      <c r="C129" s="17" t="s">
        <v>389</v>
      </c>
      <c r="D129" s="17">
        <v>32</v>
      </c>
      <c r="E129" s="17">
        <v>9.3786635404454893E-3</v>
      </c>
      <c r="F129" s="17">
        <v>21</v>
      </c>
      <c r="G129" s="17">
        <v>6.1475409836065599E-3</v>
      </c>
      <c r="H129" s="17">
        <v>11</v>
      </c>
      <c r="I129" s="17">
        <v>52.380952380952401</v>
      </c>
    </row>
    <row r="130" spans="1:9" x14ac:dyDescent="0.2">
      <c r="A130" s="17" t="s">
        <v>564</v>
      </c>
      <c r="B130" s="17" t="s">
        <v>229</v>
      </c>
      <c r="C130" s="17" t="s">
        <v>389</v>
      </c>
      <c r="D130" s="17">
        <v>39</v>
      </c>
      <c r="E130" s="17">
        <v>0.246835443037975</v>
      </c>
      <c r="F130" s="17">
        <v>28</v>
      </c>
      <c r="G130" s="17">
        <v>0.19178082191780799</v>
      </c>
      <c r="H130" s="17">
        <v>11</v>
      </c>
      <c r="I130" s="17">
        <v>39.285714285714299</v>
      </c>
    </row>
    <row r="131" spans="1:9" x14ac:dyDescent="0.2">
      <c r="A131" s="17" t="s">
        <v>578</v>
      </c>
      <c r="B131" s="17" t="s">
        <v>175</v>
      </c>
      <c r="C131" s="17" t="s">
        <v>391</v>
      </c>
      <c r="D131" s="17">
        <v>464</v>
      </c>
      <c r="E131" s="17">
        <v>8.5356880058866796E-2</v>
      </c>
      <c r="F131" s="17">
        <v>453</v>
      </c>
      <c r="G131" s="17">
        <v>8.5391140433553295E-2</v>
      </c>
      <c r="H131" s="17">
        <v>11</v>
      </c>
      <c r="I131" s="17">
        <v>2.4282560706401699</v>
      </c>
    </row>
    <row r="132" spans="1:9" x14ac:dyDescent="0.2">
      <c r="A132" s="17" t="s">
        <v>670</v>
      </c>
      <c r="B132" s="17" t="s">
        <v>200</v>
      </c>
      <c r="C132" s="17" t="s">
        <v>390</v>
      </c>
      <c r="D132" s="17">
        <v>127</v>
      </c>
      <c r="E132" s="17">
        <v>0.30094786729857798</v>
      </c>
      <c r="F132" s="17">
        <v>117</v>
      </c>
      <c r="G132" s="17">
        <v>0.28536585365853701</v>
      </c>
      <c r="H132" s="17">
        <v>10</v>
      </c>
      <c r="I132" s="17">
        <v>8.5470085470085397</v>
      </c>
    </row>
    <row r="133" spans="1:9" x14ac:dyDescent="0.2">
      <c r="A133" s="17" t="s">
        <v>596</v>
      </c>
      <c r="B133" s="17" t="s">
        <v>269</v>
      </c>
      <c r="C133" s="17" t="s">
        <v>388</v>
      </c>
      <c r="D133" s="17">
        <v>156</v>
      </c>
      <c r="E133" s="17">
        <v>4.3105830339872898E-2</v>
      </c>
      <c r="F133" s="17">
        <v>146</v>
      </c>
      <c r="G133" s="17">
        <v>4.22820735592239E-2</v>
      </c>
      <c r="H133" s="17">
        <v>10</v>
      </c>
      <c r="I133" s="17">
        <v>6.8493150684931603</v>
      </c>
    </row>
    <row r="134" spans="1:9" x14ac:dyDescent="0.2">
      <c r="A134" s="17" t="s">
        <v>587</v>
      </c>
      <c r="B134" s="17" t="s">
        <v>189</v>
      </c>
      <c r="C134" s="17" t="s">
        <v>390</v>
      </c>
      <c r="D134" s="17">
        <v>174</v>
      </c>
      <c r="E134" s="17">
        <v>0.118528610354223</v>
      </c>
      <c r="F134" s="17">
        <v>164</v>
      </c>
      <c r="G134" s="17">
        <v>0.113573407202216</v>
      </c>
      <c r="H134" s="17">
        <v>10</v>
      </c>
      <c r="I134" s="17">
        <v>6.0975609756097597</v>
      </c>
    </row>
    <row r="135" spans="1:9" x14ac:dyDescent="0.2">
      <c r="A135" s="17" t="s">
        <v>594</v>
      </c>
      <c r="B135" s="17" t="s">
        <v>156</v>
      </c>
      <c r="C135" s="17" t="s">
        <v>396</v>
      </c>
      <c r="D135" s="17">
        <v>289</v>
      </c>
      <c r="E135" s="17">
        <v>2.2541670891604998E-3</v>
      </c>
      <c r="F135" s="17">
        <v>279</v>
      </c>
      <c r="G135" s="17">
        <v>2.1721359336681098E-3</v>
      </c>
      <c r="H135" s="17">
        <v>10</v>
      </c>
      <c r="I135" s="17">
        <v>3.5842293906809899</v>
      </c>
    </row>
    <row r="136" spans="1:9" x14ac:dyDescent="0.2">
      <c r="A136" s="17" t="s">
        <v>664</v>
      </c>
      <c r="B136" s="17" t="s">
        <v>273</v>
      </c>
      <c r="C136" s="17" t="s">
        <v>389</v>
      </c>
      <c r="D136" s="17">
        <v>106</v>
      </c>
      <c r="E136" s="17">
        <v>9.4558429973238198E-2</v>
      </c>
      <c r="F136" s="17">
        <v>97</v>
      </c>
      <c r="G136" s="17">
        <v>8.7941976427923799E-2</v>
      </c>
      <c r="H136" s="17">
        <v>9</v>
      </c>
      <c r="I136" s="17">
        <v>9.2783505154639094</v>
      </c>
    </row>
    <row r="137" spans="1:9" x14ac:dyDescent="0.2">
      <c r="A137" s="17" t="s">
        <v>661</v>
      </c>
      <c r="B137" s="17" t="s">
        <v>260</v>
      </c>
      <c r="C137" s="17" t="s">
        <v>395</v>
      </c>
      <c r="D137" s="17">
        <v>217</v>
      </c>
      <c r="E137" s="17">
        <v>0.40185185185185202</v>
      </c>
      <c r="F137" s="17">
        <v>208</v>
      </c>
      <c r="G137" s="17">
        <v>0.395437262357414</v>
      </c>
      <c r="H137" s="17">
        <v>9</v>
      </c>
      <c r="I137" s="17">
        <v>4.3269230769230802</v>
      </c>
    </row>
    <row r="138" spans="1:9" x14ac:dyDescent="0.2">
      <c r="A138" s="17" t="s">
        <v>511</v>
      </c>
      <c r="B138" s="17" t="s">
        <v>266</v>
      </c>
      <c r="C138" s="17" t="s">
        <v>388</v>
      </c>
      <c r="D138" s="17">
        <v>1588</v>
      </c>
      <c r="E138" s="17">
        <v>0.14064298999202901</v>
      </c>
      <c r="F138" s="17">
        <v>1579</v>
      </c>
      <c r="G138" s="17">
        <v>0.13852092288797299</v>
      </c>
      <c r="H138" s="17">
        <v>9</v>
      </c>
      <c r="I138" s="17">
        <v>0.56998100063330204</v>
      </c>
    </row>
    <row r="139" spans="1:9" x14ac:dyDescent="0.2">
      <c r="A139" s="17" t="s">
        <v>549</v>
      </c>
      <c r="B139" s="17" t="s">
        <v>162</v>
      </c>
      <c r="C139" s="17" t="s">
        <v>392</v>
      </c>
      <c r="D139" s="17">
        <v>1299</v>
      </c>
      <c r="E139" s="17">
        <v>3.63560033585223E-2</v>
      </c>
      <c r="F139" s="17">
        <v>1290</v>
      </c>
      <c r="G139" s="17">
        <v>3.6705078958600097E-2</v>
      </c>
      <c r="H139" s="17">
        <v>9</v>
      </c>
      <c r="I139" s="17">
        <v>0.69767441860464396</v>
      </c>
    </row>
    <row r="140" spans="1:9" x14ac:dyDescent="0.2">
      <c r="A140" s="17" t="s">
        <v>561</v>
      </c>
      <c r="B140" s="17" t="s">
        <v>208</v>
      </c>
      <c r="C140" s="17" t="s">
        <v>395</v>
      </c>
      <c r="D140" s="17">
        <v>231</v>
      </c>
      <c r="E140" s="17">
        <v>0.42698706099815198</v>
      </c>
      <c r="F140" s="17">
        <v>222</v>
      </c>
      <c r="G140" s="17">
        <v>0.41340782122905001</v>
      </c>
      <c r="H140" s="17">
        <v>9</v>
      </c>
      <c r="I140" s="17">
        <v>4.0540540540540597</v>
      </c>
    </row>
    <row r="141" spans="1:9" x14ac:dyDescent="0.2">
      <c r="A141" s="17" t="s">
        <v>563</v>
      </c>
      <c r="B141" s="17" t="s">
        <v>155</v>
      </c>
      <c r="C141" s="17" t="s">
        <v>396</v>
      </c>
      <c r="D141" s="17">
        <v>922</v>
      </c>
      <c r="E141" s="17">
        <v>1.2608547008546999E-2</v>
      </c>
      <c r="F141" s="17">
        <v>913</v>
      </c>
      <c r="G141" s="17">
        <v>1.2692013623409999E-2</v>
      </c>
      <c r="H141" s="17">
        <v>9</v>
      </c>
      <c r="I141" s="17">
        <v>0.98576122672509003</v>
      </c>
    </row>
    <row r="142" spans="1:9" x14ac:dyDescent="0.2">
      <c r="A142" s="17" t="s">
        <v>606</v>
      </c>
      <c r="B142" s="17" t="s">
        <v>159</v>
      </c>
      <c r="C142" s="17" t="s">
        <v>388</v>
      </c>
      <c r="D142" s="17">
        <v>631</v>
      </c>
      <c r="E142" s="17">
        <v>4.9443660868202503E-2</v>
      </c>
      <c r="F142" s="17">
        <v>622</v>
      </c>
      <c r="G142" s="17">
        <v>4.8431051934906197E-2</v>
      </c>
      <c r="H142" s="17">
        <v>9</v>
      </c>
      <c r="I142" s="17">
        <v>1.4469453376205801</v>
      </c>
    </row>
    <row r="143" spans="1:9" x14ac:dyDescent="0.2">
      <c r="A143" s="17" t="s">
        <v>594</v>
      </c>
      <c r="B143" s="17" t="s">
        <v>156</v>
      </c>
      <c r="C143" s="17" t="s">
        <v>390</v>
      </c>
      <c r="D143" s="17">
        <v>406</v>
      </c>
      <c r="E143" s="17">
        <v>3.1667537653950299E-3</v>
      </c>
      <c r="F143" s="17">
        <v>397</v>
      </c>
      <c r="G143" s="17">
        <v>3.0908170812410001E-3</v>
      </c>
      <c r="H143" s="17">
        <v>9</v>
      </c>
      <c r="I143" s="17">
        <v>2.2670025188916898</v>
      </c>
    </row>
    <row r="144" spans="1:9" x14ac:dyDescent="0.2">
      <c r="A144" s="17" t="s">
        <v>665</v>
      </c>
      <c r="B144" s="17" t="s">
        <v>238</v>
      </c>
      <c r="C144" s="17" t="s">
        <v>392</v>
      </c>
      <c r="D144" s="17">
        <v>378</v>
      </c>
      <c r="E144" s="17">
        <v>5.7913283284816902E-2</v>
      </c>
      <c r="F144" s="17">
        <v>370</v>
      </c>
      <c r="G144" s="17">
        <v>5.5356074207061602E-2</v>
      </c>
      <c r="H144" s="17">
        <v>8</v>
      </c>
      <c r="I144" s="17">
        <v>2.1621621621621601</v>
      </c>
    </row>
    <row r="145" spans="1:9" x14ac:dyDescent="0.2">
      <c r="A145" s="17" t="s">
        <v>529</v>
      </c>
      <c r="B145" s="17" t="s">
        <v>202</v>
      </c>
      <c r="C145" s="17" t="s">
        <v>391</v>
      </c>
      <c r="D145" s="17">
        <v>320</v>
      </c>
      <c r="E145" s="17">
        <v>0.31403336604514198</v>
      </c>
      <c r="F145" s="17">
        <v>312</v>
      </c>
      <c r="G145" s="17">
        <v>0.31578947368421101</v>
      </c>
      <c r="H145" s="17">
        <v>8</v>
      </c>
      <c r="I145" s="17">
        <v>2.5641025641025501</v>
      </c>
    </row>
    <row r="146" spans="1:9" x14ac:dyDescent="0.2">
      <c r="A146" s="17" t="s">
        <v>546</v>
      </c>
      <c r="B146" s="17" t="s">
        <v>163</v>
      </c>
      <c r="C146" s="17" t="s">
        <v>393</v>
      </c>
      <c r="D146" s="17">
        <v>670</v>
      </c>
      <c r="E146" s="17">
        <v>8.2972136222910206E-2</v>
      </c>
      <c r="F146" s="17">
        <v>662</v>
      </c>
      <c r="G146" s="17">
        <v>8.1698136492657003E-2</v>
      </c>
      <c r="H146" s="17">
        <v>8</v>
      </c>
      <c r="I146" s="17">
        <v>1.2084592145015001</v>
      </c>
    </row>
    <row r="147" spans="1:9" x14ac:dyDescent="0.2">
      <c r="A147" s="17" t="s">
        <v>563</v>
      </c>
      <c r="B147" s="17" t="s">
        <v>155</v>
      </c>
      <c r="C147" s="17" t="s">
        <v>390</v>
      </c>
      <c r="D147" s="17">
        <v>841</v>
      </c>
      <c r="E147" s="17">
        <v>1.15008547008547E-2</v>
      </c>
      <c r="F147" s="17">
        <v>833</v>
      </c>
      <c r="G147" s="17">
        <v>1.15798985194968E-2</v>
      </c>
      <c r="H147" s="17">
        <v>8</v>
      </c>
      <c r="I147" s="17">
        <v>0.96038415366146401</v>
      </c>
    </row>
    <row r="148" spans="1:9" x14ac:dyDescent="0.2">
      <c r="A148" s="17" t="s">
        <v>566</v>
      </c>
      <c r="B148" s="17" t="s">
        <v>167</v>
      </c>
      <c r="C148" s="17" t="s">
        <v>390</v>
      </c>
      <c r="D148" s="17">
        <v>136</v>
      </c>
      <c r="E148" s="17">
        <v>2.14314979986763E-3</v>
      </c>
      <c r="F148" s="17">
        <v>128</v>
      </c>
      <c r="G148" s="17">
        <v>2.04446716074623E-3</v>
      </c>
      <c r="H148" s="17">
        <v>8</v>
      </c>
      <c r="I148" s="17">
        <v>6.25</v>
      </c>
    </row>
    <row r="149" spans="1:9" x14ac:dyDescent="0.2">
      <c r="A149" s="17" t="s">
        <v>570</v>
      </c>
      <c r="B149" s="17" t="s">
        <v>232</v>
      </c>
      <c r="C149" s="17" t="s">
        <v>391</v>
      </c>
      <c r="D149" s="17">
        <v>393</v>
      </c>
      <c r="E149" s="17">
        <v>0.445578231292517</v>
      </c>
      <c r="F149" s="17">
        <v>385</v>
      </c>
      <c r="G149" s="17">
        <v>0.441008018327606</v>
      </c>
      <c r="H149" s="17">
        <v>8</v>
      </c>
      <c r="I149" s="17">
        <v>2.0779220779220799</v>
      </c>
    </row>
    <row r="150" spans="1:9" x14ac:dyDescent="0.2">
      <c r="A150" s="17" t="s">
        <v>664</v>
      </c>
      <c r="B150" s="17" t="s">
        <v>273</v>
      </c>
      <c r="C150" s="17" t="s">
        <v>393</v>
      </c>
      <c r="D150" s="17">
        <v>437</v>
      </c>
      <c r="E150" s="17">
        <v>0.38983050847457601</v>
      </c>
      <c r="F150" s="17">
        <v>430</v>
      </c>
      <c r="G150" s="17">
        <v>0.38984587488667299</v>
      </c>
      <c r="H150" s="17">
        <v>7</v>
      </c>
      <c r="I150" s="17">
        <v>1.6279069767441801</v>
      </c>
    </row>
    <row r="151" spans="1:9" x14ac:dyDescent="0.2">
      <c r="A151" s="17" t="s">
        <v>673</v>
      </c>
      <c r="B151" s="17" t="s">
        <v>195</v>
      </c>
      <c r="C151" s="17" t="s">
        <v>390</v>
      </c>
      <c r="D151" s="17">
        <v>211</v>
      </c>
      <c r="E151" s="17">
        <v>0.13909030982201701</v>
      </c>
      <c r="F151" s="17">
        <v>204</v>
      </c>
      <c r="G151" s="17">
        <v>0.13474240422721301</v>
      </c>
      <c r="H151" s="17">
        <v>7</v>
      </c>
      <c r="I151" s="17">
        <v>3.4313725490196201</v>
      </c>
    </row>
    <row r="152" spans="1:9" x14ac:dyDescent="0.2">
      <c r="A152" s="17" t="s">
        <v>538</v>
      </c>
      <c r="B152" s="17" t="s">
        <v>186</v>
      </c>
      <c r="C152" s="17" t="s">
        <v>389</v>
      </c>
      <c r="D152" s="17">
        <v>78</v>
      </c>
      <c r="E152" s="17">
        <v>7.4641148325358897E-2</v>
      </c>
      <c r="F152" s="17">
        <v>71</v>
      </c>
      <c r="G152" s="17">
        <v>6.7234848484848495E-2</v>
      </c>
      <c r="H152" s="17">
        <v>7</v>
      </c>
      <c r="I152" s="17">
        <v>9.8591549295774694</v>
      </c>
    </row>
    <row r="153" spans="1:9" x14ac:dyDescent="0.2">
      <c r="A153" s="17" t="s">
        <v>542</v>
      </c>
      <c r="B153" s="17" t="s">
        <v>178</v>
      </c>
      <c r="C153" s="17" t="s">
        <v>388</v>
      </c>
      <c r="D153" s="17">
        <v>520</v>
      </c>
      <c r="E153" s="17">
        <v>0.19309320460453</v>
      </c>
      <c r="F153" s="17">
        <v>513</v>
      </c>
      <c r="G153" s="17">
        <v>0.190211345939933</v>
      </c>
      <c r="H153" s="17">
        <v>7</v>
      </c>
      <c r="I153" s="17">
        <v>1.36452241715399</v>
      </c>
    </row>
    <row r="154" spans="1:9" x14ac:dyDescent="0.2">
      <c r="A154" s="17" t="s">
        <v>608</v>
      </c>
      <c r="B154" s="17" t="s">
        <v>252</v>
      </c>
      <c r="C154" s="17" t="s">
        <v>391</v>
      </c>
      <c r="D154" s="17">
        <v>114</v>
      </c>
      <c r="E154" s="17">
        <v>0.51351351351351304</v>
      </c>
      <c r="F154" s="17">
        <v>107</v>
      </c>
      <c r="G154" s="17">
        <v>0.497674418604651</v>
      </c>
      <c r="H154" s="17">
        <v>7</v>
      </c>
      <c r="I154" s="17">
        <v>6.5420560747663403</v>
      </c>
    </row>
    <row r="155" spans="1:9" x14ac:dyDescent="0.2">
      <c r="A155" s="17" t="s">
        <v>573</v>
      </c>
      <c r="B155" s="17" t="s">
        <v>191</v>
      </c>
      <c r="C155" s="17" t="s">
        <v>392</v>
      </c>
      <c r="D155" s="17">
        <v>152</v>
      </c>
      <c r="E155" s="17">
        <v>0.125</v>
      </c>
      <c r="F155" s="17">
        <v>145</v>
      </c>
      <c r="G155" s="17">
        <v>0.121746431570109</v>
      </c>
      <c r="H155" s="17">
        <v>7</v>
      </c>
      <c r="I155" s="17">
        <v>4.8275862068965596</v>
      </c>
    </row>
    <row r="156" spans="1:9" x14ac:dyDescent="0.2">
      <c r="A156" s="17" t="s">
        <v>574</v>
      </c>
      <c r="B156" s="17" t="s">
        <v>192</v>
      </c>
      <c r="C156" s="17" t="s">
        <v>390</v>
      </c>
      <c r="D156" s="17">
        <v>1400</v>
      </c>
      <c r="E156" s="17">
        <v>0.35362465269007298</v>
      </c>
      <c r="F156" s="17">
        <v>1393</v>
      </c>
      <c r="G156" s="17">
        <v>0.35061666247168399</v>
      </c>
      <c r="H156" s="17">
        <v>7</v>
      </c>
      <c r="I156" s="17">
        <v>0.50251256281406098</v>
      </c>
    </row>
    <row r="157" spans="1:9" x14ac:dyDescent="0.2">
      <c r="A157" s="17" t="s">
        <v>592</v>
      </c>
      <c r="B157" s="17" t="s">
        <v>205</v>
      </c>
      <c r="C157" s="17" t="s">
        <v>388</v>
      </c>
      <c r="D157" s="17">
        <v>140</v>
      </c>
      <c r="E157" s="17">
        <v>0.256410256410256</v>
      </c>
      <c r="F157" s="17">
        <v>133</v>
      </c>
      <c r="G157" s="17">
        <v>0.25875486381322998</v>
      </c>
      <c r="H157" s="17">
        <v>7</v>
      </c>
      <c r="I157" s="17">
        <v>5.2631578947368398</v>
      </c>
    </row>
    <row r="158" spans="1:9" x14ac:dyDescent="0.2">
      <c r="A158" s="17" t="s">
        <v>594</v>
      </c>
      <c r="B158" s="17" t="s">
        <v>156</v>
      </c>
      <c r="C158" s="17" t="s">
        <v>388</v>
      </c>
      <c r="D158" s="17">
        <v>10576</v>
      </c>
      <c r="E158" s="17">
        <v>8.2491595622703903E-2</v>
      </c>
      <c r="F158" s="17">
        <v>10569</v>
      </c>
      <c r="G158" s="17">
        <v>8.2284246175405806E-2</v>
      </c>
      <c r="H158" s="17">
        <v>7</v>
      </c>
      <c r="I158" s="17">
        <v>6.6231431545094005E-2</v>
      </c>
    </row>
    <row r="159" spans="1:9" x14ac:dyDescent="0.2">
      <c r="A159" s="17" t="s">
        <v>673</v>
      </c>
      <c r="B159" s="17" t="s">
        <v>195</v>
      </c>
      <c r="C159" s="17" t="s">
        <v>395</v>
      </c>
      <c r="D159" s="17">
        <v>61</v>
      </c>
      <c r="E159" s="17">
        <v>4.0210942649967003E-2</v>
      </c>
      <c r="F159" s="17">
        <v>55</v>
      </c>
      <c r="G159" s="17">
        <v>3.6327608982826901E-2</v>
      </c>
      <c r="H159" s="17">
        <v>6</v>
      </c>
      <c r="I159" s="17">
        <v>10.909090909090899</v>
      </c>
    </row>
    <row r="160" spans="1:9" x14ac:dyDescent="0.2">
      <c r="A160" s="17" t="s">
        <v>663</v>
      </c>
      <c r="B160" s="17" t="s">
        <v>268</v>
      </c>
      <c r="C160" s="17" t="s">
        <v>389</v>
      </c>
      <c r="D160" s="17">
        <v>83</v>
      </c>
      <c r="E160" s="17">
        <v>3.8248847926267301E-2</v>
      </c>
      <c r="F160" s="17">
        <v>77</v>
      </c>
      <c r="G160" s="17">
        <v>3.5500230520977401E-2</v>
      </c>
      <c r="H160" s="17">
        <v>6</v>
      </c>
      <c r="I160" s="17">
        <v>7.7922077922077904</v>
      </c>
    </row>
    <row r="161" spans="1:9" x14ac:dyDescent="0.2">
      <c r="A161" s="17" t="s">
        <v>517</v>
      </c>
      <c r="B161" s="17" t="s">
        <v>198</v>
      </c>
      <c r="C161" s="17" t="s">
        <v>392</v>
      </c>
      <c r="D161" s="17">
        <v>48</v>
      </c>
      <c r="E161" s="17">
        <v>1.4067995310668199E-2</v>
      </c>
      <c r="F161" s="17">
        <v>42</v>
      </c>
      <c r="G161" s="17">
        <v>1.2295081967213101E-2</v>
      </c>
      <c r="H161" s="17">
        <v>6</v>
      </c>
      <c r="I161" s="17">
        <v>14.285714285714301</v>
      </c>
    </row>
    <row r="162" spans="1:9" x14ac:dyDescent="0.2">
      <c r="A162" s="17" t="s">
        <v>518</v>
      </c>
      <c r="B162" s="17" t="s">
        <v>181</v>
      </c>
      <c r="C162" s="17" t="s">
        <v>390</v>
      </c>
      <c r="D162" s="17">
        <v>221</v>
      </c>
      <c r="E162" s="17">
        <v>9.7657976137870098E-2</v>
      </c>
      <c r="F162" s="17">
        <v>215</v>
      </c>
      <c r="G162" s="17">
        <v>9.5343680709534404E-2</v>
      </c>
      <c r="H162" s="17">
        <v>6</v>
      </c>
      <c r="I162" s="17">
        <v>2.7906976744185998</v>
      </c>
    </row>
    <row r="163" spans="1:9" x14ac:dyDescent="0.2">
      <c r="A163" s="17" t="s">
        <v>526</v>
      </c>
      <c r="B163" s="17" t="s">
        <v>179</v>
      </c>
      <c r="C163" s="17" t="s">
        <v>388</v>
      </c>
      <c r="D163" s="17">
        <v>646</v>
      </c>
      <c r="E163" s="17">
        <v>0.109454422229753</v>
      </c>
      <c r="F163" s="17">
        <v>640</v>
      </c>
      <c r="G163" s="17">
        <v>0.106702234078026</v>
      </c>
      <c r="H163" s="17">
        <v>6</v>
      </c>
      <c r="I163" s="17">
        <v>0.93749999999999101</v>
      </c>
    </row>
    <row r="164" spans="1:9" x14ac:dyDescent="0.2">
      <c r="A164" s="17" t="s">
        <v>531</v>
      </c>
      <c r="B164" s="17" t="s">
        <v>180</v>
      </c>
      <c r="C164" s="17" t="s">
        <v>395</v>
      </c>
      <c r="D164" s="17">
        <v>543</v>
      </c>
      <c r="E164" s="17">
        <v>0.154173764906303</v>
      </c>
      <c r="F164" s="17">
        <v>537</v>
      </c>
      <c r="G164" s="17">
        <v>0.15242690888447299</v>
      </c>
      <c r="H164" s="17">
        <v>6</v>
      </c>
      <c r="I164" s="17">
        <v>1.1173184357542001</v>
      </c>
    </row>
    <row r="165" spans="1:9" x14ac:dyDescent="0.2">
      <c r="A165" s="17" t="s">
        <v>542</v>
      </c>
      <c r="B165" s="17" t="s">
        <v>178</v>
      </c>
      <c r="C165" s="17" t="s">
        <v>390</v>
      </c>
      <c r="D165" s="17">
        <v>124</v>
      </c>
      <c r="E165" s="17">
        <v>4.6045302636464898E-2</v>
      </c>
      <c r="F165" s="17">
        <v>118</v>
      </c>
      <c r="G165" s="17">
        <v>4.3752317389692201E-2</v>
      </c>
      <c r="H165" s="17">
        <v>6</v>
      </c>
      <c r="I165" s="17">
        <v>5.0847457627118704</v>
      </c>
    </row>
    <row r="166" spans="1:9" x14ac:dyDescent="0.2">
      <c r="A166" s="17" t="s">
        <v>544</v>
      </c>
      <c r="B166" s="17" t="s">
        <v>263</v>
      </c>
      <c r="C166" s="17" t="s">
        <v>390</v>
      </c>
      <c r="D166" s="17">
        <v>334</v>
      </c>
      <c r="E166" s="17">
        <v>0.17032126466088701</v>
      </c>
      <c r="F166" s="17">
        <v>328</v>
      </c>
      <c r="G166" s="17">
        <v>0.17110067814293201</v>
      </c>
      <c r="H166" s="17">
        <v>6</v>
      </c>
      <c r="I166" s="17">
        <v>1.82926829268293</v>
      </c>
    </row>
    <row r="167" spans="1:9" x14ac:dyDescent="0.2">
      <c r="A167" s="17" t="s">
        <v>546</v>
      </c>
      <c r="B167" s="17" t="s">
        <v>163</v>
      </c>
      <c r="C167" s="17" t="s">
        <v>392</v>
      </c>
      <c r="D167" s="17">
        <v>98</v>
      </c>
      <c r="E167" s="17">
        <v>1.2136222910216699E-2</v>
      </c>
      <c r="F167" s="17">
        <v>92</v>
      </c>
      <c r="G167" s="17">
        <v>1.1353819572997701E-2</v>
      </c>
      <c r="H167" s="17">
        <v>6</v>
      </c>
      <c r="I167" s="17">
        <v>6.5217391304347903</v>
      </c>
    </row>
    <row r="168" spans="1:9" x14ac:dyDescent="0.2">
      <c r="A168" s="17" t="s">
        <v>551</v>
      </c>
      <c r="B168" s="17" t="s">
        <v>255</v>
      </c>
      <c r="C168" s="17" t="s">
        <v>392</v>
      </c>
      <c r="D168" s="17">
        <v>26</v>
      </c>
      <c r="E168" s="17">
        <v>2.31935771632471E-2</v>
      </c>
      <c r="F168" s="17">
        <v>20</v>
      </c>
      <c r="G168" s="17">
        <v>1.75746924428823E-2</v>
      </c>
      <c r="H168" s="17">
        <v>6</v>
      </c>
      <c r="I168" s="17">
        <v>30</v>
      </c>
    </row>
    <row r="169" spans="1:9" x14ac:dyDescent="0.2">
      <c r="A169" s="17" t="s">
        <v>562</v>
      </c>
      <c r="B169" s="17" t="s">
        <v>173</v>
      </c>
      <c r="C169" s="17" t="s">
        <v>395</v>
      </c>
      <c r="D169" s="17">
        <v>152</v>
      </c>
      <c r="E169" s="17">
        <v>3.1243576567317601E-2</v>
      </c>
      <c r="F169" s="17">
        <v>146</v>
      </c>
      <c r="G169" s="17">
        <v>2.92350820985182E-2</v>
      </c>
      <c r="H169" s="17">
        <v>6</v>
      </c>
      <c r="I169" s="17">
        <v>4.1095890410958802</v>
      </c>
    </row>
    <row r="170" spans="1:9" x14ac:dyDescent="0.2">
      <c r="A170" s="17" t="s">
        <v>606</v>
      </c>
      <c r="B170" s="17" t="s">
        <v>159</v>
      </c>
      <c r="C170" s="17" t="s">
        <v>392</v>
      </c>
      <c r="D170" s="17">
        <v>231</v>
      </c>
      <c r="E170" s="17">
        <v>1.81006111894687E-2</v>
      </c>
      <c r="F170" s="17">
        <v>225</v>
      </c>
      <c r="G170" s="17">
        <v>1.7519271198318101E-2</v>
      </c>
      <c r="H170" s="17">
        <v>6</v>
      </c>
      <c r="I170" s="17">
        <v>2.6666666666666599</v>
      </c>
    </row>
    <row r="171" spans="1:9" x14ac:dyDescent="0.2">
      <c r="A171" s="17" t="s">
        <v>580</v>
      </c>
      <c r="B171" s="17" t="s">
        <v>250</v>
      </c>
      <c r="C171" s="17" t="s">
        <v>389</v>
      </c>
      <c r="D171" s="17">
        <v>42</v>
      </c>
      <c r="E171" s="17">
        <v>0.101694915254237</v>
      </c>
      <c r="F171" s="17">
        <v>36</v>
      </c>
      <c r="G171" s="17">
        <v>8.6330935251798593E-2</v>
      </c>
      <c r="H171" s="17">
        <v>6</v>
      </c>
      <c r="I171" s="17">
        <v>16.6666666666667</v>
      </c>
    </row>
    <row r="172" spans="1:9" x14ac:dyDescent="0.2">
      <c r="A172" s="17" t="s">
        <v>582</v>
      </c>
      <c r="B172" s="17" t="s">
        <v>166</v>
      </c>
      <c r="C172" s="17" t="s">
        <v>395</v>
      </c>
      <c r="D172" s="17">
        <v>220</v>
      </c>
      <c r="E172" s="17">
        <v>8.1814801041279306E-2</v>
      </c>
      <c r="F172" s="17">
        <v>214</v>
      </c>
      <c r="G172" s="17">
        <v>7.3818558123490904E-2</v>
      </c>
      <c r="H172" s="17">
        <v>6</v>
      </c>
      <c r="I172" s="17">
        <v>2.8037383177569999</v>
      </c>
    </row>
    <row r="173" spans="1:9" x14ac:dyDescent="0.2">
      <c r="A173" s="17" t="s">
        <v>659</v>
      </c>
      <c r="B173" s="17" t="s">
        <v>247</v>
      </c>
      <c r="C173" s="17" t="s">
        <v>395</v>
      </c>
      <c r="D173" s="17">
        <v>124</v>
      </c>
      <c r="E173" s="17">
        <v>0.13671444321940501</v>
      </c>
      <c r="F173" s="17">
        <v>119</v>
      </c>
      <c r="G173" s="17">
        <v>0.13091309130913101</v>
      </c>
      <c r="H173" s="17">
        <v>5</v>
      </c>
      <c r="I173" s="17">
        <v>4.2016806722689104</v>
      </c>
    </row>
    <row r="174" spans="1:9" x14ac:dyDescent="0.2">
      <c r="A174" s="17" t="s">
        <v>670</v>
      </c>
      <c r="B174" s="17" t="s">
        <v>200</v>
      </c>
      <c r="C174" s="17" t="s">
        <v>389</v>
      </c>
      <c r="D174" s="17">
        <v>34</v>
      </c>
      <c r="E174" s="17">
        <v>8.0568720379146905E-2</v>
      </c>
      <c r="F174" s="17">
        <v>29</v>
      </c>
      <c r="G174" s="17">
        <v>7.0731707317073206E-2</v>
      </c>
      <c r="H174" s="17">
        <v>5</v>
      </c>
      <c r="I174" s="17">
        <v>17.241379310344801</v>
      </c>
    </row>
    <row r="175" spans="1:9" x14ac:dyDescent="0.2">
      <c r="A175" s="17" t="s">
        <v>678</v>
      </c>
      <c r="B175" s="17" t="s">
        <v>237</v>
      </c>
      <c r="C175" s="17" t="s">
        <v>393</v>
      </c>
      <c r="D175" s="17">
        <v>267</v>
      </c>
      <c r="E175" s="17">
        <v>0.48811700182815398</v>
      </c>
      <c r="F175" s="17">
        <v>262</v>
      </c>
      <c r="G175" s="17">
        <v>0.48880597014925398</v>
      </c>
      <c r="H175" s="17">
        <v>5</v>
      </c>
      <c r="I175" s="17">
        <v>1.90839694656488</v>
      </c>
    </row>
    <row r="176" spans="1:9" x14ac:dyDescent="0.2">
      <c r="A176" s="17" t="s">
        <v>663</v>
      </c>
      <c r="B176" s="17" t="s">
        <v>268</v>
      </c>
      <c r="C176" s="17" t="s">
        <v>391</v>
      </c>
      <c r="D176" s="17">
        <v>549</v>
      </c>
      <c r="E176" s="17">
        <v>0.25299539170506902</v>
      </c>
      <c r="F176" s="17">
        <v>544</v>
      </c>
      <c r="G176" s="17">
        <v>0.25080682342093102</v>
      </c>
      <c r="H176" s="17">
        <v>5</v>
      </c>
      <c r="I176" s="17">
        <v>0.91911764705883103</v>
      </c>
    </row>
    <row r="177" spans="1:9" x14ac:dyDescent="0.2">
      <c r="A177" s="17" t="s">
        <v>661</v>
      </c>
      <c r="B177" s="17" t="s">
        <v>260</v>
      </c>
      <c r="C177" s="17" t="s">
        <v>393</v>
      </c>
      <c r="D177" s="17">
        <v>48</v>
      </c>
      <c r="E177" s="17">
        <v>8.8888888888888906E-2</v>
      </c>
      <c r="F177" s="17">
        <v>43</v>
      </c>
      <c r="G177" s="17">
        <v>8.17490494296578E-2</v>
      </c>
      <c r="H177" s="17">
        <v>5</v>
      </c>
      <c r="I177" s="17">
        <v>11.6279069767442</v>
      </c>
    </row>
    <row r="178" spans="1:9" x14ac:dyDescent="0.2">
      <c r="A178" s="17" t="s">
        <v>680</v>
      </c>
      <c r="B178" s="17" t="s">
        <v>221</v>
      </c>
      <c r="C178" s="17" t="s">
        <v>389</v>
      </c>
      <c r="D178" s="17">
        <v>106</v>
      </c>
      <c r="E178" s="17">
        <v>0.67948717948717996</v>
      </c>
      <c r="F178" s="17">
        <v>101</v>
      </c>
      <c r="G178" s="17">
        <v>0.66887417218542999</v>
      </c>
      <c r="H178" s="17">
        <v>5</v>
      </c>
      <c r="I178" s="17">
        <v>4.9504950495049496</v>
      </c>
    </row>
    <row r="179" spans="1:9" x14ac:dyDescent="0.2">
      <c r="A179" s="17" t="s">
        <v>512</v>
      </c>
      <c r="B179" s="17" t="s">
        <v>272</v>
      </c>
      <c r="C179" s="17" t="s">
        <v>392</v>
      </c>
      <c r="D179" s="17">
        <v>36</v>
      </c>
      <c r="E179" s="17">
        <v>9.5872170439414098E-3</v>
      </c>
      <c r="F179" s="17">
        <v>31</v>
      </c>
      <c r="G179" s="17">
        <v>8.5211654755360106E-3</v>
      </c>
      <c r="H179" s="17">
        <v>5</v>
      </c>
      <c r="I179" s="17">
        <v>16.129032258064498</v>
      </c>
    </row>
    <row r="180" spans="1:9" x14ac:dyDescent="0.2">
      <c r="A180" s="17" t="s">
        <v>519</v>
      </c>
      <c r="B180" s="17" t="s">
        <v>157</v>
      </c>
      <c r="C180" s="17" t="s">
        <v>394</v>
      </c>
      <c r="D180" s="17">
        <v>145</v>
      </c>
      <c r="E180" s="17">
        <v>3.79939209726444E-3</v>
      </c>
      <c r="F180" s="17">
        <v>140</v>
      </c>
      <c r="G180" s="17">
        <v>3.7280643357388201E-3</v>
      </c>
      <c r="H180" s="17">
        <v>5</v>
      </c>
      <c r="I180" s="17">
        <v>3.5714285714285801</v>
      </c>
    </row>
    <row r="181" spans="1:9" x14ac:dyDescent="0.2">
      <c r="A181" s="17" t="s">
        <v>535</v>
      </c>
      <c r="B181" s="17" t="s">
        <v>57</v>
      </c>
      <c r="C181" s="17" t="s">
        <v>394</v>
      </c>
      <c r="D181" s="17">
        <v>101</v>
      </c>
      <c r="E181" s="17">
        <v>1.5148583607432699E-4</v>
      </c>
      <c r="F181" s="17">
        <v>96</v>
      </c>
      <c r="G181" s="17">
        <v>1.4441519368183501E-4</v>
      </c>
      <c r="H181" s="17">
        <v>5</v>
      </c>
      <c r="I181" s="17">
        <v>5.2083333333333304</v>
      </c>
    </row>
    <row r="182" spans="1:9" x14ac:dyDescent="0.2">
      <c r="A182" s="17" t="s">
        <v>547</v>
      </c>
      <c r="B182" s="17" t="s">
        <v>177</v>
      </c>
      <c r="C182" s="17" t="s">
        <v>392</v>
      </c>
      <c r="D182" s="17">
        <v>297</v>
      </c>
      <c r="E182" s="17">
        <v>0.20871398453970499</v>
      </c>
      <c r="F182" s="17">
        <v>292</v>
      </c>
      <c r="G182" s="17">
        <v>0.208273894436519</v>
      </c>
      <c r="H182" s="17">
        <v>5</v>
      </c>
      <c r="I182" s="17">
        <v>1.7123287671232801</v>
      </c>
    </row>
    <row r="183" spans="1:9" x14ac:dyDescent="0.2">
      <c r="A183" s="17" t="s">
        <v>553</v>
      </c>
      <c r="B183" s="17" t="s">
        <v>225</v>
      </c>
      <c r="C183" s="17" t="s">
        <v>389</v>
      </c>
      <c r="D183" s="17">
        <v>14</v>
      </c>
      <c r="E183" s="17">
        <v>9.6551724137931005E-2</v>
      </c>
      <c r="F183" s="17">
        <v>9</v>
      </c>
      <c r="G183" s="17">
        <v>6.2068965517241399E-2</v>
      </c>
      <c r="H183" s="17">
        <v>5</v>
      </c>
      <c r="I183" s="17">
        <v>55.5555555555556</v>
      </c>
    </row>
    <row r="184" spans="1:9" x14ac:dyDescent="0.2">
      <c r="A184" s="17" t="s">
        <v>555</v>
      </c>
      <c r="B184" s="17" t="s">
        <v>251</v>
      </c>
      <c r="C184" s="17" t="s">
        <v>395</v>
      </c>
      <c r="D184" s="17">
        <v>265</v>
      </c>
      <c r="E184" s="17">
        <v>0.24812734082397001</v>
      </c>
      <c r="F184" s="17">
        <v>260</v>
      </c>
      <c r="G184" s="17">
        <v>0.23318385650224199</v>
      </c>
      <c r="H184" s="17">
        <v>5</v>
      </c>
      <c r="I184" s="17">
        <v>1.92307692307692</v>
      </c>
    </row>
    <row r="185" spans="1:9" x14ac:dyDescent="0.2">
      <c r="A185" s="17" t="s">
        <v>563</v>
      </c>
      <c r="B185" s="17" t="s">
        <v>155</v>
      </c>
      <c r="C185" s="17" t="s">
        <v>391</v>
      </c>
      <c r="D185" s="17">
        <v>2125</v>
      </c>
      <c r="E185" s="17">
        <v>2.9059829059829099E-2</v>
      </c>
      <c r="F185" s="17">
        <v>2120</v>
      </c>
      <c r="G185" s="17">
        <v>2.9471050253701302E-2</v>
      </c>
      <c r="H185" s="17">
        <v>5</v>
      </c>
      <c r="I185" s="17">
        <v>0.23584905660376501</v>
      </c>
    </row>
    <row r="186" spans="1:9" x14ac:dyDescent="0.2">
      <c r="A186" s="17" t="s">
        <v>583</v>
      </c>
      <c r="B186" s="17" t="s">
        <v>244</v>
      </c>
      <c r="C186" s="17" t="s">
        <v>395</v>
      </c>
      <c r="D186" s="17">
        <v>80</v>
      </c>
      <c r="E186" s="17">
        <v>0.115942028985507</v>
      </c>
      <c r="F186" s="17">
        <v>75</v>
      </c>
      <c r="G186" s="17">
        <v>0.109649122807018</v>
      </c>
      <c r="H186" s="17">
        <v>5</v>
      </c>
      <c r="I186" s="17">
        <v>6.6666666666666696</v>
      </c>
    </row>
    <row r="187" spans="1:9" x14ac:dyDescent="0.2">
      <c r="A187" s="17" t="s">
        <v>671</v>
      </c>
      <c r="B187" s="17" t="s">
        <v>169</v>
      </c>
      <c r="C187" s="17" t="s">
        <v>395</v>
      </c>
      <c r="D187" s="17">
        <v>274</v>
      </c>
      <c r="E187" s="17">
        <v>8.9806620780072094E-2</v>
      </c>
      <c r="F187" s="17">
        <v>270</v>
      </c>
      <c r="G187" s="17">
        <v>8.7919244545750605E-2</v>
      </c>
      <c r="H187" s="17">
        <v>4</v>
      </c>
      <c r="I187" s="17">
        <v>1.4814814814814801</v>
      </c>
    </row>
    <row r="188" spans="1:9" x14ac:dyDescent="0.2">
      <c r="A188" s="17" t="s">
        <v>595</v>
      </c>
      <c r="B188" s="17" t="s">
        <v>236</v>
      </c>
      <c r="C188" s="17" t="s">
        <v>390</v>
      </c>
      <c r="D188" s="17">
        <v>16</v>
      </c>
      <c r="E188" s="17">
        <v>0.61538461538461497</v>
      </c>
      <c r="F188" s="17">
        <v>12</v>
      </c>
      <c r="G188" s="17">
        <v>0.54545454545454497</v>
      </c>
      <c r="H188" s="17">
        <v>4</v>
      </c>
      <c r="I188" s="17">
        <v>33.3333333333333</v>
      </c>
    </row>
    <row r="189" spans="1:9" x14ac:dyDescent="0.2">
      <c r="A189" s="17" t="s">
        <v>678</v>
      </c>
      <c r="B189" s="17" t="s">
        <v>237</v>
      </c>
      <c r="C189" s="17" t="s">
        <v>390</v>
      </c>
      <c r="D189" s="17">
        <v>19</v>
      </c>
      <c r="E189" s="17">
        <v>3.47349177330896E-2</v>
      </c>
      <c r="F189" s="17">
        <v>15</v>
      </c>
      <c r="G189" s="17">
        <v>2.79850746268657E-2</v>
      </c>
      <c r="H189" s="17">
        <v>4</v>
      </c>
      <c r="I189" s="17">
        <v>26.6666666666667</v>
      </c>
    </row>
    <row r="190" spans="1:9" x14ac:dyDescent="0.2">
      <c r="A190" s="17" t="s">
        <v>662</v>
      </c>
      <c r="B190" s="17" t="s">
        <v>261</v>
      </c>
      <c r="C190" s="17" t="s">
        <v>394</v>
      </c>
      <c r="D190" s="17">
        <v>245</v>
      </c>
      <c r="E190" s="17">
        <v>0.22435897435897401</v>
      </c>
      <c r="F190" s="17">
        <v>241</v>
      </c>
      <c r="G190" s="17">
        <v>0.223769730733519</v>
      </c>
      <c r="H190" s="17">
        <v>4</v>
      </c>
      <c r="I190" s="17">
        <v>1.65975103734439</v>
      </c>
    </row>
    <row r="191" spans="1:9" x14ac:dyDescent="0.2">
      <c r="A191" s="17" t="s">
        <v>669</v>
      </c>
      <c r="B191" s="17" t="s">
        <v>188</v>
      </c>
      <c r="C191" s="17" t="s">
        <v>389</v>
      </c>
      <c r="D191" s="17">
        <v>65</v>
      </c>
      <c r="E191" s="17">
        <v>9.9846390168970803E-2</v>
      </c>
      <c r="F191" s="17">
        <v>61</v>
      </c>
      <c r="G191" s="17">
        <v>9.2987804878048794E-2</v>
      </c>
      <c r="H191" s="17">
        <v>4</v>
      </c>
      <c r="I191" s="17">
        <v>6.5573770491803396</v>
      </c>
    </row>
    <row r="192" spans="1:9" x14ac:dyDescent="0.2">
      <c r="A192" s="17" t="s">
        <v>607</v>
      </c>
      <c r="B192" s="17" t="s">
        <v>254</v>
      </c>
      <c r="C192" s="17" t="s">
        <v>394</v>
      </c>
      <c r="D192" s="17">
        <v>4</v>
      </c>
      <c r="E192" s="17">
        <v>5.0460451621041997E-4</v>
      </c>
      <c r="F192" s="17">
        <v>0</v>
      </c>
      <c r="G192" s="17">
        <v>0</v>
      </c>
      <c r="H192" s="17">
        <v>4</v>
      </c>
      <c r="I192" s="17" t="e">
        <v>#NUM!</v>
      </c>
    </row>
    <row r="193" spans="1:9" x14ac:dyDescent="0.2">
      <c r="A193" s="17" t="s">
        <v>519</v>
      </c>
      <c r="B193" s="17" t="s">
        <v>157</v>
      </c>
      <c r="C193" s="17" t="s">
        <v>391</v>
      </c>
      <c r="D193" s="17">
        <v>3522</v>
      </c>
      <c r="E193" s="17">
        <v>9.2285923907347203E-2</v>
      </c>
      <c r="F193" s="17">
        <v>3518</v>
      </c>
      <c r="G193" s="17">
        <v>9.3680930950922697E-2</v>
      </c>
      <c r="H193" s="17">
        <v>4</v>
      </c>
      <c r="I193" s="17">
        <v>0.113700966458219</v>
      </c>
    </row>
    <row r="194" spans="1:9" x14ac:dyDescent="0.2">
      <c r="A194" s="17" t="s">
        <v>526</v>
      </c>
      <c r="B194" s="17" t="s">
        <v>179</v>
      </c>
      <c r="C194" s="17" t="s">
        <v>395</v>
      </c>
      <c r="D194" s="17">
        <v>1524</v>
      </c>
      <c r="E194" s="17">
        <v>0.25821755337173802</v>
      </c>
      <c r="F194" s="17">
        <v>1520</v>
      </c>
      <c r="G194" s="17">
        <v>0.25341780593531199</v>
      </c>
      <c r="H194" s="17">
        <v>4</v>
      </c>
      <c r="I194" s="17">
        <v>0.26315789473683199</v>
      </c>
    </row>
    <row r="195" spans="1:9" x14ac:dyDescent="0.2">
      <c r="A195" s="17" t="s">
        <v>531</v>
      </c>
      <c r="B195" s="17" t="s">
        <v>180</v>
      </c>
      <c r="C195" s="17" t="s">
        <v>388</v>
      </c>
      <c r="D195" s="17">
        <v>157</v>
      </c>
      <c r="E195" s="17">
        <v>4.4576944917660399E-2</v>
      </c>
      <c r="F195" s="17">
        <v>153</v>
      </c>
      <c r="G195" s="17">
        <v>4.3428895827419801E-2</v>
      </c>
      <c r="H195" s="17">
        <v>4</v>
      </c>
      <c r="I195" s="17">
        <v>2.6143790849673101</v>
      </c>
    </row>
    <row r="196" spans="1:9" x14ac:dyDescent="0.2">
      <c r="A196" s="17" t="s">
        <v>533</v>
      </c>
      <c r="B196" s="17" t="s">
        <v>209</v>
      </c>
      <c r="C196" s="17" t="s">
        <v>388</v>
      </c>
      <c r="D196" s="17">
        <v>485</v>
      </c>
      <c r="E196" s="17">
        <v>0.196994313566206</v>
      </c>
      <c r="F196" s="17">
        <v>481</v>
      </c>
      <c r="G196" s="17">
        <v>0.19473684210526301</v>
      </c>
      <c r="H196" s="17">
        <v>4</v>
      </c>
      <c r="I196" s="17">
        <v>0.83160083160083198</v>
      </c>
    </row>
    <row r="197" spans="1:9" x14ac:dyDescent="0.2">
      <c r="A197" s="17" t="s">
        <v>541</v>
      </c>
      <c r="B197" s="17" t="s">
        <v>211</v>
      </c>
      <c r="C197" s="17" t="s">
        <v>388</v>
      </c>
      <c r="D197" s="17">
        <v>198</v>
      </c>
      <c r="E197" s="17">
        <v>0.34256055363321802</v>
      </c>
      <c r="F197" s="17">
        <v>194</v>
      </c>
      <c r="G197" s="17">
        <v>0.33333333333333298</v>
      </c>
      <c r="H197" s="17">
        <v>4</v>
      </c>
      <c r="I197" s="17">
        <v>2.0618556701030899</v>
      </c>
    </row>
    <row r="198" spans="1:9" x14ac:dyDescent="0.2">
      <c r="A198" s="17" t="s">
        <v>543</v>
      </c>
      <c r="B198" s="17" t="s">
        <v>190</v>
      </c>
      <c r="C198" s="17" t="s">
        <v>390</v>
      </c>
      <c r="D198" s="17">
        <v>140</v>
      </c>
      <c r="E198" s="17">
        <v>0.10101010101010099</v>
      </c>
      <c r="F198" s="17">
        <v>136</v>
      </c>
      <c r="G198" s="17">
        <v>9.81240981240981E-2</v>
      </c>
      <c r="H198" s="17">
        <v>4</v>
      </c>
      <c r="I198" s="17">
        <v>2.94117647058822</v>
      </c>
    </row>
    <row r="199" spans="1:9" x14ac:dyDescent="0.2">
      <c r="A199" s="17" t="s">
        <v>557</v>
      </c>
      <c r="B199" s="17" t="s">
        <v>227</v>
      </c>
      <c r="C199" s="17" t="s">
        <v>389</v>
      </c>
      <c r="D199" s="17">
        <v>14</v>
      </c>
      <c r="E199" s="17">
        <v>7.4074074074074098E-2</v>
      </c>
      <c r="F199" s="17">
        <v>10</v>
      </c>
      <c r="G199" s="17">
        <v>5.3763440860215103E-2</v>
      </c>
      <c r="H199" s="17">
        <v>4</v>
      </c>
      <c r="I199" s="17">
        <v>40</v>
      </c>
    </row>
    <row r="200" spans="1:9" x14ac:dyDescent="0.2">
      <c r="A200" s="17" t="s">
        <v>559</v>
      </c>
      <c r="B200" s="17" t="s">
        <v>158</v>
      </c>
      <c r="C200" s="17" t="s">
        <v>395</v>
      </c>
      <c r="D200" s="17">
        <v>2628</v>
      </c>
      <c r="E200" s="17">
        <v>0.118935553946416</v>
      </c>
      <c r="F200" s="17">
        <v>2624</v>
      </c>
      <c r="G200" s="17">
        <v>0.11939211939211899</v>
      </c>
      <c r="H200" s="17">
        <v>4</v>
      </c>
      <c r="I200" s="17">
        <v>0.15243902439023799</v>
      </c>
    </row>
    <row r="201" spans="1:9" x14ac:dyDescent="0.2">
      <c r="A201" s="17" t="s">
        <v>579</v>
      </c>
      <c r="B201" s="17" t="s">
        <v>171</v>
      </c>
      <c r="C201" s="17" t="s">
        <v>395</v>
      </c>
      <c r="D201" s="17">
        <v>540</v>
      </c>
      <c r="E201" s="17">
        <v>3.2659973388169797E-2</v>
      </c>
      <c r="F201" s="17">
        <v>536</v>
      </c>
      <c r="G201" s="17">
        <v>3.25895300054721E-2</v>
      </c>
      <c r="H201" s="17">
        <v>4</v>
      </c>
      <c r="I201" s="17">
        <v>0.74626865671640896</v>
      </c>
    </row>
    <row r="202" spans="1:9" x14ac:dyDescent="0.2">
      <c r="A202" s="17" t="s">
        <v>583</v>
      </c>
      <c r="B202" s="17" t="s">
        <v>244</v>
      </c>
      <c r="C202" s="17" t="s">
        <v>390</v>
      </c>
      <c r="D202" s="17">
        <v>86</v>
      </c>
      <c r="E202" s="17">
        <v>0.12463768115942001</v>
      </c>
      <c r="F202" s="17">
        <v>82</v>
      </c>
      <c r="G202" s="17">
        <v>0.11988304093567299</v>
      </c>
      <c r="H202" s="17">
        <v>4</v>
      </c>
      <c r="I202" s="17">
        <v>4.8780487804878101</v>
      </c>
    </row>
    <row r="203" spans="1:9" x14ac:dyDescent="0.2">
      <c r="A203" s="17" t="s">
        <v>598</v>
      </c>
      <c r="B203" s="17" t="s">
        <v>185</v>
      </c>
      <c r="C203" s="17" t="s">
        <v>395</v>
      </c>
      <c r="D203" s="17">
        <v>69</v>
      </c>
      <c r="E203" s="17">
        <v>1.34950127126931E-2</v>
      </c>
      <c r="F203" s="17">
        <v>66</v>
      </c>
      <c r="G203" s="17">
        <v>1.32079247548529E-2</v>
      </c>
      <c r="H203" s="17">
        <v>3</v>
      </c>
      <c r="I203" s="17">
        <v>4.5454545454545396</v>
      </c>
    </row>
    <row r="204" spans="1:9" x14ac:dyDescent="0.2">
      <c r="A204" s="17" t="s">
        <v>673</v>
      </c>
      <c r="B204" s="17" t="s">
        <v>195</v>
      </c>
      <c r="C204" s="17" t="s">
        <v>389</v>
      </c>
      <c r="D204" s="17">
        <v>27</v>
      </c>
      <c r="E204" s="17">
        <v>1.7798286090969E-2</v>
      </c>
      <c r="F204" s="17">
        <v>24</v>
      </c>
      <c r="G204" s="17">
        <v>1.5852047556142699E-2</v>
      </c>
      <c r="H204" s="17">
        <v>3</v>
      </c>
      <c r="I204" s="17">
        <v>12.5</v>
      </c>
    </row>
    <row r="205" spans="1:9" x14ac:dyDescent="0.2">
      <c r="A205" s="17" t="s">
        <v>678</v>
      </c>
      <c r="B205" s="17" t="s">
        <v>237</v>
      </c>
      <c r="C205" s="17" t="s">
        <v>389</v>
      </c>
      <c r="D205" s="17">
        <v>66</v>
      </c>
      <c r="E205" s="17">
        <v>0.120658135283364</v>
      </c>
      <c r="F205" s="17">
        <v>63</v>
      </c>
      <c r="G205" s="17">
        <v>0.11753731343283599</v>
      </c>
      <c r="H205" s="17">
        <v>3</v>
      </c>
      <c r="I205" s="17">
        <v>4.7619047619047699</v>
      </c>
    </row>
    <row r="206" spans="1:9" x14ac:dyDescent="0.2">
      <c r="A206" s="17" t="s">
        <v>678</v>
      </c>
      <c r="B206" s="17" t="s">
        <v>237</v>
      </c>
      <c r="C206" s="17" t="s">
        <v>388</v>
      </c>
      <c r="D206" s="17">
        <v>34</v>
      </c>
      <c r="E206" s="17">
        <v>6.2157221206581403E-2</v>
      </c>
      <c r="F206" s="17">
        <v>31</v>
      </c>
      <c r="G206" s="17">
        <v>5.7835820895522402E-2</v>
      </c>
      <c r="H206" s="17">
        <v>3</v>
      </c>
      <c r="I206" s="17">
        <v>9.6774193548386993</v>
      </c>
    </row>
    <row r="207" spans="1:9" x14ac:dyDescent="0.2">
      <c r="A207" s="17" t="s">
        <v>663</v>
      </c>
      <c r="B207" s="17" t="s">
        <v>268</v>
      </c>
      <c r="C207" s="17" t="s">
        <v>390</v>
      </c>
      <c r="D207" s="17">
        <v>1344</v>
      </c>
      <c r="E207" s="17">
        <v>0.619354838709677</v>
      </c>
      <c r="F207" s="17">
        <v>1341</v>
      </c>
      <c r="G207" s="17">
        <v>0.61825726141078796</v>
      </c>
      <c r="H207" s="17">
        <v>3</v>
      </c>
      <c r="I207" s="17">
        <v>0.223713646532442</v>
      </c>
    </row>
    <row r="208" spans="1:9" x14ac:dyDescent="0.2">
      <c r="A208" s="17" t="s">
        <v>674</v>
      </c>
      <c r="B208" s="17" t="s">
        <v>275</v>
      </c>
      <c r="C208" s="17" t="s">
        <v>388</v>
      </c>
      <c r="D208" s="17">
        <v>36</v>
      </c>
      <c r="E208" s="17">
        <v>1.30813953488372E-2</v>
      </c>
      <c r="F208" s="17">
        <v>33</v>
      </c>
      <c r="G208" s="17">
        <v>1.9480519480519501E-2</v>
      </c>
      <c r="H208" s="17">
        <v>3</v>
      </c>
      <c r="I208" s="17">
        <v>9.0909090909090793</v>
      </c>
    </row>
    <row r="209" spans="1:9" x14ac:dyDescent="0.2">
      <c r="A209" s="17" t="s">
        <v>522</v>
      </c>
      <c r="B209" s="17" t="s">
        <v>245</v>
      </c>
      <c r="C209" s="17" t="s">
        <v>390</v>
      </c>
      <c r="D209" s="17">
        <v>33</v>
      </c>
      <c r="E209" s="17">
        <v>0.2578125</v>
      </c>
      <c r="F209" s="17">
        <v>30</v>
      </c>
      <c r="G209" s="17">
        <v>0.234375</v>
      </c>
      <c r="H209" s="17">
        <v>3</v>
      </c>
      <c r="I209" s="17">
        <v>10</v>
      </c>
    </row>
    <row r="210" spans="1:9" x14ac:dyDescent="0.2">
      <c r="A210" s="17" t="s">
        <v>532</v>
      </c>
      <c r="B210" s="17" t="s">
        <v>206</v>
      </c>
      <c r="C210" s="17" t="s">
        <v>388</v>
      </c>
      <c r="D210" s="17">
        <v>73</v>
      </c>
      <c r="E210" s="17">
        <v>0.10041265474553</v>
      </c>
      <c r="F210" s="17">
        <v>70</v>
      </c>
      <c r="G210" s="17">
        <v>9.8870056497175104E-2</v>
      </c>
      <c r="H210" s="17">
        <v>3</v>
      </c>
      <c r="I210" s="17">
        <v>4.28571428571429</v>
      </c>
    </row>
    <row r="211" spans="1:9" x14ac:dyDescent="0.2">
      <c r="A211" s="17" t="s">
        <v>533</v>
      </c>
      <c r="B211" s="17" t="s">
        <v>209</v>
      </c>
      <c r="C211" s="17" t="s">
        <v>389</v>
      </c>
      <c r="D211" s="17">
        <v>120</v>
      </c>
      <c r="E211" s="17">
        <v>4.8740861088545903E-2</v>
      </c>
      <c r="F211" s="17">
        <v>117</v>
      </c>
      <c r="G211" s="17">
        <v>4.7368421052631601E-2</v>
      </c>
      <c r="H211" s="17">
        <v>3</v>
      </c>
      <c r="I211" s="17">
        <v>2.5641025641025501</v>
      </c>
    </row>
    <row r="212" spans="1:9" x14ac:dyDescent="0.2">
      <c r="A212" s="17" t="s">
        <v>539</v>
      </c>
      <c r="B212" s="17" t="s">
        <v>170</v>
      </c>
      <c r="C212" s="17" t="s">
        <v>393</v>
      </c>
      <c r="D212" s="17">
        <v>199</v>
      </c>
      <c r="E212" s="17">
        <v>9.3823668081093797E-2</v>
      </c>
      <c r="F212" s="17">
        <v>196</v>
      </c>
      <c r="G212" s="17">
        <v>9.0447623442547295E-2</v>
      </c>
      <c r="H212" s="17">
        <v>3</v>
      </c>
      <c r="I212" s="17">
        <v>1.53061224489797</v>
      </c>
    </row>
    <row r="213" spans="1:9" x14ac:dyDescent="0.2">
      <c r="A213" s="17" t="s">
        <v>539</v>
      </c>
      <c r="B213" s="17" t="s">
        <v>170</v>
      </c>
      <c r="C213" s="17" t="s">
        <v>388</v>
      </c>
      <c r="D213" s="17">
        <v>116</v>
      </c>
      <c r="E213" s="17">
        <v>5.4691183404054697E-2</v>
      </c>
      <c r="F213" s="17">
        <v>113</v>
      </c>
      <c r="G213" s="17">
        <v>5.2145823719427803E-2</v>
      </c>
      <c r="H213" s="17">
        <v>3</v>
      </c>
      <c r="I213" s="17">
        <v>2.65486725663717</v>
      </c>
    </row>
    <row r="214" spans="1:9" x14ac:dyDescent="0.2">
      <c r="A214" s="17" t="s">
        <v>540</v>
      </c>
      <c r="B214" s="17" t="s">
        <v>257</v>
      </c>
      <c r="C214" s="17" t="s">
        <v>395</v>
      </c>
      <c r="D214" s="17">
        <v>348</v>
      </c>
      <c r="E214" s="17">
        <v>7.4295473953885596E-2</v>
      </c>
      <c r="F214" s="17">
        <v>345</v>
      </c>
      <c r="G214" s="17">
        <v>7.4193548387096797E-2</v>
      </c>
      <c r="H214" s="17">
        <v>3</v>
      </c>
      <c r="I214" s="17">
        <v>0.86956521739129899</v>
      </c>
    </row>
    <row r="215" spans="1:9" x14ac:dyDescent="0.2">
      <c r="A215" s="17" t="s">
        <v>540</v>
      </c>
      <c r="B215" s="17" t="s">
        <v>257</v>
      </c>
      <c r="C215" s="17" t="s">
        <v>392</v>
      </c>
      <c r="D215" s="17">
        <v>185</v>
      </c>
      <c r="E215" s="17">
        <v>3.94961571306576E-2</v>
      </c>
      <c r="F215" s="17">
        <v>182</v>
      </c>
      <c r="G215" s="17">
        <v>3.91397849462366E-2</v>
      </c>
      <c r="H215" s="17">
        <v>3</v>
      </c>
      <c r="I215" s="17">
        <v>1.6483516483516401</v>
      </c>
    </row>
    <row r="216" spans="1:9" x14ac:dyDescent="0.2">
      <c r="A216" s="17" t="s">
        <v>544</v>
      </c>
      <c r="B216" s="17" t="s">
        <v>263</v>
      </c>
      <c r="C216" s="17" t="s">
        <v>388</v>
      </c>
      <c r="D216" s="17">
        <v>253</v>
      </c>
      <c r="E216" s="17">
        <v>0.12901580826109099</v>
      </c>
      <c r="F216" s="17">
        <v>250</v>
      </c>
      <c r="G216" s="17">
        <v>0.130412102243088</v>
      </c>
      <c r="H216" s="17">
        <v>3</v>
      </c>
      <c r="I216" s="17">
        <v>1.2</v>
      </c>
    </row>
    <row r="217" spans="1:9" x14ac:dyDescent="0.2">
      <c r="A217" s="17" t="s">
        <v>603</v>
      </c>
      <c r="B217" s="17" t="s">
        <v>187</v>
      </c>
      <c r="C217" s="17" t="s">
        <v>388</v>
      </c>
      <c r="D217" s="17">
        <v>125</v>
      </c>
      <c r="E217" s="17">
        <v>2.97406614323103E-2</v>
      </c>
      <c r="F217" s="17">
        <v>122</v>
      </c>
      <c r="G217" s="17">
        <v>3.2395114179500799E-2</v>
      </c>
      <c r="H217" s="17">
        <v>3</v>
      </c>
      <c r="I217" s="17">
        <v>2.4590163934426101</v>
      </c>
    </row>
    <row r="218" spans="1:9" x14ac:dyDescent="0.2">
      <c r="A218" s="17" t="s">
        <v>546</v>
      </c>
      <c r="B218" s="17" t="s">
        <v>163</v>
      </c>
      <c r="C218" s="17" t="s">
        <v>391</v>
      </c>
      <c r="D218" s="17">
        <v>125</v>
      </c>
      <c r="E218" s="17">
        <v>1.54798761609907E-2</v>
      </c>
      <c r="F218" s="17">
        <v>122</v>
      </c>
      <c r="G218" s="17">
        <v>1.50561520424534E-2</v>
      </c>
      <c r="H218" s="17">
        <v>3</v>
      </c>
      <c r="I218" s="17">
        <v>2.4590163934426101</v>
      </c>
    </row>
    <row r="219" spans="1:9" x14ac:dyDescent="0.2">
      <c r="A219" s="17" t="s">
        <v>547</v>
      </c>
      <c r="B219" s="17" t="s">
        <v>177</v>
      </c>
      <c r="C219" s="17" t="s">
        <v>395</v>
      </c>
      <c r="D219" s="17">
        <v>56</v>
      </c>
      <c r="E219" s="17">
        <v>3.9353478566409E-2</v>
      </c>
      <c r="F219" s="17">
        <v>53</v>
      </c>
      <c r="G219" s="17">
        <v>3.78031383737518E-2</v>
      </c>
      <c r="H219" s="17">
        <v>3</v>
      </c>
      <c r="I219" s="17">
        <v>5.6603773584905603</v>
      </c>
    </row>
    <row r="220" spans="1:9" x14ac:dyDescent="0.2">
      <c r="A220" s="17" t="s">
        <v>554</v>
      </c>
      <c r="B220" s="17" t="s">
        <v>243</v>
      </c>
      <c r="C220" s="17" t="s">
        <v>393</v>
      </c>
      <c r="D220" s="17">
        <v>216</v>
      </c>
      <c r="E220" s="17">
        <v>0.38297872340425498</v>
      </c>
      <c r="F220" s="17">
        <v>213</v>
      </c>
      <c r="G220" s="17">
        <v>0.37833037300177602</v>
      </c>
      <c r="H220" s="17">
        <v>3</v>
      </c>
      <c r="I220" s="17">
        <v>1.40845070422535</v>
      </c>
    </row>
    <row r="221" spans="1:9" x14ac:dyDescent="0.2">
      <c r="A221" s="17" t="s">
        <v>560</v>
      </c>
      <c r="B221" s="17" t="s">
        <v>256</v>
      </c>
      <c r="C221" s="17" t="s">
        <v>393</v>
      </c>
      <c r="D221" s="17">
        <v>354</v>
      </c>
      <c r="E221" s="17">
        <v>0.63214285714285701</v>
      </c>
      <c r="F221" s="17">
        <v>351</v>
      </c>
      <c r="G221" s="17">
        <v>0.60102739726027399</v>
      </c>
      <c r="H221" s="17">
        <v>3</v>
      </c>
      <c r="I221" s="17">
        <v>0.854700854700852</v>
      </c>
    </row>
    <row r="222" spans="1:9" x14ac:dyDescent="0.2">
      <c r="A222" s="17" t="s">
        <v>561</v>
      </c>
      <c r="B222" s="17" t="s">
        <v>208</v>
      </c>
      <c r="C222" s="17" t="s">
        <v>392</v>
      </c>
      <c r="D222" s="17">
        <v>39</v>
      </c>
      <c r="E222" s="17">
        <v>7.2088724584103495E-2</v>
      </c>
      <c r="F222" s="17">
        <v>36</v>
      </c>
      <c r="G222" s="17">
        <v>6.7039106145251395E-2</v>
      </c>
      <c r="H222" s="17">
        <v>3</v>
      </c>
      <c r="I222" s="17">
        <v>8.3333333333333304</v>
      </c>
    </row>
    <row r="223" spans="1:9" x14ac:dyDescent="0.2">
      <c r="A223" s="17" t="s">
        <v>562</v>
      </c>
      <c r="B223" s="17" t="s">
        <v>173</v>
      </c>
      <c r="C223" s="17" t="s">
        <v>393</v>
      </c>
      <c r="D223" s="17">
        <v>602</v>
      </c>
      <c r="E223" s="17">
        <v>0.123741007194245</v>
      </c>
      <c r="F223" s="17">
        <v>599</v>
      </c>
      <c r="G223" s="17">
        <v>0.119943932719263</v>
      </c>
      <c r="H223" s="17">
        <v>3</v>
      </c>
      <c r="I223" s="17">
        <v>0.50083472454089994</v>
      </c>
    </row>
    <row r="224" spans="1:9" x14ac:dyDescent="0.2">
      <c r="A224" s="17" t="s">
        <v>566</v>
      </c>
      <c r="B224" s="17" t="s">
        <v>167</v>
      </c>
      <c r="C224" s="17" t="s">
        <v>388</v>
      </c>
      <c r="D224" s="17">
        <v>292</v>
      </c>
      <c r="E224" s="17">
        <v>4.6014686879510902E-3</v>
      </c>
      <c r="F224" s="17">
        <v>289</v>
      </c>
      <c r="G224" s="17">
        <v>4.6160235113723502E-3</v>
      </c>
      <c r="H224" s="17">
        <v>3</v>
      </c>
      <c r="I224" s="17">
        <v>1.0380622837370199</v>
      </c>
    </row>
    <row r="225" spans="1:9" x14ac:dyDescent="0.2">
      <c r="A225" s="17" t="s">
        <v>570</v>
      </c>
      <c r="B225" s="17" t="s">
        <v>232</v>
      </c>
      <c r="C225" s="17" t="s">
        <v>393</v>
      </c>
      <c r="D225" s="17">
        <v>184</v>
      </c>
      <c r="E225" s="17">
        <v>0.208616780045351</v>
      </c>
      <c r="F225" s="17">
        <v>181</v>
      </c>
      <c r="G225" s="17">
        <v>0.20733104238258901</v>
      </c>
      <c r="H225" s="17">
        <v>3</v>
      </c>
      <c r="I225" s="17">
        <v>1.65745856353592</v>
      </c>
    </row>
    <row r="226" spans="1:9" x14ac:dyDescent="0.2">
      <c r="A226" s="17" t="s">
        <v>574</v>
      </c>
      <c r="B226" s="17" t="s">
        <v>192</v>
      </c>
      <c r="C226" s="17" t="s">
        <v>389</v>
      </c>
      <c r="D226" s="17">
        <v>33</v>
      </c>
      <c r="E226" s="17">
        <v>8.3354382419802992E-3</v>
      </c>
      <c r="F226" s="17">
        <v>30</v>
      </c>
      <c r="G226" s="17">
        <v>7.5509690410269304E-3</v>
      </c>
      <c r="H226" s="17">
        <v>3</v>
      </c>
      <c r="I226" s="17">
        <v>10</v>
      </c>
    </row>
    <row r="227" spans="1:9" x14ac:dyDescent="0.2">
      <c r="A227" s="17" t="s">
        <v>583</v>
      </c>
      <c r="B227" s="17" t="s">
        <v>244</v>
      </c>
      <c r="C227" s="17" t="s">
        <v>393</v>
      </c>
      <c r="D227" s="17">
        <v>167</v>
      </c>
      <c r="E227" s="17">
        <v>0.242028985507246</v>
      </c>
      <c r="F227" s="17">
        <v>164</v>
      </c>
      <c r="G227" s="17">
        <v>0.23976608187134499</v>
      </c>
      <c r="H227" s="17">
        <v>3</v>
      </c>
      <c r="I227" s="17">
        <v>1.82926829268293</v>
      </c>
    </row>
    <row r="228" spans="1:9" x14ac:dyDescent="0.2">
      <c r="A228" s="17" t="s">
        <v>584</v>
      </c>
      <c r="B228" s="17" t="s">
        <v>199</v>
      </c>
      <c r="C228" s="17" t="s">
        <v>391</v>
      </c>
      <c r="D228" s="17">
        <v>267</v>
      </c>
      <c r="E228" s="17">
        <v>0.18200408997955</v>
      </c>
      <c r="F228" s="17">
        <v>264</v>
      </c>
      <c r="G228" s="17">
        <v>0.190751445086705</v>
      </c>
      <c r="H228" s="17">
        <v>3</v>
      </c>
      <c r="I228" s="17">
        <v>1.13636363636365</v>
      </c>
    </row>
    <row r="229" spans="1:9" x14ac:dyDescent="0.2">
      <c r="A229" s="17" t="s">
        <v>591</v>
      </c>
      <c r="B229" s="17" t="s">
        <v>172</v>
      </c>
      <c r="C229" s="17" t="s">
        <v>389</v>
      </c>
      <c r="D229" s="17">
        <v>20</v>
      </c>
      <c r="E229" s="17">
        <v>2.1231422505307899E-2</v>
      </c>
      <c r="F229" s="17">
        <v>17</v>
      </c>
      <c r="G229" s="17">
        <v>1.68483647175421E-2</v>
      </c>
      <c r="H229" s="17">
        <v>3</v>
      </c>
      <c r="I229" s="17">
        <v>17.647058823529399</v>
      </c>
    </row>
    <row r="230" spans="1:9" x14ac:dyDescent="0.2">
      <c r="A230" s="17" t="s">
        <v>592</v>
      </c>
      <c r="B230" s="17" t="s">
        <v>205</v>
      </c>
      <c r="C230" s="17" t="s">
        <v>389</v>
      </c>
      <c r="D230" s="17">
        <v>3</v>
      </c>
      <c r="E230" s="17">
        <v>5.4945054945054897E-3</v>
      </c>
      <c r="F230" s="17">
        <v>0</v>
      </c>
      <c r="G230" s="17">
        <v>0</v>
      </c>
      <c r="H230" s="17">
        <v>3</v>
      </c>
      <c r="I230" s="17" t="e">
        <v>#NUM!</v>
      </c>
    </row>
    <row r="231" spans="1:9" x14ac:dyDescent="0.2">
      <c r="A231" s="17" t="s">
        <v>592</v>
      </c>
      <c r="B231" s="17" t="s">
        <v>205</v>
      </c>
      <c r="C231" s="17" t="s">
        <v>395</v>
      </c>
      <c r="D231" s="17">
        <v>38</v>
      </c>
      <c r="E231" s="17">
        <v>6.95970695970696E-2</v>
      </c>
      <c r="F231" s="17">
        <v>35</v>
      </c>
      <c r="G231" s="17">
        <v>6.8093385214007804E-2</v>
      </c>
      <c r="H231" s="17">
        <v>3</v>
      </c>
      <c r="I231" s="17">
        <v>8.5714285714285605</v>
      </c>
    </row>
    <row r="232" spans="1:9" x14ac:dyDescent="0.2">
      <c r="A232" s="17" t="s">
        <v>660</v>
      </c>
      <c r="B232" s="17" t="s">
        <v>259</v>
      </c>
      <c r="C232" s="17" t="s">
        <v>393</v>
      </c>
      <c r="D232" s="17">
        <v>231</v>
      </c>
      <c r="E232" s="17">
        <v>0.11846153846153799</v>
      </c>
      <c r="F232" s="17">
        <v>229</v>
      </c>
      <c r="G232" s="17">
        <v>0.118961038961039</v>
      </c>
      <c r="H232" s="17">
        <v>2</v>
      </c>
      <c r="I232" s="17">
        <v>0.87336244541484898</v>
      </c>
    </row>
    <row r="233" spans="1:9" x14ac:dyDescent="0.2">
      <c r="A233" s="17" t="s">
        <v>657</v>
      </c>
      <c r="B233" s="17" t="s">
        <v>182</v>
      </c>
      <c r="C233" s="17" t="s">
        <v>393</v>
      </c>
      <c r="D233" s="17">
        <v>16</v>
      </c>
      <c r="E233" s="17">
        <v>4.9566294919454797E-3</v>
      </c>
      <c r="F233" s="17">
        <v>14</v>
      </c>
      <c r="G233" s="17">
        <v>4.3183220234423196E-3</v>
      </c>
      <c r="H233" s="17">
        <v>2</v>
      </c>
      <c r="I233" s="17">
        <v>14.285714285714301</v>
      </c>
    </row>
    <row r="234" spans="1:9" x14ac:dyDescent="0.2">
      <c r="A234" s="17" t="s">
        <v>663</v>
      </c>
      <c r="B234" s="17" t="s">
        <v>268</v>
      </c>
      <c r="C234" s="17" t="s">
        <v>395</v>
      </c>
      <c r="D234" s="17">
        <v>98</v>
      </c>
      <c r="E234" s="17">
        <v>4.5161290322580601E-2</v>
      </c>
      <c r="F234" s="17">
        <v>96</v>
      </c>
      <c r="G234" s="17">
        <v>4.4260027662517298E-2</v>
      </c>
      <c r="H234" s="17">
        <v>2</v>
      </c>
      <c r="I234" s="17">
        <v>2.0833333333333299</v>
      </c>
    </row>
    <row r="235" spans="1:9" x14ac:dyDescent="0.2">
      <c r="A235" s="17" t="s">
        <v>668</v>
      </c>
      <c r="B235" s="17" t="s">
        <v>274</v>
      </c>
      <c r="C235" s="17" t="s">
        <v>392</v>
      </c>
      <c r="D235" s="17">
        <v>47</v>
      </c>
      <c r="E235" s="17">
        <v>1.4046622833233701E-2</v>
      </c>
      <c r="F235" s="17">
        <v>45</v>
      </c>
      <c r="G235" s="17">
        <v>1.2719050310910101E-2</v>
      </c>
      <c r="H235" s="17">
        <v>2</v>
      </c>
      <c r="I235" s="17">
        <v>4.44444444444445</v>
      </c>
    </row>
    <row r="236" spans="1:9" x14ac:dyDescent="0.2">
      <c r="A236" s="17" t="s">
        <v>656</v>
      </c>
      <c r="B236" s="17" t="s">
        <v>153</v>
      </c>
      <c r="C236" s="17" t="s">
        <v>394</v>
      </c>
      <c r="D236" s="17">
        <v>181</v>
      </c>
      <c r="E236" s="17">
        <v>4.1635133611974399E-4</v>
      </c>
      <c r="F236" s="17">
        <v>179</v>
      </c>
      <c r="G236" s="17">
        <v>4.16387524192348E-4</v>
      </c>
      <c r="H236" s="17">
        <v>2</v>
      </c>
      <c r="I236" s="17">
        <v>1.1173184357542001</v>
      </c>
    </row>
    <row r="237" spans="1:9" x14ac:dyDescent="0.2">
      <c r="A237" s="17" t="s">
        <v>681</v>
      </c>
      <c r="B237" s="17" t="s">
        <v>201</v>
      </c>
      <c r="C237" s="17" t="s">
        <v>393</v>
      </c>
      <c r="D237" s="17">
        <v>23</v>
      </c>
      <c r="E237" s="17">
        <v>0.44230769230769201</v>
      </c>
      <c r="F237" s="17">
        <v>21</v>
      </c>
      <c r="G237" s="17">
        <v>0.42857142857142899</v>
      </c>
      <c r="H237" s="17">
        <v>2</v>
      </c>
      <c r="I237" s="17">
        <v>9.5238095238095308</v>
      </c>
    </row>
    <row r="238" spans="1:9" x14ac:dyDescent="0.2">
      <c r="A238" s="17" t="s">
        <v>675</v>
      </c>
      <c r="B238" s="17" t="s">
        <v>161</v>
      </c>
      <c r="C238" s="17" t="s">
        <v>395</v>
      </c>
      <c r="D238" s="17">
        <v>14</v>
      </c>
      <c r="E238" s="17">
        <v>5.7119543043655597E-3</v>
      </c>
      <c r="F238" s="17">
        <v>12</v>
      </c>
      <c r="G238" s="17">
        <v>4.97512437810945E-3</v>
      </c>
      <c r="H238" s="17">
        <v>2</v>
      </c>
      <c r="I238" s="17">
        <v>16.6666666666667</v>
      </c>
    </row>
    <row r="239" spans="1:9" x14ac:dyDescent="0.2">
      <c r="A239" s="17" t="s">
        <v>511</v>
      </c>
      <c r="B239" s="17" t="s">
        <v>266</v>
      </c>
      <c r="C239" s="17" t="s">
        <v>395</v>
      </c>
      <c r="D239" s="17">
        <v>1183</v>
      </c>
      <c r="E239" s="17">
        <v>0.104773713577185</v>
      </c>
      <c r="F239" s="17">
        <v>1181</v>
      </c>
      <c r="G239" s="17">
        <v>0.10360557943679299</v>
      </c>
      <c r="H239" s="17">
        <v>2</v>
      </c>
      <c r="I239" s="17">
        <v>0.16934801016088599</v>
      </c>
    </row>
    <row r="240" spans="1:9" x14ac:dyDescent="0.2">
      <c r="A240" s="17" t="s">
        <v>511</v>
      </c>
      <c r="B240" s="17" t="s">
        <v>266</v>
      </c>
      <c r="C240" s="17" t="s">
        <v>392</v>
      </c>
      <c r="D240" s="17">
        <v>344</v>
      </c>
      <c r="E240" s="17">
        <v>3.0466743423965999E-2</v>
      </c>
      <c r="F240" s="17">
        <v>342</v>
      </c>
      <c r="G240" s="17">
        <v>3.00026318098079E-2</v>
      </c>
      <c r="H240" s="17">
        <v>2</v>
      </c>
      <c r="I240" s="17">
        <v>0.58479532163742098</v>
      </c>
    </row>
    <row r="241" spans="1:9" x14ac:dyDescent="0.2">
      <c r="A241" s="17" t="s">
        <v>513</v>
      </c>
      <c r="B241" s="17" t="s">
        <v>215</v>
      </c>
      <c r="C241" s="17" t="s">
        <v>391</v>
      </c>
      <c r="D241" s="17">
        <v>67</v>
      </c>
      <c r="E241" s="17">
        <v>0.18980169971671401</v>
      </c>
      <c r="F241" s="17">
        <v>65</v>
      </c>
      <c r="G241" s="17">
        <v>0.19005847953216401</v>
      </c>
      <c r="H241" s="17">
        <v>2</v>
      </c>
      <c r="I241" s="17">
        <v>3.07692307692307</v>
      </c>
    </row>
    <row r="242" spans="1:9" x14ac:dyDescent="0.2">
      <c r="A242" s="17" t="s">
        <v>514</v>
      </c>
      <c r="B242" s="17" t="s">
        <v>276</v>
      </c>
      <c r="C242" s="17" t="s">
        <v>396</v>
      </c>
      <c r="D242" s="17">
        <v>19</v>
      </c>
      <c r="E242" s="17">
        <v>3.9151040593447296E-3</v>
      </c>
      <c r="F242" s="17">
        <v>17</v>
      </c>
      <c r="G242" s="17">
        <v>3.3736852550109099E-3</v>
      </c>
      <c r="H242" s="17">
        <v>2</v>
      </c>
      <c r="I242" s="17">
        <v>11.764705882352899</v>
      </c>
    </row>
    <row r="243" spans="1:9" x14ac:dyDescent="0.2">
      <c r="A243" s="17" t="s">
        <v>607</v>
      </c>
      <c r="B243" s="17" t="s">
        <v>254</v>
      </c>
      <c r="C243" s="17" t="s">
        <v>392</v>
      </c>
      <c r="D243" s="17">
        <v>191</v>
      </c>
      <c r="E243" s="17">
        <v>2.40948656490476E-2</v>
      </c>
      <c r="F243" s="17">
        <v>189</v>
      </c>
      <c r="G243" s="17">
        <v>2.3690147906743501E-2</v>
      </c>
      <c r="H243" s="17">
        <v>2</v>
      </c>
      <c r="I243" s="17">
        <v>1.0582010582010699</v>
      </c>
    </row>
    <row r="244" spans="1:9" x14ac:dyDescent="0.2">
      <c r="A244" s="17" t="s">
        <v>516</v>
      </c>
      <c r="B244" s="17" t="s">
        <v>184</v>
      </c>
      <c r="C244" s="17" t="s">
        <v>393</v>
      </c>
      <c r="D244" s="17">
        <v>65</v>
      </c>
      <c r="E244" s="17">
        <v>0.22033898305084701</v>
      </c>
      <c r="F244" s="17">
        <v>63</v>
      </c>
      <c r="G244" s="17">
        <v>0.211409395973154</v>
      </c>
      <c r="H244" s="17">
        <v>2</v>
      </c>
      <c r="I244" s="17">
        <v>3.17460317460319</v>
      </c>
    </row>
    <row r="245" spans="1:9" x14ac:dyDescent="0.2">
      <c r="A245" s="17" t="s">
        <v>517</v>
      </c>
      <c r="B245" s="17" t="s">
        <v>198</v>
      </c>
      <c r="C245" s="17" t="s">
        <v>395</v>
      </c>
      <c r="D245" s="17">
        <v>220</v>
      </c>
      <c r="E245" s="17">
        <v>6.4478311840562699E-2</v>
      </c>
      <c r="F245" s="17">
        <v>218</v>
      </c>
      <c r="G245" s="17">
        <v>6.3817330210772794E-2</v>
      </c>
      <c r="H245" s="17">
        <v>2</v>
      </c>
      <c r="I245" s="17">
        <v>0.91743119266054496</v>
      </c>
    </row>
    <row r="246" spans="1:9" x14ac:dyDescent="0.2">
      <c r="A246" s="17" t="s">
        <v>518</v>
      </c>
      <c r="B246" s="17" t="s">
        <v>181</v>
      </c>
      <c r="C246" s="17" t="s">
        <v>393</v>
      </c>
      <c r="D246" s="17">
        <v>716</v>
      </c>
      <c r="E246" s="17">
        <v>0.31639416703490902</v>
      </c>
      <c r="F246" s="17">
        <v>714</v>
      </c>
      <c r="G246" s="17">
        <v>0.31662971175166299</v>
      </c>
      <c r="H246" s="17">
        <v>2</v>
      </c>
      <c r="I246" s="17">
        <v>0.28011204481792601</v>
      </c>
    </row>
    <row r="247" spans="1:9" x14ac:dyDescent="0.2">
      <c r="A247" s="17" t="s">
        <v>518</v>
      </c>
      <c r="B247" s="17" t="s">
        <v>181</v>
      </c>
      <c r="C247" s="17" t="s">
        <v>392</v>
      </c>
      <c r="D247" s="17">
        <v>62</v>
      </c>
      <c r="E247" s="17">
        <v>2.7397260273972601E-2</v>
      </c>
      <c r="F247" s="17">
        <v>60</v>
      </c>
      <c r="G247" s="17">
        <v>2.6607538802660799E-2</v>
      </c>
      <c r="H247" s="17">
        <v>2</v>
      </c>
      <c r="I247" s="17">
        <v>3.3333333333333401</v>
      </c>
    </row>
    <row r="248" spans="1:9" x14ac:dyDescent="0.2">
      <c r="A248" s="17" t="s">
        <v>600</v>
      </c>
      <c r="B248" s="17" t="s">
        <v>168</v>
      </c>
      <c r="C248" s="17" t="s">
        <v>392</v>
      </c>
      <c r="D248" s="17">
        <v>15</v>
      </c>
      <c r="E248" s="17">
        <v>1.05411103302881E-2</v>
      </c>
      <c r="F248" s="17">
        <v>13</v>
      </c>
      <c r="G248" s="17">
        <v>8.8797814207650302E-3</v>
      </c>
      <c r="H248" s="17">
        <v>2</v>
      </c>
      <c r="I248" s="17">
        <v>15.384615384615399</v>
      </c>
    </row>
    <row r="249" spans="1:9" x14ac:dyDescent="0.2">
      <c r="A249" s="17" t="s">
        <v>526</v>
      </c>
      <c r="B249" s="17" t="s">
        <v>179</v>
      </c>
      <c r="C249" s="17" t="s">
        <v>396</v>
      </c>
      <c r="D249" s="17">
        <v>241</v>
      </c>
      <c r="E249" s="17">
        <v>4.0833615723483603E-2</v>
      </c>
      <c r="F249" s="17">
        <v>239</v>
      </c>
      <c r="G249" s="17">
        <v>3.9846615538512799E-2</v>
      </c>
      <c r="H249" s="17">
        <v>2</v>
      </c>
      <c r="I249" s="17">
        <v>0.83682008368199901</v>
      </c>
    </row>
    <row r="250" spans="1:9" x14ac:dyDescent="0.2">
      <c r="A250" s="17" t="s">
        <v>529</v>
      </c>
      <c r="B250" s="17" t="s">
        <v>202</v>
      </c>
      <c r="C250" s="17" t="s">
        <v>390</v>
      </c>
      <c r="D250" s="17">
        <v>403</v>
      </c>
      <c r="E250" s="17">
        <v>0.39548577036310101</v>
      </c>
      <c r="F250" s="17">
        <v>401</v>
      </c>
      <c r="G250" s="17">
        <v>0.40587044534413003</v>
      </c>
      <c r="H250" s="17">
        <v>2</v>
      </c>
      <c r="I250" s="17">
        <v>0.49875311720697402</v>
      </c>
    </row>
    <row r="251" spans="1:9" x14ac:dyDescent="0.2">
      <c r="A251" s="17" t="s">
        <v>532</v>
      </c>
      <c r="B251" s="17" t="s">
        <v>206</v>
      </c>
      <c r="C251" s="17" t="s">
        <v>391</v>
      </c>
      <c r="D251" s="17">
        <v>67</v>
      </c>
      <c r="E251" s="17">
        <v>9.2159559834938107E-2</v>
      </c>
      <c r="F251" s="17">
        <v>65</v>
      </c>
      <c r="G251" s="17">
        <v>9.1807909604519802E-2</v>
      </c>
      <c r="H251" s="17">
        <v>2</v>
      </c>
      <c r="I251" s="17">
        <v>3.07692307692307</v>
      </c>
    </row>
    <row r="252" spans="1:9" x14ac:dyDescent="0.2">
      <c r="A252" s="17" t="s">
        <v>533</v>
      </c>
      <c r="B252" s="17" t="s">
        <v>209</v>
      </c>
      <c r="C252" s="17" t="s">
        <v>395</v>
      </c>
      <c r="D252" s="17">
        <v>509</v>
      </c>
      <c r="E252" s="17">
        <v>0.20674248578391599</v>
      </c>
      <c r="F252" s="17">
        <v>507</v>
      </c>
      <c r="G252" s="17">
        <v>0.20526315789473701</v>
      </c>
      <c r="H252" s="17">
        <v>2</v>
      </c>
      <c r="I252" s="17">
        <v>0.39447731755424298</v>
      </c>
    </row>
    <row r="253" spans="1:9" x14ac:dyDescent="0.2">
      <c r="A253" s="17" t="s">
        <v>542</v>
      </c>
      <c r="B253" s="17" t="s">
        <v>178</v>
      </c>
      <c r="C253" s="17" t="s">
        <v>393</v>
      </c>
      <c r="D253" s="17">
        <v>852</v>
      </c>
      <c r="E253" s="17">
        <v>0.316375789082807</v>
      </c>
      <c r="F253" s="17">
        <v>850</v>
      </c>
      <c r="G253" s="17">
        <v>0.315164998146088</v>
      </c>
      <c r="H253" s="17">
        <v>2</v>
      </c>
      <c r="I253" s="17">
        <v>0.23529411764706701</v>
      </c>
    </row>
    <row r="254" spans="1:9" x14ac:dyDescent="0.2">
      <c r="A254" s="17" t="s">
        <v>542</v>
      </c>
      <c r="B254" s="17" t="s">
        <v>178</v>
      </c>
      <c r="C254" s="17" t="s">
        <v>392</v>
      </c>
      <c r="D254" s="17">
        <v>96</v>
      </c>
      <c r="E254" s="17">
        <v>3.56479762346825E-2</v>
      </c>
      <c r="F254" s="17">
        <v>94</v>
      </c>
      <c r="G254" s="17">
        <v>3.4853540971449798E-2</v>
      </c>
      <c r="H254" s="17">
        <v>2</v>
      </c>
      <c r="I254" s="17">
        <v>2.1276595744680802</v>
      </c>
    </row>
    <row r="255" spans="1:9" x14ac:dyDescent="0.2">
      <c r="A255" s="17" t="s">
        <v>551</v>
      </c>
      <c r="B255" s="17" t="s">
        <v>255</v>
      </c>
      <c r="C255" s="17" t="s">
        <v>391</v>
      </c>
      <c r="D255" s="17">
        <v>39</v>
      </c>
      <c r="E255" s="17">
        <v>3.4790365744870599E-2</v>
      </c>
      <c r="F255" s="17">
        <v>37</v>
      </c>
      <c r="G255" s="17">
        <v>3.2513181019332198E-2</v>
      </c>
      <c r="H255" s="17">
        <v>2</v>
      </c>
      <c r="I255" s="17">
        <v>5.4054054054053902</v>
      </c>
    </row>
    <row r="256" spans="1:9" x14ac:dyDescent="0.2">
      <c r="A256" s="17" t="s">
        <v>570</v>
      </c>
      <c r="B256" s="17" t="s">
        <v>232</v>
      </c>
      <c r="C256" s="17" t="s">
        <v>389</v>
      </c>
      <c r="D256" s="17">
        <v>30</v>
      </c>
      <c r="E256" s="17">
        <v>3.4013605442176902E-2</v>
      </c>
      <c r="F256" s="17">
        <v>28</v>
      </c>
      <c r="G256" s="17">
        <v>3.2073310423825899E-2</v>
      </c>
      <c r="H256" s="17">
        <v>2</v>
      </c>
      <c r="I256" s="17">
        <v>7.1428571428571397</v>
      </c>
    </row>
    <row r="257" spans="1:9" x14ac:dyDescent="0.2">
      <c r="A257" s="17" t="s">
        <v>574</v>
      </c>
      <c r="B257" s="17" t="s">
        <v>192</v>
      </c>
      <c r="C257" s="17" t="s">
        <v>391</v>
      </c>
      <c r="D257" s="17">
        <v>1265</v>
      </c>
      <c r="E257" s="17">
        <v>0.31952513260924498</v>
      </c>
      <c r="F257" s="17">
        <v>1263</v>
      </c>
      <c r="G257" s="17">
        <v>0.317895796627234</v>
      </c>
      <c r="H257" s="17">
        <v>2</v>
      </c>
      <c r="I257" s="17">
        <v>0.15835312747427599</v>
      </c>
    </row>
    <row r="258" spans="1:9" x14ac:dyDescent="0.2">
      <c r="A258" s="17" t="s">
        <v>574</v>
      </c>
      <c r="B258" s="17" t="s">
        <v>192</v>
      </c>
      <c r="C258" s="17" t="s">
        <v>392</v>
      </c>
      <c r="D258" s="17">
        <v>184</v>
      </c>
      <c r="E258" s="17">
        <v>4.6476382924981102E-2</v>
      </c>
      <c r="F258" s="17">
        <v>182</v>
      </c>
      <c r="G258" s="17">
        <v>4.5809212182230101E-2</v>
      </c>
      <c r="H258" s="17">
        <v>2</v>
      </c>
      <c r="I258" s="17">
        <v>1.0989010989010899</v>
      </c>
    </row>
    <row r="259" spans="1:9" x14ac:dyDescent="0.2">
      <c r="A259" s="17" t="s">
        <v>581</v>
      </c>
      <c r="B259" s="17" t="s">
        <v>164</v>
      </c>
      <c r="C259" s="17" t="s">
        <v>392</v>
      </c>
      <c r="D259" s="17">
        <v>514</v>
      </c>
      <c r="E259" s="17">
        <v>6.7383324593602495E-2</v>
      </c>
      <c r="F259" s="17">
        <v>512</v>
      </c>
      <c r="G259" s="17">
        <v>6.6184074457083797E-2</v>
      </c>
      <c r="H259" s="17">
        <v>2</v>
      </c>
      <c r="I259" s="17">
        <v>0.390625</v>
      </c>
    </row>
    <row r="260" spans="1:9" x14ac:dyDescent="0.2">
      <c r="A260" s="17" t="s">
        <v>583</v>
      </c>
      <c r="B260" s="17" t="s">
        <v>244</v>
      </c>
      <c r="C260" s="17" t="s">
        <v>392</v>
      </c>
      <c r="D260" s="17">
        <v>78</v>
      </c>
      <c r="E260" s="17">
        <v>0.11304347826087</v>
      </c>
      <c r="F260" s="17">
        <v>76</v>
      </c>
      <c r="G260" s="17">
        <v>0.11111111111111099</v>
      </c>
      <c r="H260" s="17">
        <v>2</v>
      </c>
      <c r="I260" s="17">
        <v>2.6315789473684301</v>
      </c>
    </row>
    <row r="261" spans="1:9" x14ac:dyDescent="0.2">
      <c r="A261" s="17" t="s">
        <v>587</v>
      </c>
      <c r="B261" s="17" t="s">
        <v>189</v>
      </c>
      <c r="C261" s="17" t="s">
        <v>392</v>
      </c>
      <c r="D261" s="17">
        <v>14</v>
      </c>
      <c r="E261" s="17">
        <v>9.5367847411444093E-3</v>
      </c>
      <c r="F261" s="17">
        <v>12</v>
      </c>
      <c r="G261" s="17">
        <v>8.3102493074792196E-3</v>
      </c>
      <c r="H261" s="17">
        <v>2</v>
      </c>
      <c r="I261" s="17">
        <v>16.6666666666667</v>
      </c>
    </row>
    <row r="262" spans="1:9" x14ac:dyDescent="0.2">
      <c r="A262" s="17" t="s">
        <v>591</v>
      </c>
      <c r="B262" s="17" t="s">
        <v>172</v>
      </c>
      <c r="C262" s="17" t="s">
        <v>395</v>
      </c>
      <c r="D262" s="17">
        <v>84</v>
      </c>
      <c r="E262" s="17">
        <v>8.9171974522293002E-2</v>
      </c>
      <c r="F262" s="17">
        <v>82</v>
      </c>
      <c r="G262" s="17">
        <v>8.1268582755203198E-2</v>
      </c>
      <c r="H262" s="17">
        <v>2</v>
      </c>
      <c r="I262" s="17">
        <v>2.4390243902439002</v>
      </c>
    </row>
    <row r="263" spans="1:9" x14ac:dyDescent="0.2">
      <c r="A263" s="17" t="s">
        <v>664</v>
      </c>
      <c r="B263" s="17" t="s">
        <v>273</v>
      </c>
      <c r="C263" s="17" t="s">
        <v>392</v>
      </c>
      <c r="D263" s="17">
        <v>30</v>
      </c>
      <c r="E263" s="17">
        <v>2.67618198037467E-2</v>
      </c>
      <c r="F263" s="17">
        <v>29</v>
      </c>
      <c r="G263" s="17">
        <v>2.6291931097008201E-2</v>
      </c>
      <c r="H263" s="17">
        <v>1</v>
      </c>
      <c r="I263" s="17">
        <v>3.4482758620689702</v>
      </c>
    </row>
    <row r="264" spans="1:9" x14ac:dyDescent="0.2">
      <c r="A264" s="17" t="s">
        <v>658</v>
      </c>
      <c r="B264" s="17" t="s">
        <v>165</v>
      </c>
      <c r="C264" s="17" t="s">
        <v>394</v>
      </c>
      <c r="D264" s="17">
        <v>27</v>
      </c>
      <c r="E264" s="17">
        <v>8.6956521739130395E-4</v>
      </c>
      <c r="F264" s="17">
        <v>26</v>
      </c>
      <c r="G264" s="17">
        <v>8.3493898522800304E-4</v>
      </c>
      <c r="H264" s="17">
        <v>1</v>
      </c>
      <c r="I264" s="17">
        <v>3.8461538461538498</v>
      </c>
    </row>
    <row r="265" spans="1:9" x14ac:dyDescent="0.2">
      <c r="A265" s="17" t="s">
        <v>659</v>
      </c>
      <c r="B265" s="17" t="s">
        <v>247</v>
      </c>
      <c r="C265" s="17" t="s">
        <v>391</v>
      </c>
      <c r="D265" s="17">
        <v>332</v>
      </c>
      <c r="E265" s="17">
        <v>0.36604189636163198</v>
      </c>
      <c r="F265" s="17">
        <v>331</v>
      </c>
      <c r="G265" s="17">
        <v>0.36413641364136401</v>
      </c>
      <c r="H265" s="17">
        <v>1</v>
      </c>
      <c r="I265" s="17">
        <v>0.30211480362538601</v>
      </c>
    </row>
    <row r="266" spans="1:9" x14ac:dyDescent="0.2">
      <c r="A266" s="17" t="s">
        <v>670</v>
      </c>
      <c r="B266" s="17" t="s">
        <v>200</v>
      </c>
      <c r="C266" s="17" t="s">
        <v>394</v>
      </c>
      <c r="D266" s="17">
        <v>7</v>
      </c>
      <c r="E266" s="17">
        <v>1.6587677725118499E-2</v>
      </c>
      <c r="F266" s="17">
        <v>6</v>
      </c>
      <c r="G266" s="17">
        <v>1.46341463414634E-2</v>
      </c>
      <c r="H266" s="17">
        <v>1</v>
      </c>
      <c r="I266" s="17">
        <v>16.6666666666667</v>
      </c>
    </row>
    <row r="267" spans="1:9" x14ac:dyDescent="0.2">
      <c r="A267" s="17" t="s">
        <v>660</v>
      </c>
      <c r="B267" s="17" t="s">
        <v>259</v>
      </c>
      <c r="C267" s="17" t="s">
        <v>388</v>
      </c>
      <c r="D267" s="17">
        <v>20</v>
      </c>
      <c r="E267" s="17">
        <v>1.02564102564103E-2</v>
      </c>
      <c r="F267" s="17">
        <v>19</v>
      </c>
      <c r="G267" s="17">
        <v>9.8701298701298693E-3</v>
      </c>
      <c r="H267" s="17">
        <v>1</v>
      </c>
      <c r="I267" s="17">
        <v>5.2631578947368398</v>
      </c>
    </row>
    <row r="268" spans="1:9" x14ac:dyDescent="0.2">
      <c r="A268" s="17" t="s">
        <v>657</v>
      </c>
      <c r="B268" s="17" t="s">
        <v>182</v>
      </c>
      <c r="C268" s="17" t="s">
        <v>392</v>
      </c>
      <c r="D268" s="17">
        <v>39</v>
      </c>
      <c r="E268" s="17">
        <v>1.2081784386617099E-2</v>
      </c>
      <c r="F268" s="17">
        <v>38</v>
      </c>
      <c r="G268" s="17">
        <v>1.1721159777914899E-2</v>
      </c>
      <c r="H268" s="17">
        <v>1</v>
      </c>
      <c r="I268" s="17">
        <v>2.6315789473684301</v>
      </c>
    </row>
    <row r="269" spans="1:9" x14ac:dyDescent="0.2">
      <c r="A269" s="17" t="s">
        <v>661</v>
      </c>
      <c r="B269" s="17" t="s">
        <v>260</v>
      </c>
      <c r="C269" s="17" t="s">
        <v>390</v>
      </c>
      <c r="D269" s="17">
        <v>23</v>
      </c>
      <c r="E269" s="17">
        <v>4.2592592592592599E-2</v>
      </c>
      <c r="F269" s="17">
        <v>22</v>
      </c>
      <c r="G269" s="17">
        <v>4.1825095057034203E-2</v>
      </c>
      <c r="H269" s="17">
        <v>1</v>
      </c>
      <c r="I269" s="17">
        <v>4.5454545454545396</v>
      </c>
    </row>
    <row r="270" spans="1:9" x14ac:dyDescent="0.2">
      <c r="A270" s="17" t="s">
        <v>661</v>
      </c>
      <c r="B270" s="17" t="s">
        <v>260</v>
      </c>
      <c r="C270" s="17" t="s">
        <v>391</v>
      </c>
      <c r="D270" s="17">
        <v>88</v>
      </c>
      <c r="E270" s="17">
        <v>0.162962962962963</v>
      </c>
      <c r="F270" s="17">
        <v>87</v>
      </c>
      <c r="G270" s="17">
        <v>0.16539923954372601</v>
      </c>
      <c r="H270" s="17">
        <v>1</v>
      </c>
      <c r="I270" s="17">
        <v>1.14942528735633</v>
      </c>
    </row>
    <row r="271" spans="1:9" x14ac:dyDescent="0.2">
      <c r="A271" s="17" t="s">
        <v>668</v>
      </c>
      <c r="B271" s="17" t="s">
        <v>274</v>
      </c>
      <c r="C271" s="17" t="s">
        <v>393</v>
      </c>
      <c r="D271" s="17">
        <v>183</v>
      </c>
      <c r="E271" s="17">
        <v>5.4692169754931297E-2</v>
      </c>
      <c r="F271" s="17">
        <v>182</v>
      </c>
      <c r="G271" s="17">
        <v>5.1441492368569798E-2</v>
      </c>
      <c r="H271" s="17">
        <v>1</v>
      </c>
      <c r="I271" s="17">
        <v>0.54945054945054705</v>
      </c>
    </row>
    <row r="272" spans="1:9" x14ac:dyDescent="0.2">
      <c r="A272" s="17" t="s">
        <v>668</v>
      </c>
      <c r="B272" s="17" t="s">
        <v>274</v>
      </c>
      <c r="C272" s="17" t="s">
        <v>391</v>
      </c>
      <c r="D272" s="17">
        <v>524</v>
      </c>
      <c r="E272" s="17">
        <v>0.15660490137477601</v>
      </c>
      <c r="F272" s="17">
        <v>523</v>
      </c>
      <c r="G272" s="17">
        <v>0.147823629169022</v>
      </c>
      <c r="H272" s="17">
        <v>1</v>
      </c>
      <c r="I272" s="17">
        <v>0.19120458891013201</v>
      </c>
    </row>
    <row r="273" spans="1:9" x14ac:dyDescent="0.2">
      <c r="A273" s="17" t="s">
        <v>669</v>
      </c>
      <c r="B273" s="17" t="s">
        <v>188</v>
      </c>
      <c r="C273" s="17" t="s">
        <v>390</v>
      </c>
      <c r="D273" s="17">
        <v>19</v>
      </c>
      <c r="E273" s="17">
        <v>2.9185867895545298E-2</v>
      </c>
      <c r="F273" s="17">
        <v>18</v>
      </c>
      <c r="G273" s="17">
        <v>2.7439024390243899E-2</v>
      </c>
      <c r="H273" s="17">
        <v>1</v>
      </c>
      <c r="I273" s="17">
        <v>5.5555555555555598</v>
      </c>
    </row>
    <row r="274" spans="1:9" x14ac:dyDescent="0.2">
      <c r="A274" s="17" t="s">
        <v>669</v>
      </c>
      <c r="B274" s="17" t="s">
        <v>188</v>
      </c>
      <c r="C274" s="17" t="s">
        <v>392</v>
      </c>
      <c r="D274" s="17">
        <v>10</v>
      </c>
      <c r="E274" s="17">
        <v>1.5360983102918601E-2</v>
      </c>
      <c r="F274" s="17">
        <v>9</v>
      </c>
      <c r="G274" s="17">
        <v>1.3719512195122E-2</v>
      </c>
      <c r="H274" s="17">
        <v>1</v>
      </c>
      <c r="I274" s="17">
        <v>11.1111111111111</v>
      </c>
    </row>
    <row r="275" spans="1:9" x14ac:dyDescent="0.2">
      <c r="A275" s="17" t="s">
        <v>605</v>
      </c>
      <c r="B275" s="17" t="s">
        <v>222</v>
      </c>
      <c r="C275" s="17" t="s">
        <v>390</v>
      </c>
      <c r="D275" s="17">
        <v>5</v>
      </c>
      <c r="E275" s="17">
        <v>5.6818181818181802E-2</v>
      </c>
      <c r="F275" s="17">
        <v>4</v>
      </c>
      <c r="G275" s="17">
        <v>4.3956043956044001E-2</v>
      </c>
      <c r="H275" s="17">
        <v>1</v>
      </c>
      <c r="I275" s="17">
        <v>25</v>
      </c>
    </row>
    <row r="276" spans="1:9" x14ac:dyDescent="0.2">
      <c r="A276" s="17" t="s">
        <v>681</v>
      </c>
      <c r="B276" s="17" t="s">
        <v>201</v>
      </c>
      <c r="C276" s="17" t="s">
        <v>392</v>
      </c>
      <c r="D276" s="17">
        <v>6</v>
      </c>
      <c r="E276" s="17">
        <v>0.115384615384615</v>
      </c>
      <c r="F276" s="17">
        <v>5</v>
      </c>
      <c r="G276" s="17">
        <v>0.102040816326531</v>
      </c>
      <c r="H276" s="17">
        <v>1</v>
      </c>
      <c r="I276" s="17">
        <v>20</v>
      </c>
    </row>
    <row r="277" spans="1:9" x14ac:dyDescent="0.2">
      <c r="A277" s="17" t="s">
        <v>599</v>
      </c>
      <c r="B277" s="17" t="s">
        <v>197</v>
      </c>
      <c r="C277" s="17" t="s">
        <v>392</v>
      </c>
      <c r="D277" s="17">
        <v>294</v>
      </c>
      <c r="E277" s="17">
        <v>2.5231719876416099E-2</v>
      </c>
      <c r="F277" s="17">
        <v>293</v>
      </c>
      <c r="G277" s="17">
        <v>2.5589519650655E-2</v>
      </c>
      <c r="H277" s="17">
        <v>1</v>
      </c>
      <c r="I277" s="17">
        <v>0.34129692832765002</v>
      </c>
    </row>
    <row r="278" spans="1:9" x14ac:dyDescent="0.2">
      <c r="A278" s="17" t="s">
        <v>604</v>
      </c>
      <c r="B278" s="17" t="s">
        <v>264</v>
      </c>
      <c r="C278" s="17" t="s">
        <v>393</v>
      </c>
      <c r="D278" s="17">
        <v>21</v>
      </c>
      <c r="E278" s="17">
        <v>3.4426229508196703E-2</v>
      </c>
      <c r="F278" s="17">
        <v>20</v>
      </c>
      <c r="G278" s="17">
        <v>3.2573289902280103E-2</v>
      </c>
      <c r="H278" s="17">
        <v>1</v>
      </c>
      <c r="I278" s="17">
        <v>5</v>
      </c>
    </row>
    <row r="279" spans="1:9" x14ac:dyDescent="0.2">
      <c r="A279" s="17" t="s">
        <v>604</v>
      </c>
      <c r="B279" s="17" t="s">
        <v>264</v>
      </c>
      <c r="C279" s="17" t="s">
        <v>391</v>
      </c>
      <c r="D279" s="17">
        <v>115</v>
      </c>
      <c r="E279" s="17">
        <v>0.188524590163934</v>
      </c>
      <c r="F279" s="17">
        <v>114</v>
      </c>
      <c r="G279" s="17">
        <v>0.18566775244299699</v>
      </c>
      <c r="H279" s="17">
        <v>1</v>
      </c>
      <c r="I279" s="17">
        <v>0.87719298245614297</v>
      </c>
    </row>
    <row r="280" spans="1:9" x14ac:dyDescent="0.2">
      <c r="A280" s="17" t="s">
        <v>511</v>
      </c>
      <c r="B280" s="17" t="s">
        <v>266</v>
      </c>
      <c r="C280" s="17" t="s">
        <v>396</v>
      </c>
      <c r="D280" s="17">
        <v>161</v>
      </c>
      <c r="E280" s="17">
        <v>1.42591444513329E-2</v>
      </c>
      <c r="F280" s="17">
        <v>160</v>
      </c>
      <c r="G280" s="17">
        <v>1.40363189753487E-2</v>
      </c>
      <c r="H280" s="17">
        <v>1</v>
      </c>
      <c r="I280" s="17">
        <v>0.62500000000000899</v>
      </c>
    </row>
    <row r="281" spans="1:9" x14ac:dyDescent="0.2">
      <c r="A281" s="17" t="s">
        <v>512</v>
      </c>
      <c r="B281" s="17" t="s">
        <v>272</v>
      </c>
      <c r="C281" s="17" t="s">
        <v>396</v>
      </c>
      <c r="D281" s="17">
        <v>16</v>
      </c>
      <c r="E281" s="17">
        <v>4.2609853528628502E-3</v>
      </c>
      <c r="F281" s="17">
        <v>15</v>
      </c>
      <c r="G281" s="17">
        <v>4.12314458493678E-3</v>
      </c>
      <c r="H281" s="17">
        <v>1</v>
      </c>
      <c r="I281" s="17">
        <v>6.6666666666666696</v>
      </c>
    </row>
    <row r="282" spans="1:9" x14ac:dyDescent="0.2">
      <c r="A282" s="17" t="s">
        <v>512</v>
      </c>
      <c r="B282" s="17" t="s">
        <v>272</v>
      </c>
      <c r="C282" s="17" t="s">
        <v>388</v>
      </c>
      <c r="D282" s="17">
        <v>47</v>
      </c>
      <c r="E282" s="17">
        <v>1.25166444740346E-2</v>
      </c>
      <c r="F282" s="17">
        <v>46</v>
      </c>
      <c r="G282" s="17">
        <v>1.2644310060472799E-2</v>
      </c>
      <c r="H282" s="17">
        <v>1</v>
      </c>
      <c r="I282" s="17">
        <v>2.1739130434782701</v>
      </c>
    </row>
    <row r="283" spans="1:9" x14ac:dyDescent="0.2">
      <c r="A283" s="17" t="s">
        <v>513</v>
      </c>
      <c r="B283" s="17" t="s">
        <v>215</v>
      </c>
      <c r="C283" s="17" t="s">
        <v>392</v>
      </c>
      <c r="D283" s="17">
        <v>5</v>
      </c>
      <c r="E283" s="17">
        <v>1.4164305949008501E-2</v>
      </c>
      <c r="F283" s="17">
        <v>4</v>
      </c>
      <c r="G283" s="17">
        <v>1.1695906432748499E-2</v>
      </c>
      <c r="H283" s="17">
        <v>1</v>
      </c>
      <c r="I283" s="17">
        <v>25</v>
      </c>
    </row>
    <row r="284" spans="1:9" x14ac:dyDescent="0.2">
      <c r="A284" s="17" t="s">
        <v>515</v>
      </c>
      <c r="B284" s="17" t="s">
        <v>271</v>
      </c>
      <c r="C284" s="17" t="s">
        <v>395</v>
      </c>
      <c r="D284" s="17">
        <v>5</v>
      </c>
      <c r="E284" s="17">
        <v>7.4183976261127599E-3</v>
      </c>
      <c r="F284" s="17">
        <v>4</v>
      </c>
      <c r="G284" s="17">
        <v>5.6737588652482299E-3</v>
      </c>
      <c r="H284" s="17">
        <v>1</v>
      </c>
      <c r="I284" s="17">
        <v>25</v>
      </c>
    </row>
    <row r="285" spans="1:9" x14ac:dyDescent="0.2">
      <c r="A285" s="17" t="s">
        <v>607</v>
      </c>
      <c r="B285" s="17" t="s">
        <v>254</v>
      </c>
      <c r="C285" s="17" t="s">
        <v>388</v>
      </c>
      <c r="D285" s="17">
        <v>145</v>
      </c>
      <c r="E285" s="17">
        <v>1.82919137126277E-2</v>
      </c>
      <c r="F285" s="17">
        <v>144</v>
      </c>
      <c r="G285" s="17">
        <v>1.8049636500375998E-2</v>
      </c>
      <c r="H285" s="17">
        <v>1</v>
      </c>
      <c r="I285" s="17">
        <v>0.69444444444444198</v>
      </c>
    </row>
    <row r="286" spans="1:9" x14ac:dyDescent="0.2">
      <c r="A286" s="17" t="s">
        <v>516</v>
      </c>
      <c r="B286" s="17" t="s">
        <v>184</v>
      </c>
      <c r="C286" s="17" t="s">
        <v>395</v>
      </c>
      <c r="D286" s="17">
        <v>157</v>
      </c>
      <c r="E286" s="17">
        <v>0.53220338983050897</v>
      </c>
      <c r="F286" s="17">
        <v>156</v>
      </c>
      <c r="G286" s="17">
        <v>0.52348993288590595</v>
      </c>
      <c r="H286" s="17">
        <v>1</v>
      </c>
      <c r="I286" s="17">
        <v>0.64102564102563897</v>
      </c>
    </row>
    <row r="287" spans="1:9" x14ac:dyDescent="0.2">
      <c r="A287" s="17" t="s">
        <v>517</v>
      </c>
      <c r="B287" s="17" t="s">
        <v>198</v>
      </c>
      <c r="C287" s="17" t="s">
        <v>388</v>
      </c>
      <c r="D287" s="17">
        <v>21</v>
      </c>
      <c r="E287" s="17">
        <v>6.1547479484173502E-3</v>
      </c>
      <c r="F287" s="17">
        <v>20</v>
      </c>
      <c r="G287" s="17">
        <v>5.8548009367681503E-3</v>
      </c>
      <c r="H287" s="17">
        <v>1</v>
      </c>
      <c r="I287" s="17">
        <v>5</v>
      </c>
    </row>
    <row r="288" spans="1:9" x14ac:dyDescent="0.2">
      <c r="A288" s="17" t="s">
        <v>518</v>
      </c>
      <c r="B288" s="17" t="s">
        <v>181</v>
      </c>
      <c r="C288" s="17" t="s">
        <v>391</v>
      </c>
      <c r="D288" s="17">
        <v>147</v>
      </c>
      <c r="E288" s="17">
        <v>6.4958020326999599E-2</v>
      </c>
      <c r="F288" s="17">
        <v>146</v>
      </c>
      <c r="G288" s="17">
        <v>6.4745011086474499E-2</v>
      </c>
      <c r="H288" s="17">
        <v>1</v>
      </c>
      <c r="I288" s="17">
        <v>0.68493150684931803</v>
      </c>
    </row>
    <row r="289" spans="1:9" x14ac:dyDescent="0.2">
      <c r="A289" s="17" t="s">
        <v>521</v>
      </c>
      <c r="B289" s="17" t="s">
        <v>239</v>
      </c>
      <c r="C289" s="17" t="s">
        <v>390</v>
      </c>
      <c r="D289" s="17">
        <v>9</v>
      </c>
      <c r="E289" s="17">
        <v>1.3698630136986301E-2</v>
      </c>
      <c r="F289" s="17">
        <v>8</v>
      </c>
      <c r="G289" s="17">
        <v>1.3266998341625201E-2</v>
      </c>
      <c r="H289" s="17">
        <v>1</v>
      </c>
      <c r="I289" s="17">
        <v>12.5</v>
      </c>
    </row>
    <row r="290" spans="1:9" x14ac:dyDescent="0.2">
      <c r="A290" s="17" t="s">
        <v>521</v>
      </c>
      <c r="B290" s="17" t="s">
        <v>239</v>
      </c>
      <c r="C290" s="17" t="s">
        <v>392</v>
      </c>
      <c r="D290" s="17">
        <v>31</v>
      </c>
      <c r="E290" s="17">
        <v>4.7184170471841702E-2</v>
      </c>
      <c r="F290" s="17">
        <v>30</v>
      </c>
      <c r="G290" s="17">
        <v>4.9751243781094502E-2</v>
      </c>
      <c r="H290" s="17">
        <v>1</v>
      </c>
      <c r="I290" s="17">
        <v>3.3333333333333401</v>
      </c>
    </row>
    <row r="291" spans="1:9" x14ac:dyDescent="0.2">
      <c r="A291" s="17" t="s">
        <v>524</v>
      </c>
      <c r="B291" s="17" t="s">
        <v>240</v>
      </c>
      <c r="C291" s="17" t="s">
        <v>389</v>
      </c>
      <c r="D291" s="17">
        <v>10</v>
      </c>
      <c r="E291" s="17">
        <v>0.169491525423729</v>
      </c>
      <c r="F291" s="17">
        <v>9</v>
      </c>
      <c r="G291" s="17">
        <v>0.152542372881356</v>
      </c>
      <c r="H291" s="17">
        <v>1</v>
      </c>
      <c r="I291" s="17">
        <v>11.1111111111111</v>
      </c>
    </row>
    <row r="292" spans="1:9" x14ac:dyDescent="0.2">
      <c r="A292" s="17" t="s">
        <v>525</v>
      </c>
      <c r="B292" s="17" t="s">
        <v>223</v>
      </c>
      <c r="C292" s="17" t="s">
        <v>393</v>
      </c>
      <c r="D292" s="17">
        <v>118</v>
      </c>
      <c r="E292" s="17">
        <v>0.55660377358490598</v>
      </c>
      <c r="F292" s="17">
        <v>117</v>
      </c>
      <c r="G292" s="17">
        <v>0.55188679245283001</v>
      </c>
      <c r="H292" s="17">
        <v>1</v>
      </c>
      <c r="I292" s="17">
        <v>0.854700854700852</v>
      </c>
    </row>
    <row r="293" spans="1:9" x14ac:dyDescent="0.2">
      <c r="A293" s="17" t="s">
        <v>600</v>
      </c>
      <c r="B293" s="17" t="s">
        <v>168</v>
      </c>
      <c r="C293" s="17" t="s">
        <v>391</v>
      </c>
      <c r="D293" s="17">
        <v>145</v>
      </c>
      <c r="E293" s="17">
        <v>0.101897399859452</v>
      </c>
      <c r="F293" s="17">
        <v>144</v>
      </c>
      <c r="G293" s="17">
        <v>9.8360655737704902E-2</v>
      </c>
      <c r="H293" s="17">
        <v>1</v>
      </c>
      <c r="I293" s="17">
        <v>0.69444444444444198</v>
      </c>
    </row>
    <row r="294" spans="1:9" x14ac:dyDescent="0.2">
      <c r="A294" s="17" t="s">
        <v>528</v>
      </c>
      <c r="B294" s="17" t="s">
        <v>196</v>
      </c>
      <c r="C294" s="17" t="s">
        <v>395</v>
      </c>
      <c r="D294" s="17">
        <v>42</v>
      </c>
      <c r="E294" s="17">
        <v>0.21761658031088099</v>
      </c>
      <c r="F294" s="17">
        <v>41</v>
      </c>
      <c r="G294" s="17">
        <v>0.21354166666666699</v>
      </c>
      <c r="H294" s="17">
        <v>1</v>
      </c>
      <c r="I294" s="17">
        <v>2.4390243902439002</v>
      </c>
    </row>
    <row r="295" spans="1:9" x14ac:dyDescent="0.2">
      <c r="A295" s="17" t="s">
        <v>528</v>
      </c>
      <c r="B295" s="17" t="s">
        <v>196</v>
      </c>
      <c r="C295" s="17" t="s">
        <v>388</v>
      </c>
      <c r="D295" s="17">
        <v>12</v>
      </c>
      <c r="E295" s="17">
        <v>6.21761658031088E-2</v>
      </c>
      <c r="F295" s="17">
        <v>11</v>
      </c>
      <c r="G295" s="17">
        <v>5.7291666666666699E-2</v>
      </c>
      <c r="H295" s="17">
        <v>1</v>
      </c>
      <c r="I295" s="17">
        <v>9.0909090909090793</v>
      </c>
    </row>
    <row r="296" spans="1:9" x14ac:dyDescent="0.2">
      <c r="A296" s="17" t="s">
        <v>532</v>
      </c>
      <c r="B296" s="17" t="s">
        <v>206</v>
      </c>
      <c r="C296" s="17" t="s">
        <v>389</v>
      </c>
      <c r="D296" s="17">
        <v>57</v>
      </c>
      <c r="E296" s="17">
        <v>7.8404401650619002E-2</v>
      </c>
      <c r="F296" s="17">
        <v>56</v>
      </c>
      <c r="G296" s="17">
        <v>7.9096045197740106E-2</v>
      </c>
      <c r="H296" s="17">
        <v>1</v>
      </c>
      <c r="I296" s="17">
        <v>1.78571428571428</v>
      </c>
    </row>
    <row r="297" spans="1:9" x14ac:dyDescent="0.2">
      <c r="A297" s="17" t="s">
        <v>533</v>
      </c>
      <c r="B297" s="17" t="s">
        <v>209</v>
      </c>
      <c r="C297" s="17" t="s">
        <v>390</v>
      </c>
      <c r="D297" s="17">
        <v>118</v>
      </c>
      <c r="E297" s="17">
        <v>4.79285134037368E-2</v>
      </c>
      <c r="F297" s="17">
        <v>117</v>
      </c>
      <c r="G297" s="17">
        <v>4.7368421052631601E-2</v>
      </c>
      <c r="H297" s="17">
        <v>1</v>
      </c>
      <c r="I297" s="17">
        <v>0.854700854700852</v>
      </c>
    </row>
    <row r="298" spans="1:9" x14ac:dyDescent="0.2">
      <c r="A298" s="17" t="s">
        <v>533</v>
      </c>
      <c r="B298" s="17" t="s">
        <v>209</v>
      </c>
      <c r="C298" s="17" t="s">
        <v>391</v>
      </c>
      <c r="D298" s="17">
        <v>193</v>
      </c>
      <c r="E298" s="17">
        <v>7.8391551584077998E-2</v>
      </c>
      <c r="F298" s="17">
        <v>192</v>
      </c>
      <c r="G298" s="17">
        <v>7.7732793522267196E-2</v>
      </c>
      <c r="H298" s="17">
        <v>1</v>
      </c>
      <c r="I298" s="17">
        <v>0.52083333333332604</v>
      </c>
    </row>
    <row r="299" spans="1:9" x14ac:dyDescent="0.2">
      <c r="A299" s="17" t="s">
        <v>539</v>
      </c>
      <c r="B299" s="17" t="s">
        <v>170</v>
      </c>
      <c r="C299" s="17" t="s">
        <v>391</v>
      </c>
      <c r="D299" s="17">
        <v>99</v>
      </c>
      <c r="E299" s="17">
        <v>4.6676096181046699E-2</v>
      </c>
      <c r="F299" s="17">
        <v>98</v>
      </c>
      <c r="G299" s="17">
        <v>4.5223811721273599E-2</v>
      </c>
      <c r="H299" s="17">
        <v>1</v>
      </c>
      <c r="I299" s="17">
        <v>1.0204081632652999</v>
      </c>
    </row>
    <row r="300" spans="1:9" x14ac:dyDescent="0.2">
      <c r="A300" s="17" t="s">
        <v>541</v>
      </c>
      <c r="B300" s="17" t="s">
        <v>211</v>
      </c>
      <c r="C300" s="17" t="s">
        <v>395</v>
      </c>
      <c r="D300" s="17">
        <v>29</v>
      </c>
      <c r="E300" s="17">
        <v>5.0173010380622801E-2</v>
      </c>
      <c r="F300" s="17">
        <v>28</v>
      </c>
      <c r="G300" s="17">
        <v>4.8109965635738799E-2</v>
      </c>
      <c r="H300" s="17">
        <v>1</v>
      </c>
      <c r="I300" s="17">
        <v>3.5714285714285801</v>
      </c>
    </row>
    <row r="301" spans="1:9" x14ac:dyDescent="0.2">
      <c r="A301" s="17" t="s">
        <v>543</v>
      </c>
      <c r="B301" s="17" t="s">
        <v>190</v>
      </c>
      <c r="C301" s="17" t="s">
        <v>389</v>
      </c>
      <c r="D301" s="17">
        <v>49</v>
      </c>
      <c r="E301" s="17">
        <v>3.5353535353535401E-2</v>
      </c>
      <c r="F301" s="17">
        <v>48</v>
      </c>
      <c r="G301" s="17">
        <v>3.4632034632034597E-2</v>
      </c>
      <c r="H301" s="17">
        <v>1</v>
      </c>
      <c r="I301" s="17">
        <v>2.0833333333333299</v>
      </c>
    </row>
    <row r="302" spans="1:9" x14ac:dyDescent="0.2">
      <c r="A302" s="17" t="s">
        <v>603</v>
      </c>
      <c r="B302" s="17" t="s">
        <v>187</v>
      </c>
      <c r="C302" s="17" t="s">
        <v>393</v>
      </c>
      <c r="D302" s="17">
        <v>87</v>
      </c>
      <c r="E302" s="17">
        <v>2.06995003568879E-2</v>
      </c>
      <c r="F302" s="17">
        <v>86</v>
      </c>
      <c r="G302" s="17">
        <v>2.2835900159320199E-2</v>
      </c>
      <c r="H302" s="17">
        <v>1</v>
      </c>
      <c r="I302" s="17">
        <v>1.16279069767442</v>
      </c>
    </row>
    <row r="303" spans="1:9" x14ac:dyDescent="0.2">
      <c r="A303" s="17" t="s">
        <v>548</v>
      </c>
      <c r="B303" s="17" t="s">
        <v>203</v>
      </c>
      <c r="C303" s="17" t="s">
        <v>393</v>
      </c>
      <c r="D303" s="17">
        <v>32</v>
      </c>
      <c r="E303" s="17">
        <v>0.38095238095238099</v>
      </c>
      <c r="F303" s="17">
        <v>31</v>
      </c>
      <c r="G303" s="17">
        <v>0.36470588235294099</v>
      </c>
      <c r="H303" s="17">
        <v>1</v>
      </c>
      <c r="I303" s="17">
        <v>3.2258064516128999</v>
      </c>
    </row>
    <row r="304" spans="1:9" x14ac:dyDescent="0.2">
      <c r="A304" s="17" t="s">
        <v>549</v>
      </c>
      <c r="B304" s="17" t="s">
        <v>162</v>
      </c>
      <c r="C304" s="17" t="s">
        <v>396</v>
      </c>
      <c r="D304" s="17">
        <v>24</v>
      </c>
      <c r="E304" s="17">
        <v>6.7170445004198205E-4</v>
      </c>
      <c r="F304" s="17">
        <v>23</v>
      </c>
      <c r="G304" s="17">
        <v>6.5443164034713298E-4</v>
      </c>
      <c r="H304" s="17">
        <v>1</v>
      </c>
      <c r="I304" s="17">
        <v>4.3478260869565197</v>
      </c>
    </row>
    <row r="305" spans="1:9" x14ac:dyDescent="0.2">
      <c r="A305" s="17" t="s">
        <v>550</v>
      </c>
      <c r="B305" s="17" t="s">
        <v>212</v>
      </c>
      <c r="C305" s="17" t="s">
        <v>393</v>
      </c>
      <c r="D305" s="17">
        <v>33</v>
      </c>
      <c r="E305" s="17">
        <v>0.21290322580645199</v>
      </c>
      <c r="F305" s="17">
        <v>32</v>
      </c>
      <c r="G305" s="17">
        <v>0.20512820512820501</v>
      </c>
      <c r="H305" s="17">
        <v>1</v>
      </c>
      <c r="I305" s="17">
        <v>3.125</v>
      </c>
    </row>
    <row r="306" spans="1:9" x14ac:dyDescent="0.2">
      <c r="A306" s="17" t="s">
        <v>550</v>
      </c>
      <c r="B306" s="17" t="s">
        <v>212</v>
      </c>
      <c r="C306" s="17" t="s">
        <v>391</v>
      </c>
      <c r="D306" s="17">
        <v>6</v>
      </c>
      <c r="E306" s="17">
        <v>3.8709677419354799E-2</v>
      </c>
      <c r="F306" s="17">
        <v>5</v>
      </c>
      <c r="G306" s="17">
        <v>3.2051282051282E-2</v>
      </c>
      <c r="H306" s="17">
        <v>1</v>
      </c>
      <c r="I306" s="17">
        <v>20</v>
      </c>
    </row>
    <row r="307" spans="1:9" x14ac:dyDescent="0.2">
      <c r="A307" s="17" t="s">
        <v>553</v>
      </c>
      <c r="B307" s="17" t="s">
        <v>225</v>
      </c>
      <c r="C307" s="17" t="s">
        <v>393</v>
      </c>
      <c r="D307" s="17">
        <v>22</v>
      </c>
      <c r="E307" s="17">
        <v>0.15172413793103401</v>
      </c>
      <c r="F307" s="17">
        <v>21</v>
      </c>
      <c r="G307" s="17">
        <v>0.14482758620689701</v>
      </c>
      <c r="H307" s="17">
        <v>1</v>
      </c>
      <c r="I307" s="17">
        <v>4.7619047619047699</v>
      </c>
    </row>
    <row r="308" spans="1:9" x14ac:dyDescent="0.2">
      <c r="A308" s="17" t="s">
        <v>553</v>
      </c>
      <c r="B308" s="17" t="s">
        <v>225</v>
      </c>
      <c r="C308" s="17" t="s">
        <v>391</v>
      </c>
      <c r="D308" s="17">
        <v>12</v>
      </c>
      <c r="E308" s="17">
        <v>8.2758620689655199E-2</v>
      </c>
      <c r="F308" s="17">
        <v>11</v>
      </c>
      <c r="G308" s="17">
        <v>7.5862068965517199E-2</v>
      </c>
      <c r="H308" s="17">
        <v>1</v>
      </c>
      <c r="I308" s="17">
        <v>9.0909090909090793</v>
      </c>
    </row>
    <row r="309" spans="1:9" x14ac:dyDescent="0.2">
      <c r="A309" s="17" t="s">
        <v>553</v>
      </c>
      <c r="B309" s="17" t="s">
        <v>225</v>
      </c>
      <c r="C309" s="17" t="s">
        <v>395</v>
      </c>
      <c r="D309" s="17">
        <v>18</v>
      </c>
      <c r="E309" s="17">
        <v>0.12413793103448301</v>
      </c>
      <c r="F309" s="17">
        <v>17</v>
      </c>
      <c r="G309" s="17">
        <v>0.11724137931034501</v>
      </c>
      <c r="H309" s="17">
        <v>1</v>
      </c>
      <c r="I309" s="17">
        <v>5.8823529411764701</v>
      </c>
    </row>
    <row r="310" spans="1:9" x14ac:dyDescent="0.2">
      <c r="A310" s="17" t="s">
        <v>555</v>
      </c>
      <c r="B310" s="17" t="s">
        <v>251</v>
      </c>
      <c r="C310" s="17" t="s">
        <v>390</v>
      </c>
      <c r="D310" s="17">
        <v>346</v>
      </c>
      <c r="E310" s="17">
        <v>0.32397003745318398</v>
      </c>
      <c r="F310" s="17">
        <v>345</v>
      </c>
      <c r="G310" s="17">
        <v>0.30941704035874401</v>
      </c>
      <c r="H310" s="17">
        <v>1</v>
      </c>
      <c r="I310" s="17">
        <v>0.28985507246377401</v>
      </c>
    </row>
    <row r="311" spans="1:9" x14ac:dyDescent="0.2">
      <c r="A311" s="17" t="s">
        <v>559</v>
      </c>
      <c r="B311" s="17" t="s">
        <v>158</v>
      </c>
      <c r="C311" s="17" t="s">
        <v>396</v>
      </c>
      <c r="D311" s="17">
        <v>190</v>
      </c>
      <c r="E311" s="17">
        <v>8.5988414192613993E-3</v>
      </c>
      <c r="F311" s="17">
        <v>189</v>
      </c>
      <c r="G311" s="17">
        <v>8.5995085995085995E-3</v>
      </c>
      <c r="H311" s="17">
        <v>1</v>
      </c>
      <c r="I311" s="17">
        <v>0.52910052910053496</v>
      </c>
    </row>
    <row r="312" spans="1:9" x14ac:dyDescent="0.2">
      <c r="A312" s="17" t="s">
        <v>561</v>
      </c>
      <c r="B312" s="17" t="s">
        <v>208</v>
      </c>
      <c r="C312" s="17" t="s">
        <v>391</v>
      </c>
      <c r="D312" s="17">
        <v>10</v>
      </c>
      <c r="E312" s="17">
        <v>1.84842883548983E-2</v>
      </c>
      <c r="F312" s="17">
        <v>9</v>
      </c>
      <c r="G312" s="17">
        <v>1.67597765363128E-2</v>
      </c>
      <c r="H312" s="17">
        <v>1</v>
      </c>
      <c r="I312" s="17">
        <v>11.1111111111111</v>
      </c>
    </row>
    <row r="313" spans="1:9" x14ac:dyDescent="0.2">
      <c r="A313" s="17" t="s">
        <v>564</v>
      </c>
      <c r="B313" s="17" t="s">
        <v>229</v>
      </c>
      <c r="C313" s="17" t="s">
        <v>393</v>
      </c>
      <c r="D313" s="17">
        <v>73</v>
      </c>
      <c r="E313" s="17">
        <v>0.462025316455696</v>
      </c>
      <c r="F313" s="17">
        <v>72</v>
      </c>
      <c r="G313" s="17">
        <v>0.49315068493150699</v>
      </c>
      <c r="H313" s="17">
        <v>1</v>
      </c>
      <c r="I313" s="17">
        <v>1.38888888888888</v>
      </c>
    </row>
    <row r="314" spans="1:9" x14ac:dyDescent="0.2">
      <c r="A314" s="17" t="s">
        <v>608</v>
      </c>
      <c r="B314" s="17" t="s">
        <v>252</v>
      </c>
      <c r="C314" s="17" t="s">
        <v>393</v>
      </c>
      <c r="D314" s="17">
        <v>24</v>
      </c>
      <c r="E314" s="17">
        <v>0.108108108108108</v>
      </c>
      <c r="F314" s="17">
        <v>23</v>
      </c>
      <c r="G314" s="17">
        <v>0.106976744186047</v>
      </c>
      <c r="H314" s="17">
        <v>1</v>
      </c>
      <c r="I314" s="17">
        <v>4.3478260869565197</v>
      </c>
    </row>
    <row r="315" spans="1:9" x14ac:dyDescent="0.2">
      <c r="A315" s="17" t="s">
        <v>566</v>
      </c>
      <c r="B315" s="17" t="s">
        <v>167</v>
      </c>
      <c r="C315" s="17" t="s">
        <v>396</v>
      </c>
      <c r="D315" s="17">
        <v>15</v>
      </c>
      <c r="E315" s="17">
        <v>2.36376816161871E-4</v>
      </c>
      <c r="F315" s="17">
        <v>14</v>
      </c>
      <c r="G315" s="17">
        <v>2.2361359570661899E-4</v>
      </c>
      <c r="H315" s="17">
        <v>1</v>
      </c>
      <c r="I315" s="17">
        <v>7.1428571428571397</v>
      </c>
    </row>
    <row r="316" spans="1:9" x14ac:dyDescent="0.2">
      <c r="A316" s="17" t="s">
        <v>566</v>
      </c>
      <c r="B316" s="17" t="s">
        <v>167</v>
      </c>
      <c r="C316" s="17" t="s">
        <v>394</v>
      </c>
      <c r="D316" s="17">
        <v>6</v>
      </c>
      <c r="E316" s="17">
        <v>9.4550726464748296E-5</v>
      </c>
      <c r="F316" s="17">
        <v>5</v>
      </c>
      <c r="G316" s="17">
        <v>7.9861998466649597E-5</v>
      </c>
      <c r="H316" s="17">
        <v>1</v>
      </c>
      <c r="I316" s="17">
        <v>20</v>
      </c>
    </row>
    <row r="317" spans="1:9" x14ac:dyDescent="0.2">
      <c r="A317" s="17" t="s">
        <v>578</v>
      </c>
      <c r="B317" s="17" t="s">
        <v>175</v>
      </c>
      <c r="C317" s="17" t="s">
        <v>394</v>
      </c>
      <c r="D317" s="17">
        <v>28</v>
      </c>
      <c r="E317" s="17">
        <v>5.1508462104488603E-3</v>
      </c>
      <c r="F317" s="17">
        <v>27</v>
      </c>
      <c r="G317" s="17">
        <v>5.0895381715362897E-3</v>
      </c>
      <c r="H317" s="17">
        <v>1</v>
      </c>
      <c r="I317" s="17">
        <v>3.7037037037037002</v>
      </c>
    </row>
    <row r="318" spans="1:9" x14ac:dyDescent="0.2">
      <c r="A318" s="17" t="s">
        <v>579</v>
      </c>
      <c r="B318" s="17" t="s">
        <v>171</v>
      </c>
      <c r="C318" s="17" t="s">
        <v>396</v>
      </c>
      <c r="D318" s="17">
        <v>18</v>
      </c>
      <c r="E318" s="17">
        <v>1.0886657796056599E-3</v>
      </c>
      <c r="F318" s="17">
        <v>17</v>
      </c>
      <c r="G318" s="17">
        <v>1.0336231531586301E-3</v>
      </c>
      <c r="H318" s="17">
        <v>1</v>
      </c>
      <c r="I318" s="17">
        <v>5.8823529411764701</v>
      </c>
    </row>
    <row r="319" spans="1:9" x14ac:dyDescent="0.2">
      <c r="A319" s="17" t="s">
        <v>582</v>
      </c>
      <c r="B319" s="17" t="s">
        <v>166</v>
      </c>
      <c r="C319" s="17" t="s">
        <v>391</v>
      </c>
      <c r="D319" s="17">
        <v>78</v>
      </c>
      <c r="E319" s="17">
        <v>2.9007065823726301E-2</v>
      </c>
      <c r="F319" s="17">
        <v>77</v>
      </c>
      <c r="G319" s="17">
        <v>2.65608830631252E-2</v>
      </c>
      <c r="H319" s="17">
        <v>1</v>
      </c>
      <c r="I319" s="17">
        <v>1.29870129870129</v>
      </c>
    </row>
    <row r="320" spans="1:9" x14ac:dyDescent="0.2">
      <c r="A320" s="17" t="s">
        <v>583</v>
      </c>
      <c r="B320" s="17" t="s">
        <v>244</v>
      </c>
      <c r="C320" s="17" t="s">
        <v>391</v>
      </c>
      <c r="D320" s="17">
        <v>48</v>
      </c>
      <c r="E320" s="17">
        <v>6.9565217391304293E-2</v>
      </c>
      <c r="F320" s="17">
        <v>47</v>
      </c>
      <c r="G320" s="17">
        <v>6.8713450292397699E-2</v>
      </c>
      <c r="H320" s="17">
        <v>1</v>
      </c>
      <c r="I320" s="17">
        <v>2.1276595744680802</v>
      </c>
    </row>
    <row r="321" spans="1:9" x14ac:dyDescent="0.2">
      <c r="A321" s="17" t="s">
        <v>583</v>
      </c>
      <c r="B321" s="17" t="s">
        <v>244</v>
      </c>
      <c r="C321" s="17" t="s">
        <v>394</v>
      </c>
      <c r="D321" s="17">
        <v>26</v>
      </c>
      <c r="E321" s="17">
        <v>3.7681159420289899E-2</v>
      </c>
      <c r="F321" s="17">
        <v>25</v>
      </c>
      <c r="G321" s="17">
        <v>3.65497076023392E-2</v>
      </c>
      <c r="H321" s="17">
        <v>1</v>
      </c>
      <c r="I321" s="17">
        <v>4</v>
      </c>
    </row>
    <row r="322" spans="1:9" x14ac:dyDescent="0.2">
      <c r="A322" s="17" t="s">
        <v>584</v>
      </c>
      <c r="B322" s="17" t="s">
        <v>199</v>
      </c>
      <c r="C322" s="17" t="s">
        <v>394</v>
      </c>
      <c r="D322" s="17">
        <v>18</v>
      </c>
      <c r="E322" s="17">
        <v>1.22699386503067E-2</v>
      </c>
      <c r="F322" s="17">
        <v>17</v>
      </c>
      <c r="G322" s="17">
        <v>1.2283236994219701E-2</v>
      </c>
      <c r="H322" s="17">
        <v>1</v>
      </c>
      <c r="I322" s="17">
        <v>5.8823529411764701</v>
      </c>
    </row>
    <row r="323" spans="1:9" x14ac:dyDescent="0.2">
      <c r="A323" s="17" t="s">
        <v>584</v>
      </c>
      <c r="B323" s="17" t="s">
        <v>199</v>
      </c>
      <c r="C323" s="17" t="s">
        <v>388</v>
      </c>
      <c r="D323" s="17">
        <v>287</v>
      </c>
      <c r="E323" s="17">
        <v>0.195637355146558</v>
      </c>
      <c r="F323" s="17">
        <v>286</v>
      </c>
      <c r="G323" s="17">
        <v>0.20664739884393099</v>
      </c>
      <c r="H323" s="17">
        <v>1</v>
      </c>
      <c r="I323" s="17">
        <v>0.34965034965035402</v>
      </c>
    </row>
    <row r="324" spans="1:9" x14ac:dyDescent="0.2">
      <c r="A324" s="17" t="s">
        <v>596</v>
      </c>
      <c r="B324" s="17" t="s">
        <v>269</v>
      </c>
      <c r="C324" s="17" t="s">
        <v>396</v>
      </c>
      <c r="D324" s="17">
        <v>1</v>
      </c>
      <c r="E324" s="17">
        <v>2.7631942525559497E-4</v>
      </c>
      <c r="F324" s="17">
        <v>0</v>
      </c>
      <c r="G324" s="17">
        <v>0</v>
      </c>
      <c r="H324" s="17">
        <v>1</v>
      </c>
      <c r="I324" s="17" t="e">
        <v>#NUM!</v>
      </c>
    </row>
    <row r="325" spans="1:9" x14ac:dyDescent="0.2">
      <c r="A325" s="17" t="s">
        <v>587</v>
      </c>
      <c r="B325" s="17" t="s">
        <v>189</v>
      </c>
      <c r="C325" s="17" t="s">
        <v>388</v>
      </c>
      <c r="D325" s="17">
        <v>159</v>
      </c>
      <c r="E325" s="17">
        <v>0.108310626702997</v>
      </c>
      <c r="F325" s="17">
        <v>158</v>
      </c>
      <c r="G325" s="17">
        <v>0.10941828254847601</v>
      </c>
      <c r="H325" s="17">
        <v>1</v>
      </c>
      <c r="I325" s="17">
        <v>0.632911392405067</v>
      </c>
    </row>
    <row r="326" spans="1:9" x14ac:dyDescent="0.2">
      <c r="A326" s="17" t="s">
        <v>592</v>
      </c>
      <c r="B326" s="17" t="s">
        <v>205</v>
      </c>
      <c r="C326" s="17" t="s">
        <v>391</v>
      </c>
      <c r="D326" s="17">
        <v>24</v>
      </c>
      <c r="E326" s="17">
        <v>4.3956043956044001E-2</v>
      </c>
      <c r="F326" s="17">
        <v>23</v>
      </c>
      <c r="G326" s="17">
        <v>4.4747081712062299E-2</v>
      </c>
      <c r="H326" s="17">
        <v>1</v>
      </c>
      <c r="I326" s="17">
        <v>4.3478260869565197</v>
      </c>
    </row>
    <row r="327" spans="1:9" x14ac:dyDescent="0.2">
      <c r="A327" s="17" t="s">
        <v>601</v>
      </c>
      <c r="B327" s="17" t="s">
        <v>213</v>
      </c>
      <c r="C327" s="17" t="s">
        <v>393</v>
      </c>
      <c r="D327" s="17">
        <v>15</v>
      </c>
      <c r="E327" s="17">
        <v>1.4326647564469899E-2</v>
      </c>
      <c r="F327" s="17">
        <v>15</v>
      </c>
      <c r="G327" s="17">
        <v>1.63934426229508E-2</v>
      </c>
      <c r="H327" s="17">
        <v>0</v>
      </c>
      <c r="I327" s="17">
        <v>0</v>
      </c>
    </row>
    <row r="328" spans="1:9" x14ac:dyDescent="0.2">
      <c r="A328" s="17" t="s">
        <v>601</v>
      </c>
      <c r="B328" s="17" t="s">
        <v>213</v>
      </c>
      <c r="C328" s="17" t="s">
        <v>389</v>
      </c>
      <c r="D328" s="17">
        <v>5</v>
      </c>
      <c r="E328" s="17">
        <v>4.77554918815664E-3</v>
      </c>
      <c r="F328" s="17">
        <v>5</v>
      </c>
      <c r="G328" s="17">
        <v>5.4644808743169399E-3</v>
      </c>
      <c r="H328" s="17">
        <v>0</v>
      </c>
      <c r="I328" s="17">
        <v>0</v>
      </c>
    </row>
    <row r="329" spans="1:9" x14ac:dyDescent="0.2">
      <c r="A329" s="17" t="s">
        <v>601</v>
      </c>
      <c r="B329" s="17" t="s">
        <v>213</v>
      </c>
      <c r="C329" s="17" t="s">
        <v>391</v>
      </c>
      <c r="D329" s="17">
        <v>4</v>
      </c>
      <c r="E329" s="17">
        <v>3.8204393505253099E-3</v>
      </c>
      <c r="F329" s="17">
        <v>4</v>
      </c>
      <c r="G329" s="17">
        <v>4.3715846994535502E-3</v>
      </c>
      <c r="H329" s="17">
        <v>0</v>
      </c>
      <c r="I329" s="17">
        <v>0</v>
      </c>
    </row>
    <row r="330" spans="1:9" x14ac:dyDescent="0.2">
      <c r="A330" s="17" t="s">
        <v>601</v>
      </c>
      <c r="B330" s="17" t="s">
        <v>213</v>
      </c>
      <c r="C330" s="17" t="s">
        <v>388</v>
      </c>
      <c r="D330" s="17">
        <v>2</v>
      </c>
      <c r="E330" s="17">
        <v>1.9102196752626599E-3</v>
      </c>
      <c r="F330" s="17">
        <v>2</v>
      </c>
      <c r="G330" s="17">
        <v>2.1857923497267799E-3</v>
      </c>
      <c r="H330" s="17">
        <v>0</v>
      </c>
      <c r="I330" s="17">
        <v>0</v>
      </c>
    </row>
    <row r="331" spans="1:9" x14ac:dyDescent="0.2">
      <c r="A331" s="17" t="s">
        <v>664</v>
      </c>
      <c r="B331" s="17" t="s">
        <v>273</v>
      </c>
      <c r="C331" s="17" t="s">
        <v>390</v>
      </c>
      <c r="D331" s="17">
        <v>93</v>
      </c>
      <c r="E331" s="17">
        <v>8.2961641391614604E-2</v>
      </c>
      <c r="F331" s="17">
        <v>93</v>
      </c>
      <c r="G331" s="17">
        <v>8.4315503173164094E-2</v>
      </c>
      <c r="H331" s="17">
        <v>0</v>
      </c>
      <c r="I331" s="17">
        <v>0</v>
      </c>
    </row>
    <row r="332" spans="1:9" x14ac:dyDescent="0.2">
      <c r="A332" s="17" t="s">
        <v>664</v>
      </c>
      <c r="B332" s="17" t="s">
        <v>273</v>
      </c>
      <c r="C332" s="17" t="s">
        <v>394</v>
      </c>
      <c r="D332" s="17">
        <v>9</v>
      </c>
      <c r="E332" s="17">
        <v>8.0285459411239997E-3</v>
      </c>
      <c r="F332" s="17">
        <v>9</v>
      </c>
      <c r="G332" s="17">
        <v>8.1595648232094305E-3</v>
      </c>
      <c r="H332" s="17">
        <v>0</v>
      </c>
      <c r="I332" s="17">
        <v>0</v>
      </c>
    </row>
    <row r="333" spans="1:9" x14ac:dyDescent="0.2">
      <c r="A333" s="17" t="s">
        <v>664</v>
      </c>
      <c r="B333" s="17" t="s">
        <v>273</v>
      </c>
      <c r="C333" s="17" t="s">
        <v>388</v>
      </c>
      <c r="D333" s="17">
        <v>9</v>
      </c>
      <c r="E333" s="17">
        <v>8.0285459411239997E-3</v>
      </c>
      <c r="F333" s="17">
        <v>9</v>
      </c>
      <c r="G333" s="17">
        <v>8.1595648232094305E-3</v>
      </c>
      <c r="H333" s="17">
        <v>0</v>
      </c>
      <c r="I333" s="17">
        <v>0</v>
      </c>
    </row>
    <row r="334" spans="1:9" x14ac:dyDescent="0.2">
      <c r="A334" s="17" t="s">
        <v>659</v>
      </c>
      <c r="B334" s="17" t="s">
        <v>247</v>
      </c>
      <c r="C334" s="17" t="s">
        <v>396</v>
      </c>
      <c r="D334" s="17">
        <v>1</v>
      </c>
      <c r="E334" s="17">
        <v>1.10253583241455E-3</v>
      </c>
      <c r="F334" s="17">
        <v>1</v>
      </c>
      <c r="G334" s="17">
        <v>1.1001100110011001E-3</v>
      </c>
      <c r="H334" s="17">
        <v>0</v>
      </c>
      <c r="I334" s="17">
        <v>0</v>
      </c>
    </row>
    <row r="335" spans="1:9" x14ac:dyDescent="0.2">
      <c r="A335" s="17" t="s">
        <v>659</v>
      </c>
      <c r="B335" s="17" t="s">
        <v>247</v>
      </c>
      <c r="C335" s="17" t="s">
        <v>388</v>
      </c>
      <c r="D335" s="17">
        <v>2</v>
      </c>
      <c r="E335" s="17">
        <v>2.20507166482911E-3</v>
      </c>
      <c r="F335" s="17">
        <v>2</v>
      </c>
      <c r="G335" s="17">
        <v>2.2002200220022001E-3</v>
      </c>
      <c r="H335" s="17">
        <v>0</v>
      </c>
      <c r="I335" s="17">
        <v>0</v>
      </c>
    </row>
    <row r="336" spans="1:9" x14ac:dyDescent="0.2">
      <c r="A336" s="17" t="s">
        <v>670</v>
      </c>
      <c r="B336" s="17" t="s">
        <v>200</v>
      </c>
      <c r="C336" s="17" t="s">
        <v>393</v>
      </c>
      <c r="D336" s="17">
        <v>52</v>
      </c>
      <c r="E336" s="17">
        <v>0.123222748815166</v>
      </c>
      <c r="F336" s="17">
        <v>52</v>
      </c>
      <c r="G336" s="17">
        <v>0.12682926829268301</v>
      </c>
      <c r="H336" s="17">
        <v>0</v>
      </c>
      <c r="I336" s="17">
        <v>0</v>
      </c>
    </row>
    <row r="337" spans="1:9" x14ac:dyDescent="0.2">
      <c r="A337" s="17" t="s">
        <v>676</v>
      </c>
      <c r="B337" s="17" t="s">
        <v>220</v>
      </c>
      <c r="C337" s="17" t="s">
        <v>390</v>
      </c>
      <c r="D337" s="17">
        <v>6</v>
      </c>
      <c r="E337" s="17">
        <v>0.109090909090909</v>
      </c>
      <c r="F337" s="17">
        <v>6</v>
      </c>
      <c r="G337" s="17">
        <v>0.107142857142857</v>
      </c>
      <c r="H337" s="17">
        <v>0</v>
      </c>
      <c r="I337" s="17">
        <v>0</v>
      </c>
    </row>
    <row r="338" spans="1:9" x14ac:dyDescent="0.2">
      <c r="A338" s="17" t="s">
        <v>676</v>
      </c>
      <c r="B338" s="17" t="s">
        <v>220</v>
      </c>
      <c r="C338" s="17" t="s">
        <v>389</v>
      </c>
      <c r="D338" s="17">
        <v>6</v>
      </c>
      <c r="E338" s="17">
        <v>0.109090909090909</v>
      </c>
      <c r="F338" s="17">
        <v>6</v>
      </c>
      <c r="G338" s="17">
        <v>0.107142857142857</v>
      </c>
      <c r="H338" s="17">
        <v>0</v>
      </c>
      <c r="I338" s="17">
        <v>0</v>
      </c>
    </row>
    <row r="339" spans="1:9" x14ac:dyDescent="0.2">
      <c r="A339" s="17" t="s">
        <v>676</v>
      </c>
      <c r="B339" s="17" t="s">
        <v>220</v>
      </c>
      <c r="C339" s="17" t="s">
        <v>391</v>
      </c>
      <c r="D339" s="17">
        <v>16</v>
      </c>
      <c r="E339" s="17">
        <v>0.29090909090909101</v>
      </c>
      <c r="F339" s="17">
        <v>16</v>
      </c>
      <c r="G339" s="17">
        <v>0.28571428571428598</v>
      </c>
      <c r="H339" s="17">
        <v>0</v>
      </c>
      <c r="I339" s="17">
        <v>0</v>
      </c>
    </row>
    <row r="340" spans="1:9" x14ac:dyDescent="0.2">
      <c r="A340" s="17" t="s">
        <v>676</v>
      </c>
      <c r="B340" s="17" t="s">
        <v>220</v>
      </c>
      <c r="C340" s="17" t="s">
        <v>395</v>
      </c>
      <c r="D340" s="17">
        <v>6</v>
      </c>
      <c r="E340" s="17">
        <v>0.109090909090909</v>
      </c>
      <c r="F340" s="17">
        <v>6</v>
      </c>
      <c r="G340" s="17">
        <v>0.107142857142857</v>
      </c>
      <c r="H340" s="17">
        <v>0</v>
      </c>
      <c r="I340" s="17">
        <v>0</v>
      </c>
    </row>
    <row r="341" spans="1:9" x14ac:dyDescent="0.2">
      <c r="A341" s="17" t="s">
        <v>676</v>
      </c>
      <c r="B341" s="17" t="s">
        <v>220</v>
      </c>
      <c r="C341" s="17" t="s">
        <v>388</v>
      </c>
      <c r="D341" s="17">
        <v>7</v>
      </c>
      <c r="E341" s="17">
        <v>0.12727272727272701</v>
      </c>
      <c r="F341" s="17">
        <v>7</v>
      </c>
      <c r="G341" s="17">
        <v>0.125</v>
      </c>
      <c r="H341" s="17">
        <v>0</v>
      </c>
      <c r="I341" s="17">
        <v>0</v>
      </c>
    </row>
    <row r="342" spans="1:9" x14ac:dyDescent="0.2">
      <c r="A342" s="17" t="s">
        <v>676</v>
      </c>
      <c r="B342" s="17" t="s">
        <v>220</v>
      </c>
      <c r="C342" s="17" t="s">
        <v>392</v>
      </c>
      <c r="D342" s="17">
        <v>4</v>
      </c>
      <c r="E342" s="17">
        <v>7.2727272727272696E-2</v>
      </c>
      <c r="F342" s="17">
        <v>4</v>
      </c>
      <c r="G342" s="17">
        <v>7.1428571428571397E-2</v>
      </c>
      <c r="H342" s="17">
        <v>0</v>
      </c>
      <c r="I342" s="17">
        <v>0</v>
      </c>
    </row>
    <row r="343" spans="1:9" x14ac:dyDescent="0.2">
      <c r="A343" s="17" t="s">
        <v>660</v>
      </c>
      <c r="B343" s="17" t="s">
        <v>259</v>
      </c>
      <c r="C343" s="17" t="s">
        <v>395</v>
      </c>
      <c r="D343" s="17">
        <v>71</v>
      </c>
      <c r="E343" s="17">
        <v>3.64102564102564E-2</v>
      </c>
      <c r="F343" s="17">
        <v>71</v>
      </c>
      <c r="G343" s="17">
        <v>3.68831168831169E-2</v>
      </c>
      <c r="H343" s="17">
        <v>0</v>
      </c>
      <c r="I343" s="17">
        <v>0</v>
      </c>
    </row>
    <row r="344" spans="1:9" x14ac:dyDescent="0.2">
      <c r="A344" s="17" t="s">
        <v>657</v>
      </c>
      <c r="B344" s="17" t="s">
        <v>182</v>
      </c>
      <c r="C344" s="17" t="s">
        <v>395</v>
      </c>
      <c r="D344" s="17">
        <v>9</v>
      </c>
      <c r="E344" s="17">
        <v>2.7881040892193299E-3</v>
      </c>
      <c r="F344" s="17">
        <v>9</v>
      </c>
      <c r="G344" s="17">
        <v>2.7760641579272099E-3</v>
      </c>
      <c r="H344" s="17">
        <v>0</v>
      </c>
      <c r="I344" s="17">
        <v>0</v>
      </c>
    </row>
    <row r="345" spans="1:9" x14ac:dyDescent="0.2">
      <c r="A345" s="17" t="s">
        <v>672</v>
      </c>
      <c r="B345" s="17" t="s">
        <v>265</v>
      </c>
      <c r="C345" s="17" t="s">
        <v>393</v>
      </c>
      <c r="D345" s="17">
        <v>18</v>
      </c>
      <c r="E345" s="17">
        <v>5.4054054054054099E-2</v>
      </c>
      <c r="F345" s="17">
        <v>18</v>
      </c>
      <c r="G345" s="17">
        <v>5.32544378698225E-2</v>
      </c>
      <c r="H345" s="17">
        <v>0</v>
      </c>
      <c r="I345" s="17">
        <v>0</v>
      </c>
    </row>
    <row r="346" spans="1:9" x14ac:dyDescent="0.2">
      <c r="A346" s="17" t="s">
        <v>672</v>
      </c>
      <c r="B346" s="17" t="s">
        <v>265</v>
      </c>
      <c r="C346" s="17" t="s">
        <v>391</v>
      </c>
      <c r="D346" s="17">
        <v>7</v>
      </c>
      <c r="E346" s="17">
        <v>2.1021021021020998E-2</v>
      </c>
      <c r="F346" s="17">
        <v>7</v>
      </c>
      <c r="G346" s="17">
        <v>2.07100591715976E-2</v>
      </c>
      <c r="H346" s="17">
        <v>0</v>
      </c>
      <c r="I346" s="17">
        <v>0</v>
      </c>
    </row>
    <row r="347" spans="1:9" x14ac:dyDescent="0.2">
      <c r="A347" s="17" t="s">
        <v>672</v>
      </c>
      <c r="B347" s="17" t="s">
        <v>265</v>
      </c>
      <c r="C347" s="17" t="s">
        <v>395</v>
      </c>
      <c r="D347" s="17">
        <v>2</v>
      </c>
      <c r="E347" s="17">
        <v>6.0060060060060103E-3</v>
      </c>
      <c r="F347" s="17">
        <v>2</v>
      </c>
      <c r="G347" s="17">
        <v>5.9171597633136102E-3</v>
      </c>
      <c r="H347" s="17">
        <v>0</v>
      </c>
      <c r="I347" s="17">
        <v>0</v>
      </c>
    </row>
    <row r="348" spans="1:9" x14ac:dyDescent="0.2">
      <c r="A348" s="17" t="s">
        <v>671</v>
      </c>
      <c r="B348" s="17" t="s">
        <v>169</v>
      </c>
      <c r="C348" s="17" t="s">
        <v>389</v>
      </c>
      <c r="D348" s="17">
        <v>119</v>
      </c>
      <c r="E348" s="17">
        <v>3.9003605375286798E-2</v>
      </c>
      <c r="F348" s="17">
        <v>119</v>
      </c>
      <c r="G348" s="17">
        <v>3.8749592966460397E-2</v>
      </c>
      <c r="H348" s="17">
        <v>0</v>
      </c>
      <c r="I348" s="17">
        <v>0</v>
      </c>
    </row>
    <row r="349" spans="1:9" x14ac:dyDescent="0.2">
      <c r="A349" s="17" t="s">
        <v>671</v>
      </c>
      <c r="B349" s="17" t="s">
        <v>169</v>
      </c>
      <c r="C349" s="17" t="s">
        <v>388</v>
      </c>
      <c r="D349" s="17">
        <v>41</v>
      </c>
      <c r="E349" s="17">
        <v>1.3438216978040001E-2</v>
      </c>
      <c r="F349" s="17">
        <v>41</v>
      </c>
      <c r="G349" s="17">
        <v>1.3350700097688E-2</v>
      </c>
      <c r="H349" s="17">
        <v>0</v>
      </c>
      <c r="I349" s="17">
        <v>0</v>
      </c>
    </row>
    <row r="350" spans="1:9" x14ac:dyDescent="0.2">
      <c r="A350" s="17" t="s">
        <v>673</v>
      </c>
      <c r="B350" s="17" t="s">
        <v>195</v>
      </c>
      <c r="C350" s="17" t="s">
        <v>388</v>
      </c>
      <c r="D350" s="17">
        <v>10</v>
      </c>
      <c r="E350" s="17">
        <v>6.59195781147001E-3</v>
      </c>
      <c r="F350" s="17">
        <v>10</v>
      </c>
      <c r="G350" s="17">
        <v>6.6050198150594498E-3</v>
      </c>
      <c r="H350" s="17">
        <v>0</v>
      </c>
      <c r="I350" s="17">
        <v>0</v>
      </c>
    </row>
    <row r="351" spans="1:9" x14ac:dyDescent="0.2">
      <c r="A351" s="17" t="s">
        <v>595</v>
      </c>
      <c r="B351" s="17" t="s">
        <v>236</v>
      </c>
      <c r="C351" s="17" t="s">
        <v>393</v>
      </c>
      <c r="D351" s="17">
        <v>7</v>
      </c>
      <c r="E351" s="17">
        <v>0.269230769230769</v>
      </c>
      <c r="F351" s="17">
        <v>7</v>
      </c>
      <c r="G351" s="17">
        <v>0.31818181818181801</v>
      </c>
      <c r="H351" s="17">
        <v>0</v>
      </c>
      <c r="I351" s="17">
        <v>0</v>
      </c>
    </row>
    <row r="352" spans="1:9" x14ac:dyDescent="0.2">
      <c r="A352" s="17" t="s">
        <v>595</v>
      </c>
      <c r="B352" s="17" t="s">
        <v>236</v>
      </c>
      <c r="C352" s="17" t="s">
        <v>395</v>
      </c>
      <c r="D352" s="17">
        <v>1</v>
      </c>
      <c r="E352" s="17">
        <v>3.8461538461538498E-2</v>
      </c>
      <c r="F352" s="17">
        <v>1</v>
      </c>
      <c r="G352" s="17">
        <v>4.5454545454545497E-2</v>
      </c>
      <c r="H352" s="17">
        <v>0</v>
      </c>
      <c r="I352" s="17">
        <v>0</v>
      </c>
    </row>
    <row r="353" spans="1:9" x14ac:dyDescent="0.2">
      <c r="A353" s="17" t="s">
        <v>595</v>
      </c>
      <c r="B353" s="17" t="s">
        <v>236</v>
      </c>
      <c r="C353" s="17" t="s">
        <v>388</v>
      </c>
      <c r="D353" s="17">
        <v>2</v>
      </c>
      <c r="E353" s="17">
        <v>7.69230769230769E-2</v>
      </c>
      <c r="F353" s="17">
        <v>2</v>
      </c>
      <c r="G353" s="17">
        <v>9.0909090909090898E-2</v>
      </c>
      <c r="H353" s="17">
        <v>0</v>
      </c>
      <c r="I353" s="17">
        <v>0</v>
      </c>
    </row>
    <row r="354" spans="1:9" x14ac:dyDescent="0.2">
      <c r="A354" s="17" t="s">
        <v>678</v>
      </c>
      <c r="B354" s="17" t="s">
        <v>237</v>
      </c>
      <c r="C354" s="17" t="s">
        <v>392</v>
      </c>
      <c r="D354" s="17">
        <v>8</v>
      </c>
      <c r="E354" s="17">
        <v>1.46252285191956E-2</v>
      </c>
      <c r="F354" s="17">
        <v>8</v>
      </c>
      <c r="G354" s="17">
        <v>1.49253731343284E-2</v>
      </c>
      <c r="H354" s="17">
        <v>0</v>
      </c>
      <c r="I354" s="17">
        <v>0</v>
      </c>
    </row>
    <row r="355" spans="1:9" x14ac:dyDescent="0.2">
      <c r="A355" s="17" t="s">
        <v>663</v>
      </c>
      <c r="B355" s="17" t="s">
        <v>268</v>
      </c>
      <c r="C355" s="17" t="s">
        <v>392</v>
      </c>
      <c r="D355" s="17">
        <v>4</v>
      </c>
      <c r="E355" s="17">
        <v>1.84331797235023E-3</v>
      </c>
      <c r="F355" s="17">
        <v>4</v>
      </c>
      <c r="G355" s="17">
        <v>1.84416781927155E-3</v>
      </c>
      <c r="H355" s="17">
        <v>0</v>
      </c>
      <c r="I355" s="17">
        <v>0</v>
      </c>
    </row>
    <row r="356" spans="1:9" x14ac:dyDescent="0.2">
      <c r="A356" s="17" t="s">
        <v>661</v>
      </c>
      <c r="B356" s="17" t="s">
        <v>260</v>
      </c>
      <c r="C356" s="17" t="s">
        <v>388</v>
      </c>
      <c r="D356" s="17">
        <v>6</v>
      </c>
      <c r="E356" s="17">
        <v>1.1111111111111099E-2</v>
      </c>
      <c r="F356" s="17">
        <v>6</v>
      </c>
      <c r="G356" s="17">
        <v>1.14068441064639E-2</v>
      </c>
      <c r="H356" s="17">
        <v>0</v>
      </c>
      <c r="I356" s="17">
        <v>0</v>
      </c>
    </row>
    <row r="357" spans="1:9" x14ac:dyDescent="0.2">
      <c r="A357" s="17" t="s">
        <v>661</v>
      </c>
      <c r="B357" s="17" t="s">
        <v>260</v>
      </c>
      <c r="C357" s="17" t="s">
        <v>392</v>
      </c>
      <c r="D357" s="17">
        <v>148</v>
      </c>
      <c r="E357" s="17">
        <v>0.27407407407407403</v>
      </c>
      <c r="F357" s="17">
        <v>148</v>
      </c>
      <c r="G357" s="17">
        <v>0.28136882129277602</v>
      </c>
      <c r="H357" s="17">
        <v>0</v>
      </c>
      <c r="I357" s="17">
        <v>0</v>
      </c>
    </row>
    <row r="358" spans="1:9" x14ac:dyDescent="0.2">
      <c r="A358" s="17" t="s">
        <v>668</v>
      </c>
      <c r="B358" s="17" t="s">
        <v>274</v>
      </c>
      <c r="C358" s="17" t="s">
        <v>388</v>
      </c>
      <c r="D358" s="17">
        <v>101</v>
      </c>
      <c r="E358" s="17">
        <v>3.01852958756724E-2</v>
      </c>
      <c r="F358" s="17">
        <v>101</v>
      </c>
      <c r="G358" s="17">
        <v>2.85472018089316E-2</v>
      </c>
      <c r="H358" s="17">
        <v>0</v>
      </c>
      <c r="I358" s="17">
        <v>0</v>
      </c>
    </row>
    <row r="359" spans="1:9" x14ac:dyDescent="0.2">
      <c r="A359" s="17" t="s">
        <v>662</v>
      </c>
      <c r="B359" s="17" t="s">
        <v>261</v>
      </c>
      <c r="C359" s="17" t="s">
        <v>393</v>
      </c>
      <c r="D359" s="17">
        <v>120</v>
      </c>
      <c r="E359" s="17">
        <v>0.10989010989011</v>
      </c>
      <c r="F359" s="17">
        <v>120</v>
      </c>
      <c r="G359" s="17">
        <v>0.11142061281337</v>
      </c>
      <c r="H359" s="17">
        <v>0</v>
      </c>
      <c r="I359" s="17">
        <v>0</v>
      </c>
    </row>
    <row r="360" spans="1:9" x14ac:dyDescent="0.2">
      <c r="A360" s="17" t="s">
        <v>662</v>
      </c>
      <c r="B360" s="17" t="s">
        <v>261</v>
      </c>
      <c r="C360" s="17" t="s">
        <v>389</v>
      </c>
      <c r="D360" s="17">
        <v>67</v>
      </c>
      <c r="E360" s="17">
        <v>6.1355311355311401E-2</v>
      </c>
      <c r="F360" s="17">
        <v>67</v>
      </c>
      <c r="G360" s="17">
        <v>6.2209842154131799E-2</v>
      </c>
      <c r="H360" s="17">
        <v>0</v>
      </c>
      <c r="I360" s="17">
        <v>0</v>
      </c>
    </row>
    <row r="361" spans="1:9" x14ac:dyDescent="0.2">
      <c r="A361" s="17" t="s">
        <v>662</v>
      </c>
      <c r="B361" s="17" t="s">
        <v>261</v>
      </c>
      <c r="C361" s="17" t="s">
        <v>392</v>
      </c>
      <c r="D361" s="17">
        <v>9</v>
      </c>
      <c r="E361" s="17">
        <v>8.2417582417582402E-3</v>
      </c>
      <c r="F361" s="17">
        <v>9</v>
      </c>
      <c r="G361" s="17">
        <v>8.3565459610027894E-3</v>
      </c>
      <c r="H361" s="17">
        <v>0</v>
      </c>
      <c r="I361" s="17">
        <v>0</v>
      </c>
    </row>
    <row r="362" spans="1:9" x14ac:dyDescent="0.2">
      <c r="A362" s="17" t="s">
        <v>679</v>
      </c>
      <c r="B362" s="17" t="s">
        <v>214</v>
      </c>
      <c r="C362" s="17" t="s">
        <v>390</v>
      </c>
      <c r="D362" s="17">
        <v>1</v>
      </c>
      <c r="E362" s="17">
        <v>2.3809523809523801E-2</v>
      </c>
      <c r="F362" s="17">
        <v>1</v>
      </c>
      <c r="G362" s="17">
        <v>2.3809523809523801E-2</v>
      </c>
      <c r="H362" s="17">
        <v>0</v>
      </c>
      <c r="I362" s="17">
        <v>0</v>
      </c>
    </row>
    <row r="363" spans="1:9" x14ac:dyDescent="0.2">
      <c r="A363" s="17" t="s">
        <v>679</v>
      </c>
      <c r="B363" s="17" t="s">
        <v>214</v>
      </c>
      <c r="C363" s="17" t="s">
        <v>393</v>
      </c>
      <c r="D363" s="17">
        <v>32</v>
      </c>
      <c r="E363" s="17">
        <v>0.76190476190476197</v>
      </c>
      <c r="F363" s="17">
        <v>32</v>
      </c>
      <c r="G363" s="17">
        <v>0.76190476190476197</v>
      </c>
      <c r="H363" s="17">
        <v>0</v>
      </c>
      <c r="I363" s="17">
        <v>0</v>
      </c>
    </row>
    <row r="364" spans="1:9" x14ac:dyDescent="0.2">
      <c r="A364" s="17" t="s">
        <v>679</v>
      </c>
      <c r="B364" s="17" t="s">
        <v>214</v>
      </c>
      <c r="C364" s="17" t="s">
        <v>391</v>
      </c>
      <c r="D364" s="17">
        <v>3</v>
      </c>
      <c r="E364" s="17">
        <v>7.1428571428571397E-2</v>
      </c>
      <c r="F364" s="17">
        <v>3</v>
      </c>
      <c r="G364" s="17">
        <v>7.1428571428571397E-2</v>
      </c>
      <c r="H364" s="17">
        <v>0</v>
      </c>
      <c r="I364" s="17">
        <v>0</v>
      </c>
    </row>
    <row r="365" spans="1:9" x14ac:dyDescent="0.2">
      <c r="A365" s="17" t="s">
        <v>679</v>
      </c>
      <c r="B365" s="17" t="s">
        <v>214</v>
      </c>
      <c r="C365" s="17" t="s">
        <v>395</v>
      </c>
      <c r="D365" s="17">
        <v>6</v>
      </c>
      <c r="E365" s="17">
        <v>0.14285714285714299</v>
      </c>
      <c r="F365" s="17">
        <v>6</v>
      </c>
      <c r="G365" s="17">
        <v>0.14285714285714299</v>
      </c>
      <c r="H365" s="17">
        <v>0</v>
      </c>
      <c r="I365" s="17">
        <v>0</v>
      </c>
    </row>
    <row r="366" spans="1:9" x14ac:dyDescent="0.2">
      <c r="A366" s="17" t="s">
        <v>669</v>
      </c>
      <c r="B366" s="17" t="s">
        <v>188</v>
      </c>
      <c r="C366" s="17" t="s">
        <v>395</v>
      </c>
      <c r="D366" s="17">
        <v>51</v>
      </c>
      <c r="E366" s="17">
        <v>7.83410138248848E-2</v>
      </c>
      <c r="F366" s="17">
        <v>51</v>
      </c>
      <c r="G366" s="17">
        <v>7.7743902439024404E-2</v>
      </c>
      <c r="H366" s="17">
        <v>0</v>
      </c>
      <c r="I366" s="17">
        <v>0</v>
      </c>
    </row>
    <row r="367" spans="1:9" x14ac:dyDescent="0.2">
      <c r="A367" s="17" t="s">
        <v>680</v>
      </c>
      <c r="B367" s="17" t="s">
        <v>221</v>
      </c>
      <c r="C367" s="17" t="s">
        <v>390</v>
      </c>
      <c r="D367" s="17">
        <v>1</v>
      </c>
      <c r="E367" s="17">
        <v>6.41025641025641E-3</v>
      </c>
      <c r="F367" s="17">
        <v>1</v>
      </c>
      <c r="G367" s="17">
        <v>6.6225165562913899E-3</v>
      </c>
      <c r="H367" s="17">
        <v>0</v>
      </c>
      <c r="I367" s="17">
        <v>0</v>
      </c>
    </row>
    <row r="368" spans="1:9" x14ac:dyDescent="0.2">
      <c r="A368" s="17" t="s">
        <v>680</v>
      </c>
      <c r="B368" s="17" t="s">
        <v>221</v>
      </c>
      <c r="C368" s="17" t="s">
        <v>393</v>
      </c>
      <c r="D368" s="17">
        <v>7</v>
      </c>
      <c r="E368" s="17">
        <v>4.48717948717949E-2</v>
      </c>
      <c r="F368" s="17">
        <v>7</v>
      </c>
      <c r="G368" s="17">
        <v>4.6357615894039701E-2</v>
      </c>
      <c r="H368" s="17">
        <v>0</v>
      </c>
      <c r="I368" s="17">
        <v>0</v>
      </c>
    </row>
    <row r="369" spans="1:9" x14ac:dyDescent="0.2">
      <c r="A369" s="17" t="s">
        <v>680</v>
      </c>
      <c r="B369" s="17" t="s">
        <v>221</v>
      </c>
      <c r="C369" s="17" t="s">
        <v>391</v>
      </c>
      <c r="D369" s="17">
        <v>34</v>
      </c>
      <c r="E369" s="17">
        <v>0.21794871794871801</v>
      </c>
      <c r="F369" s="17">
        <v>34</v>
      </c>
      <c r="G369" s="17">
        <v>0.22516556291390699</v>
      </c>
      <c r="H369" s="17">
        <v>0</v>
      </c>
      <c r="I369" s="17">
        <v>0</v>
      </c>
    </row>
    <row r="370" spans="1:9" x14ac:dyDescent="0.2">
      <c r="A370" s="17" t="s">
        <v>680</v>
      </c>
      <c r="B370" s="17" t="s">
        <v>221</v>
      </c>
      <c r="C370" s="17" t="s">
        <v>395</v>
      </c>
      <c r="D370" s="17">
        <v>7</v>
      </c>
      <c r="E370" s="17">
        <v>4.48717948717949E-2</v>
      </c>
      <c r="F370" s="17">
        <v>7</v>
      </c>
      <c r="G370" s="17">
        <v>4.6357615894039701E-2</v>
      </c>
      <c r="H370" s="17">
        <v>0</v>
      </c>
      <c r="I370" s="17">
        <v>0</v>
      </c>
    </row>
    <row r="371" spans="1:9" x14ac:dyDescent="0.2">
      <c r="A371" s="17" t="s">
        <v>680</v>
      </c>
      <c r="B371" s="17" t="s">
        <v>221</v>
      </c>
      <c r="C371" s="17" t="s">
        <v>388</v>
      </c>
      <c r="D371" s="17">
        <v>1</v>
      </c>
      <c r="E371" s="17">
        <v>6.41025641025641E-3</v>
      </c>
      <c r="F371" s="17">
        <v>1</v>
      </c>
      <c r="G371" s="17">
        <v>6.6225165562913899E-3</v>
      </c>
      <c r="H371" s="17">
        <v>0</v>
      </c>
      <c r="I371" s="17">
        <v>0</v>
      </c>
    </row>
    <row r="372" spans="1:9" x14ac:dyDescent="0.2">
      <c r="A372" s="17" t="s">
        <v>677</v>
      </c>
      <c r="B372" s="17" t="s">
        <v>253</v>
      </c>
      <c r="C372" s="17" t="s">
        <v>390</v>
      </c>
      <c r="D372" s="17">
        <v>21</v>
      </c>
      <c r="E372" s="17">
        <v>4.0229885057471299E-2</v>
      </c>
      <c r="F372" s="17">
        <v>21</v>
      </c>
      <c r="G372" s="17">
        <v>4.2084168336673299E-2</v>
      </c>
      <c r="H372" s="17">
        <v>0</v>
      </c>
      <c r="I372" s="17">
        <v>0</v>
      </c>
    </row>
    <row r="373" spans="1:9" x14ac:dyDescent="0.2">
      <c r="A373" s="17" t="s">
        <v>677</v>
      </c>
      <c r="B373" s="17" t="s">
        <v>253</v>
      </c>
      <c r="C373" s="17" t="s">
        <v>393</v>
      </c>
      <c r="D373" s="17">
        <v>253</v>
      </c>
      <c r="E373" s="17">
        <v>0.48467432950191602</v>
      </c>
      <c r="F373" s="17">
        <v>253</v>
      </c>
      <c r="G373" s="17">
        <v>0.50701402805611195</v>
      </c>
      <c r="H373" s="17">
        <v>0</v>
      </c>
      <c r="I373" s="17">
        <v>0</v>
      </c>
    </row>
    <row r="374" spans="1:9" x14ac:dyDescent="0.2">
      <c r="A374" s="17" t="s">
        <v>677</v>
      </c>
      <c r="B374" s="17" t="s">
        <v>253</v>
      </c>
      <c r="C374" s="17" t="s">
        <v>391</v>
      </c>
      <c r="D374" s="17">
        <v>80</v>
      </c>
      <c r="E374" s="17">
        <v>0.15325670498084301</v>
      </c>
      <c r="F374" s="17">
        <v>80</v>
      </c>
      <c r="G374" s="17">
        <v>0.16032064128256501</v>
      </c>
      <c r="H374" s="17">
        <v>0</v>
      </c>
      <c r="I374" s="17">
        <v>0</v>
      </c>
    </row>
    <row r="375" spans="1:9" x14ac:dyDescent="0.2">
      <c r="A375" s="17" t="s">
        <v>677</v>
      </c>
      <c r="B375" s="17" t="s">
        <v>253</v>
      </c>
      <c r="C375" s="17" t="s">
        <v>395</v>
      </c>
      <c r="D375" s="17">
        <v>48</v>
      </c>
      <c r="E375" s="17">
        <v>9.1954022988505704E-2</v>
      </c>
      <c r="F375" s="17">
        <v>48</v>
      </c>
      <c r="G375" s="17">
        <v>9.6192384769539105E-2</v>
      </c>
      <c r="H375" s="17">
        <v>0</v>
      </c>
      <c r="I375" s="17">
        <v>0</v>
      </c>
    </row>
    <row r="376" spans="1:9" x14ac:dyDescent="0.2">
      <c r="A376" s="17" t="s">
        <v>677</v>
      </c>
      <c r="B376" s="17" t="s">
        <v>253</v>
      </c>
      <c r="C376" s="17" t="s">
        <v>388</v>
      </c>
      <c r="D376" s="17">
        <v>39</v>
      </c>
      <c r="E376" s="17">
        <v>7.4712643678160898E-2</v>
      </c>
      <c r="F376" s="17">
        <v>39</v>
      </c>
      <c r="G376" s="17">
        <v>7.8156312625250496E-2</v>
      </c>
      <c r="H376" s="17">
        <v>0</v>
      </c>
      <c r="I376" s="17">
        <v>0</v>
      </c>
    </row>
    <row r="377" spans="1:9" x14ac:dyDescent="0.2">
      <c r="A377" s="17" t="s">
        <v>677</v>
      </c>
      <c r="B377" s="17" t="s">
        <v>253</v>
      </c>
      <c r="C377" s="17" t="s">
        <v>392</v>
      </c>
      <c r="D377" s="17">
        <v>8</v>
      </c>
      <c r="E377" s="17">
        <v>1.5325670498084301E-2</v>
      </c>
      <c r="F377" s="17">
        <v>8</v>
      </c>
      <c r="G377" s="17">
        <v>1.6032064128256501E-2</v>
      </c>
      <c r="H377" s="17">
        <v>0</v>
      </c>
      <c r="I377" s="17">
        <v>0</v>
      </c>
    </row>
    <row r="378" spans="1:9" x14ac:dyDescent="0.2">
      <c r="A378" s="17" t="s">
        <v>674</v>
      </c>
      <c r="B378" s="17" t="s">
        <v>275</v>
      </c>
      <c r="C378" s="17" t="s">
        <v>394</v>
      </c>
      <c r="D378" s="17">
        <v>1</v>
      </c>
      <c r="E378" s="17">
        <v>3.6337209302325603E-4</v>
      </c>
      <c r="F378" s="17">
        <v>1</v>
      </c>
      <c r="G378" s="17">
        <v>5.9031877213695403E-4</v>
      </c>
      <c r="H378" s="17">
        <v>0</v>
      </c>
      <c r="I378" s="17">
        <v>0</v>
      </c>
    </row>
    <row r="379" spans="1:9" x14ac:dyDescent="0.2">
      <c r="A379" s="17" t="s">
        <v>605</v>
      </c>
      <c r="B379" s="17" t="s">
        <v>222</v>
      </c>
      <c r="C379" s="17" t="s">
        <v>393</v>
      </c>
      <c r="D379" s="17">
        <v>12</v>
      </c>
      <c r="E379" s="17">
        <v>0.13636363636363599</v>
      </c>
      <c r="F379" s="17">
        <v>12</v>
      </c>
      <c r="G379" s="17">
        <v>0.13186813186813201</v>
      </c>
      <c r="H379" s="17">
        <v>0</v>
      </c>
      <c r="I379" s="17">
        <v>0</v>
      </c>
    </row>
    <row r="380" spans="1:9" x14ac:dyDescent="0.2">
      <c r="A380" s="17" t="s">
        <v>605</v>
      </c>
      <c r="B380" s="17" t="s">
        <v>222</v>
      </c>
      <c r="C380" s="17" t="s">
        <v>395</v>
      </c>
      <c r="D380" s="17">
        <v>7</v>
      </c>
      <c r="E380" s="17">
        <v>7.9545454545454503E-2</v>
      </c>
      <c r="F380" s="17">
        <v>7</v>
      </c>
      <c r="G380" s="17">
        <v>7.69230769230769E-2</v>
      </c>
      <c r="H380" s="17">
        <v>0</v>
      </c>
      <c r="I380" s="17">
        <v>0</v>
      </c>
    </row>
    <row r="381" spans="1:9" x14ac:dyDescent="0.2">
      <c r="A381" s="17" t="s">
        <v>666</v>
      </c>
      <c r="B381" s="17" t="s">
        <v>160</v>
      </c>
      <c r="C381" s="17" t="s">
        <v>393</v>
      </c>
      <c r="D381" s="17">
        <v>1235</v>
      </c>
      <c r="E381" s="17">
        <v>0.20259186351705999</v>
      </c>
      <c r="F381" s="17">
        <v>1235</v>
      </c>
      <c r="G381" s="17">
        <v>0.19848923175827701</v>
      </c>
      <c r="H381" s="17">
        <v>0</v>
      </c>
      <c r="I381" s="17">
        <v>0</v>
      </c>
    </row>
    <row r="382" spans="1:9" x14ac:dyDescent="0.2">
      <c r="A382" s="17" t="s">
        <v>666</v>
      </c>
      <c r="B382" s="17" t="s">
        <v>160</v>
      </c>
      <c r="C382" s="17" t="s">
        <v>394</v>
      </c>
      <c r="D382" s="17">
        <v>84</v>
      </c>
      <c r="E382" s="17">
        <v>1.3779527559055101E-2</v>
      </c>
      <c r="F382" s="17">
        <v>84</v>
      </c>
      <c r="G382" s="17">
        <v>1.35004821600771E-2</v>
      </c>
      <c r="H382" s="17">
        <v>0</v>
      </c>
      <c r="I382" s="17">
        <v>0</v>
      </c>
    </row>
    <row r="383" spans="1:9" x14ac:dyDescent="0.2">
      <c r="A383" s="17" t="s">
        <v>681</v>
      </c>
      <c r="B383" s="17" t="s">
        <v>201</v>
      </c>
      <c r="C383" s="17" t="s">
        <v>391</v>
      </c>
      <c r="D383" s="17">
        <v>6</v>
      </c>
      <c r="E383" s="17">
        <v>0.115384615384615</v>
      </c>
      <c r="F383" s="17">
        <v>6</v>
      </c>
      <c r="G383" s="17">
        <v>0.122448979591837</v>
      </c>
      <c r="H383" s="17">
        <v>0</v>
      </c>
      <c r="I383" s="17">
        <v>0</v>
      </c>
    </row>
    <row r="384" spans="1:9" x14ac:dyDescent="0.2">
      <c r="A384" s="17" t="s">
        <v>681</v>
      </c>
      <c r="B384" s="17" t="s">
        <v>201</v>
      </c>
      <c r="C384" s="17" t="s">
        <v>395</v>
      </c>
      <c r="D384" s="17">
        <v>17</v>
      </c>
      <c r="E384" s="17">
        <v>0.32692307692307698</v>
      </c>
      <c r="F384" s="17">
        <v>17</v>
      </c>
      <c r="G384" s="17">
        <v>0.34693877551020402</v>
      </c>
      <c r="H384" s="17">
        <v>0</v>
      </c>
      <c r="I384" s="17">
        <v>0</v>
      </c>
    </row>
    <row r="385" spans="1:9" x14ac:dyDescent="0.2">
      <c r="A385" s="17" t="s">
        <v>665</v>
      </c>
      <c r="B385" s="17" t="s">
        <v>238</v>
      </c>
      <c r="C385" s="17" t="s">
        <v>396</v>
      </c>
      <c r="D385" s="17">
        <v>38</v>
      </c>
      <c r="E385" s="17">
        <v>5.8219702773096398E-3</v>
      </c>
      <c r="F385" s="17">
        <v>38</v>
      </c>
      <c r="G385" s="17">
        <v>5.6852184320765999E-3</v>
      </c>
      <c r="H385" s="17">
        <v>0</v>
      </c>
      <c r="I385" s="17">
        <v>0</v>
      </c>
    </row>
    <row r="386" spans="1:9" x14ac:dyDescent="0.2">
      <c r="A386" s="17" t="s">
        <v>667</v>
      </c>
      <c r="B386" s="17" t="s">
        <v>204</v>
      </c>
      <c r="C386" s="17" t="s">
        <v>390</v>
      </c>
      <c r="D386" s="17">
        <v>5</v>
      </c>
      <c r="E386" s="17">
        <v>5.6369785794814003E-3</v>
      </c>
      <c r="F386" s="17">
        <v>5</v>
      </c>
      <c r="G386" s="17">
        <v>5.5248618784530402E-3</v>
      </c>
      <c r="H386" s="17">
        <v>0</v>
      </c>
      <c r="I386" s="17">
        <v>0</v>
      </c>
    </row>
    <row r="387" spans="1:9" x14ac:dyDescent="0.2">
      <c r="A387" s="17" t="s">
        <v>667</v>
      </c>
      <c r="B387" s="17" t="s">
        <v>204</v>
      </c>
      <c r="C387" s="17" t="s">
        <v>393</v>
      </c>
      <c r="D387" s="17">
        <v>31</v>
      </c>
      <c r="E387" s="17">
        <v>3.4949267192784697E-2</v>
      </c>
      <c r="F387" s="17">
        <v>31</v>
      </c>
      <c r="G387" s="17">
        <v>3.4254143646408802E-2</v>
      </c>
      <c r="H387" s="17">
        <v>0</v>
      </c>
      <c r="I387" s="17">
        <v>0</v>
      </c>
    </row>
    <row r="388" spans="1:9" x14ac:dyDescent="0.2">
      <c r="A388" s="17" t="s">
        <v>667</v>
      </c>
      <c r="B388" s="17" t="s">
        <v>204</v>
      </c>
      <c r="C388" s="17" t="s">
        <v>396</v>
      </c>
      <c r="D388" s="17">
        <v>3</v>
      </c>
      <c r="E388" s="17">
        <v>3.3821871476888399E-3</v>
      </c>
      <c r="F388" s="17">
        <v>3</v>
      </c>
      <c r="G388" s="17">
        <v>3.3149171270718202E-3</v>
      </c>
      <c r="H388" s="17">
        <v>0</v>
      </c>
      <c r="I388" s="17">
        <v>0</v>
      </c>
    </row>
    <row r="389" spans="1:9" x14ac:dyDescent="0.2">
      <c r="A389" s="17" t="s">
        <v>667</v>
      </c>
      <c r="B389" s="17" t="s">
        <v>204</v>
      </c>
      <c r="C389" s="17" t="s">
        <v>392</v>
      </c>
      <c r="D389" s="17">
        <v>4</v>
      </c>
      <c r="E389" s="17">
        <v>4.5095828635851199E-3</v>
      </c>
      <c r="F389" s="17">
        <v>4</v>
      </c>
      <c r="G389" s="17">
        <v>4.4198895027624304E-3</v>
      </c>
      <c r="H389" s="17">
        <v>0</v>
      </c>
      <c r="I389" s="17">
        <v>0</v>
      </c>
    </row>
    <row r="390" spans="1:9" x14ac:dyDescent="0.2">
      <c r="A390" s="17" t="s">
        <v>604</v>
      </c>
      <c r="B390" s="17" t="s">
        <v>264</v>
      </c>
      <c r="C390" s="17" t="s">
        <v>389</v>
      </c>
      <c r="D390" s="17">
        <v>45</v>
      </c>
      <c r="E390" s="17">
        <v>7.3770491803278701E-2</v>
      </c>
      <c r="F390" s="17">
        <v>45</v>
      </c>
      <c r="G390" s="17">
        <v>7.3289902280130298E-2</v>
      </c>
      <c r="H390" s="17">
        <v>0</v>
      </c>
      <c r="I390" s="17">
        <v>0</v>
      </c>
    </row>
    <row r="391" spans="1:9" x14ac:dyDescent="0.2">
      <c r="A391" s="17" t="s">
        <v>604</v>
      </c>
      <c r="B391" s="17" t="s">
        <v>264</v>
      </c>
      <c r="C391" s="17" t="s">
        <v>388</v>
      </c>
      <c r="D391" s="17">
        <v>2</v>
      </c>
      <c r="E391" s="17">
        <v>3.27868852459016E-3</v>
      </c>
      <c r="F391" s="17">
        <v>2</v>
      </c>
      <c r="G391" s="17">
        <v>3.2573289902280101E-3</v>
      </c>
      <c r="H391" s="17">
        <v>0</v>
      </c>
      <c r="I391" s="17">
        <v>0</v>
      </c>
    </row>
    <row r="392" spans="1:9" x14ac:dyDescent="0.2">
      <c r="A392" s="17" t="s">
        <v>513</v>
      </c>
      <c r="B392" s="17" t="s">
        <v>215</v>
      </c>
      <c r="C392" s="17" t="s">
        <v>388</v>
      </c>
      <c r="D392" s="17">
        <v>9</v>
      </c>
      <c r="E392" s="17">
        <v>2.54957507082153E-2</v>
      </c>
      <c r="F392" s="17">
        <v>9</v>
      </c>
      <c r="G392" s="17">
        <v>2.6315789473684199E-2</v>
      </c>
      <c r="H392" s="17">
        <v>0</v>
      </c>
      <c r="I392" s="17">
        <v>0</v>
      </c>
    </row>
    <row r="393" spans="1:9" x14ac:dyDescent="0.2">
      <c r="A393" s="17" t="s">
        <v>515</v>
      </c>
      <c r="B393" s="17" t="s">
        <v>271</v>
      </c>
      <c r="C393" s="17" t="s">
        <v>393</v>
      </c>
      <c r="D393" s="17">
        <v>12</v>
      </c>
      <c r="E393" s="17">
        <v>1.78041543026706E-2</v>
      </c>
      <c r="F393" s="17">
        <v>12</v>
      </c>
      <c r="G393" s="17">
        <v>1.7021276595744698E-2</v>
      </c>
      <c r="H393" s="17">
        <v>0</v>
      </c>
      <c r="I393" s="17">
        <v>0</v>
      </c>
    </row>
    <row r="394" spans="1:9" x14ac:dyDescent="0.2">
      <c r="A394" s="17" t="s">
        <v>515</v>
      </c>
      <c r="B394" s="17" t="s">
        <v>271</v>
      </c>
      <c r="C394" s="17" t="s">
        <v>389</v>
      </c>
      <c r="D394" s="17">
        <v>2</v>
      </c>
      <c r="E394" s="17">
        <v>2.9673590504451001E-3</v>
      </c>
      <c r="F394" s="17">
        <v>2</v>
      </c>
      <c r="G394" s="17">
        <v>2.8368794326241102E-3</v>
      </c>
      <c r="H394" s="17">
        <v>0</v>
      </c>
      <c r="I394" s="17">
        <v>0</v>
      </c>
    </row>
    <row r="395" spans="1:9" x14ac:dyDescent="0.2">
      <c r="A395" s="17" t="s">
        <v>516</v>
      </c>
      <c r="B395" s="17" t="s">
        <v>184</v>
      </c>
      <c r="C395" s="17" t="s">
        <v>391</v>
      </c>
      <c r="D395" s="17">
        <v>9</v>
      </c>
      <c r="E395" s="17">
        <v>3.0508474576271202E-2</v>
      </c>
      <c r="F395" s="17">
        <v>9</v>
      </c>
      <c r="G395" s="17">
        <v>3.02013422818792E-2</v>
      </c>
      <c r="H395" s="17">
        <v>0</v>
      </c>
      <c r="I395" s="17">
        <v>0</v>
      </c>
    </row>
    <row r="396" spans="1:9" x14ac:dyDescent="0.2">
      <c r="A396" s="17" t="s">
        <v>516</v>
      </c>
      <c r="B396" s="17" t="s">
        <v>184</v>
      </c>
      <c r="C396" s="17" t="s">
        <v>388</v>
      </c>
      <c r="D396" s="17">
        <v>3</v>
      </c>
      <c r="E396" s="17">
        <v>1.01694915254237E-2</v>
      </c>
      <c r="F396" s="17">
        <v>3</v>
      </c>
      <c r="G396" s="17">
        <v>1.00671140939597E-2</v>
      </c>
      <c r="H396" s="17">
        <v>0</v>
      </c>
      <c r="I396" s="17">
        <v>0</v>
      </c>
    </row>
    <row r="397" spans="1:9" x14ac:dyDescent="0.2">
      <c r="A397" s="17" t="s">
        <v>520</v>
      </c>
      <c r="B397" s="17" t="s">
        <v>176</v>
      </c>
      <c r="C397" s="17" t="s">
        <v>395</v>
      </c>
      <c r="D397" s="17">
        <v>157</v>
      </c>
      <c r="E397" s="17">
        <v>5.3184281842818398E-2</v>
      </c>
      <c r="F397" s="17">
        <v>157</v>
      </c>
      <c r="G397" s="17">
        <v>5.4780181437543603E-2</v>
      </c>
      <c r="H397" s="17">
        <v>0</v>
      </c>
      <c r="I397" s="17">
        <v>0</v>
      </c>
    </row>
    <row r="398" spans="1:9" x14ac:dyDescent="0.2">
      <c r="A398" s="17" t="s">
        <v>520</v>
      </c>
      <c r="B398" s="17" t="s">
        <v>176</v>
      </c>
      <c r="C398" s="17" t="s">
        <v>392</v>
      </c>
      <c r="D398" s="17">
        <v>218</v>
      </c>
      <c r="E398" s="17">
        <v>7.3848238482384795E-2</v>
      </c>
      <c r="F398" s="17">
        <v>218</v>
      </c>
      <c r="G398" s="17">
        <v>7.6064200976971405E-2</v>
      </c>
      <c r="H398" s="17">
        <v>0</v>
      </c>
      <c r="I398" s="17">
        <v>0</v>
      </c>
    </row>
    <row r="399" spans="1:9" x14ac:dyDescent="0.2">
      <c r="A399" s="17" t="s">
        <v>521</v>
      </c>
      <c r="B399" s="17" t="s">
        <v>239</v>
      </c>
      <c r="C399" s="17" t="s">
        <v>389</v>
      </c>
      <c r="D399" s="17">
        <v>14</v>
      </c>
      <c r="E399" s="17">
        <v>2.1308980213089801E-2</v>
      </c>
      <c r="F399" s="17">
        <v>14</v>
      </c>
      <c r="G399" s="17">
        <v>2.3217247097844101E-2</v>
      </c>
      <c r="H399" s="17">
        <v>0</v>
      </c>
      <c r="I399" s="17">
        <v>0</v>
      </c>
    </row>
    <row r="400" spans="1:9" x14ac:dyDescent="0.2">
      <c r="A400" s="17" t="s">
        <v>521</v>
      </c>
      <c r="B400" s="17" t="s">
        <v>239</v>
      </c>
      <c r="C400" s="17" t="s">
        <v>394</v>
      </c>
      <c r="D400" s="17">
        <v>2</v>
      </c>
      <c r="E400" s="17">
        <v>3.0441400304414001E-3</v>
      </c>
      <c r="F400" s="17">
        <v>2</v>
      </c>
      <c r="G400" s="17">
        <v>3.3167495854063002E-3</v>
      </c>
      <c r="H400" s="17">
        <v>0</v>
      </c>
      <c r="I400" s="17">
        <v>0</v>
      </c>
    </row>
    <row r="401" spans="1:9" x14ac:dyDescent="0.2">
      <c r="A401" s="17" t="s">
        <v>522</v>
      </c>
      <c r="B401" s="17" t="s">
        <v>245</v>
      </c>
      <c r="C401" s="17" t="s">
        <v>389</v>
      </c>
      <c r="D401" s="17">
        <v>7</v>
      </c>
      <c r="E401" s="17">
        <v>5.46875E-2</v>
      </c>
      <c r="F401" s="17">
        <v>7</v>
      </c>
      <c r="G401" s="17">
        <v>5.46875E-2</v>
      </c>
      <c r="H401" s="17">
        <v>0</v>
      </c>
      <c r="I401" s="17">
        <v>0</v>
      </c>
    </row>
    <row r="402" spans="1:9" x14ac:dyDescent="0.2">
      <c r="A402" s="17" t="s">
        <v>522</v>
      </c>
      <c r="B402" s="17" t="s">
        <v>245</v>
      </c>
      <c r="C402" s="17" t="s">
        <v>395</v>
      </c>
      <c r="D402" s="17">
        <v>18</v>
      </c>
      <c r="E402" s="17">
        <v>0.140625</v>
      </c>
      <c r="F402" s="17">
        <v>18</v>
      </c>
      <c r="G402" s="17">
        <v>0.140625</v>
      </c>
      <c r="H402" s="17">
        <v>0</v>
      </c>
      <c r="I402" s="17">
        <v>0</v>
      </c>
    </row>
    <row r="403" spans="1:9" x14ac:dyDescent="0.2">
      <c r="A403" s="17" t="s">
        <v>522</v>
      </c>
      <c r="B403" s="17" t="s">
        <v>245</v>
      </c>
      <c r="C403" s="17" t="s">
        <v>388</v>
      </c>
      <c r="D403" s="17">
        <v>2</v>
      </c>
      <c r="E403" s="17">
        <v>1.5625E-2</v>
      </c>
      <c r="F403" s="17">
        <v>2</v>
      </c>
      <c r="G403" s="17">
        <v>1.5625E-2</v>
      </c>
      <c r="H403" s="17">
        <v>0</v>
      </c>
      <c r="I403" s="17">
        <v>0</v>
      </c>
    </row>
    <row r="404" spans="1:9" x14ac:dyDescent="0.2">
      <c r="A404" s="17" t="s">
        <v>523</v>
      </c>
      <c r="B404" s="17" t="s">
        <v>258</v>
      </c>
      <c r="C404" s="17" t="s">
        <v>393</v>
      </c>
      <c r="D404" s="17">
        <v>4</v>
      </c>
      <c r="E404" s="17">
        <v>8.3333333333333301E-2</v>
      </c>
      <c r="F404" s="17">
        <v>4</v>
      </c>
      <c r="G404" s="17">
        <v>8.1632653061224497E-2</v>
      </c>
      <c r="H404" s="17">
        <v>0</v>
      </c>
      <c r="I404" s="17">
        <v>0</v>
      </c>
    </row>
    <row r="405" spans="1:9" x14ac:dyDescent="0.2">
      <c r="A405" s="17" t="s">
        <v>523</v>
      </c>
      <c r="B405" s="17" t="s">
        <v>258</v>
      </c>
      <c r="C405" s="17" t="s">
        <v>389</v>
      </c>
      <c r="D405" s="17">
        <v>1</v>
      </c>
      <c r="E405" s="17">
        <v>2.0833333333333301E-2</v>
      </c>
      <c r="F405" s="17">
        <v>1</v>
      </c>
      <c r="G405" s="17">
        <v>2.04081632653061E-2</v>
      </c>
      <c r="H405" s="17">
        <v>0</v>
      </c>
      <c r="I405" s="17">
        <v>0</v>
      </c>
    </row>
    <row r="406" spans="1:9" x14ac:dyDescent="0.2">
      <c r="A406" s="17" t="s">
        <v>523</v>
      </c>
      <c r="B406" s="17" t="s">
        <v>258</v>
      </c>
      <c r="C406" s="17" t="s">
        <v>391</v>
      </c>
      <c r="D406" s="17">
        <v>1</v>
      </c>
      <c r="E406" s="17">
        <v>2.0833333333333301E-2</v>
      </c>
      <c r="F406" s="17">
        <v>1</v>
      </c>
      <c r="G406" s="17">
        <v>2.04081632653061E-2</v>
      </c>
      <c r="H406" s="17">
        <v>0</v>
      </c>
      <c r="I406" s="17">
        <v>0</v>
      </c>
    </row>
    <row r="407" spans="1:9" x14ac:dyDescent="0.2">
      <c r="A407" s="17" t="s">
        <v>523</v>
      </c>
      <c r="B407" s="17" t="s">
        <v>258</v>
      </c>
      <c r="C407" s="17" t="s">
        <v>395</v>
      </c>
      <c r="D407" s="17">
        <v>33</v>
      </c>
      <c r="E407" s="17">
        <v>0.6875</v>
      </c>
      <c r="F407" s="17">
        <v>33</v>
      </c>
      <c r="G407" s="17">
        <v>0.67346938775510201</v>
      </c>
      <c r="H407" s="17">
        <v>0</v>
      </c>
      <c r="I407" s="17">
        <v>0</v>
      </c>
    </row>
    <row r="408" spans="1:9" x14ac:dyDescent="0.2">
      <c r="A408" s="17" t="s">
        <v>524</v>
      </c>
      <c r="B408" s="17" t="s">
        <v>240</v>
      </c>
      <c r="C408" s="17" t="s">
        <v>393</v>
      </c>
      <c r="D408" s="17">
        <v>2</v>
      </c>
      <c r="E408" s="17">
        <v>3.3898305084745797E-2</v>
      </c>
      <c r="F408" s="17">
        <v>2</v>
      </c>
      <c r="G408" s="17">
        <v>3.3898305084745797E-2</v>
      </c>
      <c r="H408" s="17">
        <v>0</v>
      </c>
      <c r="I408" s="17">
        <v>0</v>
      </c>
    </row>
    <row r="409" spans="1:9" x14ac:dyDescent="0.2">
      <c r="A409" s="17" t="s">
        <v>524</v>
      </c>
      <c r="B409" s="17" t="s">
        <v>240</v>
      </c>
      <c r="C409" s="17" t="s">
        <v>394</v>
      </c>
      <c r="D409" s="17">
        <v>1</v>
      </c>
      <c r="E409" s="17">
        <v>1.6949152542372899E-2</v>
      </c>
      <c r="F409" s="17">
        <v>1</v>
      </c>
      <c r="G409" s="17">
        <v>1.6949152542372899E-2</v>
      </c>
      <c r="H409" s="17">
        <v>0</v>
      </c>
      <c r="I409" s="17">
        <v>0</v>
      </c>
    </row>
    <row r="410" spans="1:9" x14ac:dyDescent="0.2">
      <c r="A410" s="17" t="s">
        <v>524</v>
      </c>
      <c r="B410" s="17" t="s">
        <v>240</v>
      </c>
      <c r="C410" s="17" t="s">
        <v>395</v>
      </c>
      <c r="D410" s="17">
        <v>5</v>
      </c>
      <c r="E410" s="17">
        <v>8.4745762711864403E-2</v>
      </c>
      <c r="F410" s="17">
        <v>5</v>
      </c>
      <c r="G410" s="17">
        <v>8.4745762711864403E-2</v>
      </c>
      <c r="H410" s="17">
        <v>0</v>
      </c>
      <c r="I410" s="17">
        <v>0</v>
      </c>
    </row>
    <row r="411" spans="1:9" x14ac:dyDescent="0.2">
      <c r="A411" s="17" t="s">
        <v>525</v>
      </c>
      <c r="B411" s="17" t="s">
        <v>223</v>
      </c>
      <c r="C411" s="17" t="s">
        <v>389</v>
      </c>
      <c r="D411" s="17">
        <v>1</v>
      </c>
      <c r="E411" s="17">
        <v>4.7169811320754698E-3</v>
      </c>
      <c r="F411" s="17">
        <v>1</v>
      </c>
      <c r="G411" s="17">
        <v>4.7169811320754698E-3</v>
      </c>
      <c r="H411" s="17">
        <v>0</v>
      </c>
      <c r="I411" s="17">
        <v>0</v>
      </c>
    </row>
    <row r="412" spans="1:9" x14ac:dyDescent="0.2">
      <c r="A412" s="17" t="s">
        <v>525</v>
      </c>
      <c r="B412" s="17" t="s">
        <v>223</v>
      </c>
      <c r="C412" s="17" t="s">
        <v>391</v>
      </c>
      <c r="D412" s="17">
        <v>47</v>
      </c>
      <c r="E412" s="17">
        <v>0.22169811320754701</v>
      </c>
      <c r="F412" s="17">
        <v>47</v>
      </c>
      <c r="G412" s="17">
        <v>0.22169811320754701</v>
      </c>
      <c r="H412" s="17">
        <v>0</v>
      </c>
      <c r="I412" s="17">
        <v>0</v>
      </c>
    </row>
    <row r="413" spans="1:9" x14ac:dyDescent="0.2">
      <c r="A413" s="17" t="s">
        <v>525</v>
      </c>
      <c r="B413" s="17" t="s">
        <v>223</v>
      </c>
      <c r="C413" s="17" t="s">
        <v>395</v>
      </c>
      <c r="D413" s="17">
        <v>24</v>
      </c>
      <c r="E413" s="17">
        <v>0.113207547169811</v>
      </c>
      <c r="F413" s="17">
        <v>24</v>
      </c>
      <c r="G413" s="17">
        <v>0.113207547169811</v>
      </c>
      <c r="H413" s="17">
        <v>0</v>
      </c>
      <c r="I413" s="17">
        <v>0</v>
      </c>
    </row>
    <row r="414" spans="1:9" x14ac:dyDescent="0.2">
      <c r="A414" s="17" t="s">
        <v>525</v>
      </c>
      <c r="B414" s="17" t="s">
        <v>223</v>
      </c>
      <c r="C414" s="17" t="s">
        <v>388</v>
      </c>
      <c r="D414" s="17">
        <v>18</v>
      </c>
      <c r="E414" s="17">
        <v>8.4905660377358499E-2</v>
      </c>
      <c r="F414" s="17">
        <v>18</v>
      </c>
      <c r="G414" s="17">
        <v>8.4905660377358499E-2</v>
      </c>
      <c r="H414" s="17">
        <v>0</v>
      </c>
      <c r="I414" s="17">
        <v>0</v>
      </c>
    </row>
    <row r="415" spans="1:9" x14ac:dyDescent="0.2">
      <c r="A415" s="17" t="s">
        <v>600</v>
      </c>
      <c r="B415" s="17" t="s">
        <v>168</v>
      </c>
      <c r="C415" s="17" t="s">
        <v>388</v>
      </c>
      <c r="D415" s="17">
        <v>26</v>
      </c>
      <c r="E415" s="17">
        <v>1.82712579058327E-2</v>
      </c>
      <c r="F415" s="17">
        <v>26</v>
      </c>
      <c r="G415" s="17">
        <v>1.7759562841530099E-2</v>
      </c>
      <c r="H415" s="17">
        <v>0</v>
      </c>
      <c r="I415" s="17">
        <v>0</v>
      </c>
    </row>
    <row r="416" spans="1:9" x14ac:dyDescent="0.2">
      <c r="A416" s="17" t="s">
        <v>527</v>
      </c>
      <c r="B416" s="17" t="s">
        <v>241</v>
      </c>
      <c r="C416" s="17" t="s">
        <v>393</v>
      </c>
      <c r="D416" s="17">
        <v>1</v>
      </c>
      <c r="E416" s="17">
        <v>0.33333333333333298</v>
      </c>
      <c r="F416" s="17">
        <v>1</v>
      </c>
      <c r="G416" s="17">
        <v>0.33333333333333298</v>
      </c>
      <c r="H416" s="17">
        <v>0</v>
      </c>
      <c r="I416" s="17">
        <v>0</v>
      </c>
    </row>
    <row r="417" spans="1:9" x14ac:dyDescent="0.2">
      <c r="A417" s="17" t="s">
        <v>527</v>
      </c>
      <c r="B417" s="17" t="s">
        <v>241</v>
      </c>
      <c r="C417" s="17" t="s">
        <v>389</v>
      </c>
      <c r="D417" s="17">
        <v>2</v>
      </c>
      <c r="E417" s="17">
        <v>0.66666666666666696</v>
      </c>
      <c r="F417" s="17">
        <v>2</v>
      </c>
      <c r="G417" s="17">
        <v>0.66666666666666696</v>
      </c>
      <c r="H417" s="17">
        <v>0</v>
      </c>
      <c r="I417" s="17">
        <v>0</v>
      </c>
    </row>
    <row r="418" spans="1:9" x14ac:dyDescent="0.2">
      <c r="A418" s="17" t="s">
        <v>528</v>
      </c>
      <c r="B418" s="17" t="s">
        <v>196</v>
      </c>
      <c r="C418" s="17" t="s">
        <v>390</v>
      </c>
      <c r="D418" s="17">
        <v>12</v>
      </c>
      <c r="E418" s="17">
        <v>6.21761658031088E-2</v>
      </c>
      <c r="F418" s="17">
        <v>12</v>
      </c>
      <c r="G418" s="17">
        <v>6.25E-2</v>
      </c>
      <c r="H418" s="17">
        <v>0</v>
      </c>
      <c r="I418" s="17">
        <v>0</v>
      </c>
    </row>
    <row r="419" spans="1:9" x14ac:dyDescent="0.2">
      <c r="A419" s="17" t="s">
        <v>528</v>
      </c>
      <c r="B419" s="17" t="s">
        <v>196</v>
      </c>
      <c r="C419" s="17" t="s">
        <v>393</v>
      </c>
      <c r="D419" s="17">
        <v>30</v>
      </c>
      <c r="E419" s="17">
        <v>0.15544041450777199</v>
      </c>
      <c r="F419" s="17">
        <v>30</v>
      </c>
      <c r="G419" s="17">
        <v>0.15625</v>
      </c>
      <c r="H419" s="17">
        <v>0</v>
      </c>
      <c r="I419" s="17">
        <v>0</v>
      </c>
    </row>
    <row r="420" spans="1:9" x14ac:dyDescent="0.2">
      <c r="A420" s="17" t="s">
        <v>528</v>
      </c>
      <c r="B420" s="17" t="s">
        <v>196</v>
      </c>
      <c r="C420" s="17" t="s">
        <v>391</v>
      </c>
      <c r="D420" s="17">
        <v>9</v>
      </c>
      <c r="E420" s="17">
        <v>4.6632124352331598E-2</v>
      </c>
      <c r="F420" s="17">
        <v>9</v>
      </c>
      <c r="G420" s="17">
        <v>4.6875E-2</v>
      </c>
      <c r="H420" s="17">
        <v>0</v>
      </c>
      <c r="I420" s="17">
        <v>0</v>
      </c>
    </row>
    <row r="421" spans="1:9" x14ac:dyDescent="0.2">
      <c r="A421" s="17" t="s">
        <v>528</v>
      </c>
      <c r="B421" s="17" t="s">
        <v>196</v>
      </c>
      <c r="C421" s="17" t="s">
        <v>394</v>
      </c>
      <c r="D421" s="17">
        <v>2</v>
      </c>
      <c r="E421" s="17">
        <v>1.03626943005181E-2</v>
      </c>
      <c r="F421" s="17">
        <v>2</v>
      </c>
      <c r="G421" s="17">
        <v>1.0416666666666701E-2</v>
      </c>
      <c r="H421" s="17">
        <v>0</v>
      </c>
      <c r="I421" s="17">
        <v>0</v>
      </c>
    </row>
    <row r="422" spans="1:9" x14ac:dyDescent="0.2">
      <c r="A422" s="17" t="s">
        <v>529</v>
      </c>
      <c r="B422" s="17" t="s">
        <v>202</v>
      </c>
      <c r="C422" s="17" t="s">
        <v>396</v>
      </c>
      <c r="D422" s="17">
        <v>2</v>
      </c>
      <c r="E422" s="17">
        <v>1.9627085377821401E-3</v>
      </c>
      <c r="F422" s="17">
        <v>2</v>
      </c>
      <c r="G422" s="17">
        <v>2.0242914979757098E-3</v>
      </c>
      <c r="H422" s="17">
        <v>0</v>
      </c>
      <c r="I422" s="17">
        <v>0</v>
      </c>
    </row>
    <row r="423" spans="1:9" x14ac:dyDescent="0.2">
      <c r="A423" s="17" t="s">
        <v>529</v>
      </c>
      <c r="B423" s="17" t="s">
        <v>202</v>
      </c>
      <c r="C423" s="17" t="s">
        <v>394</v>
      </c>
      <c r="D423" s="17">
        <v>5</v>
      </c>
      <c r="E423" s="17">
        <v>4.9067713444553504E-3</v>
      </c>
      <c r="F423" s="17">
        <v>5</v>
      </c>
      <c r="G423" s="17">
        <v>5.0607287449392696E-3</v>
      </c>
      <c r="H423" s="17">
        <v>0</v>
      </c>
      <c r="I423" s="17">
        <v>0</v>
      </c>
    </row>
    <row r="424" spans="1:9" x14ac:dyDescent="0.2">
      <c r="A424" s="17" t="s">
        <v>529</v>
      </c>
      <c r="B424" s="17" t="s">
        <v>202</v>
      </c>
      <c r="C424" s="17" t="s">
        <v>395</v>
      </c>
      <c r="D424" s="17">
        <v>38</v>
      </c>
      <c r="E424" s="17">
        <v>3.7291462217860699E-2</v>
      </c>
      <c r="F424" s="17">
        <v>38</v>
      </c>
      <c r="G424" s="17">
        <v>3.8461538461538498E-2</v>
      </c>
      <c r="H424" s="17">
        <v>0</v>
      </c>
      <c r="I424" s="17">
        <v>0</v>
      </c>
    </row>
    <row r="425" spans="1:9" x14ac:dyDescent="0.2">
      <c r="A425" s="17" t="s">
        <v>529</v>
      </c>
      <c r="B425" s="17" t="s">
        <v>202</v>
      </c>
      <c r="C425" s="17" t="s">
        <v>388</v>
      </c>
      <c r="D425" s="17">
        <v>27</v>
      </c>
      <c r="E425" s="17">
        <v>2.6496565260058901E-2</v>
      </c>
      <c r="F425" s="17">
        <v>27</v>
      </c>
      <c r="G425" s="17">
        <v>2.7327935222672101E-2</v>
      </c>
      <c r="H425" s="17">
        <v>0</v>
      </c>
      <c r="I425" s="17">
        <v>0</v>
      </c>
    </row>
    <row r="426" spans="1:9" x14ac:dyDescent="0.2">
      <c r="A426" s="17" t="s">
        <v>529</v>
      </c>
      <c r="B426" s="17" t="s">
        <v>202</v>
      </c>
      <c r="C426" s="17" t="s">
        <v>392</v>
      </c>
      <c r="D426" s="17">
        <v>9</v>
      </c>
      <c r="E426" s="17">
        <v>8.8321884200196297E-3</v>
      </c>
      <c r="F426" s="17">
        <v>9</v>
      </c>
      <c r="G426" s="17">
        <v>9.1093117408906892E-3</v>
      </c>
      <c r="H426" s="17">
        <v>0</v>
      </c>
      <c r="I426" s="17">
        <v>0</v>
      </c>
    </row>
    <row r="427" spans="1:9" x14ac:dyDescent="0.2">
      <c r="A427" s="17" t="s">
        <v>530</v>
      </c>
      <c r="B427" s="17" t="s">
        <v>248</v>
      </c>
      <c r="C427" s="17" t="s">
        <v>390</v>
      </c>
      <c r="D427" s="17">
        <v>4</v>
      </c>
      <c r="E427" s="17">
        <v>0.5</v>
      </c>
      <c r="F427" s="17">
        <v>4</v>
      </c>
      <c r="G427" s="17">
        <v>0.44444444444444398</v>
      </c>
      <c r="H427" s="17">
        <v>0</v>
      </c>
      <c r="I427" s="17">
        <v>0</v>
      </c>
    </row>
    <row r="428" spans="1:9" x14ac:dyDescent="0.2">
      <c r="A428" s="17" t="s">
        <v>530</v>
      </c>
      <c r="B428" s="17" t="s">
        <v>248</v>
      </c>
      <c r="C428" s="17" t="s">
        <v>388</v>
      </c>
      <c r="D428" s="17">
        <v>2</v>
      </c>
      <c r="E428" s="17">
        <v>0.25</v>
      </c>
      <c r="F428" s="17">
        <v>2</v>
      </c>
      <c r="G428" s="17">
        <v>0.22222222222222199</v>
      </c>
      <c r="H428" s="17">
        <v>0</v>
      </c>
      <c r="I428" s="17">
        <v>0</v>
      </c>
    </row>
    <row r="429" spans="1:9" x14ac:dyDescent="0.2">
      <c r="A429" s="17" t="s">
        <v>531</v>
      </c>
      <c r="B429" s="17" t="s">
        <v>180</v>
      </c>
      <c r="C429" s="17" t="s">
        <v>394</v>
      </c>
      <c r="D429" s="17">
        <v>1</v>
      </c>
      <c r="E429" s="17">
        <v>2.8392958546280501E-4</v>
      </c>
      <c r="F429" s="17">
        <v>1</v>
      </c>
      <c r="G429" s="17">
        <v>2.8384899233607698E-4</v>
      </c>
      <c r="H429" s="17">
        <v>0</v>
      </c>
      <c r="I429" s="17">
        <v>0</v>
      </c>
    </row>
    <row r="430" spans="1:9" x14ac:dyDescent="0.2">
      <c r="A430" s="17" t="s">
        <v>532</v>
      </c>
      <c r="B430" s="17" t="s">
        <v>206</v>
      </c>
      <c r="C430" s="17" t="s">
        <v>392</v>
      </c>
      <c r="D430" s="17">
        <v>37</v>
      </c>
      <c r="E430" s="17">
        <v>5.0894085281980701E-2</v>
      </c>
      <c r="F430" s="17">
        <v>37</v>
      </c>
      <c r="G430" s="17">
        <v>5.2259887005649701E-2</v>
      </c>
      <c r="H430" s="17">
        <v>0</v>
      </c>
      <c r="I430" s="17">
        <v>0</v>
      </c>
    </row>
    <row r="431" spans="1:9" x14ac:dyDescent="0.2">
      <c r="A431" s="17" t="s">
        <v>533</v>
      </c>
      <c r="B431" s="17" t="s">
        <v>209</v>
      </c>
      <c r="C431" s="17" t="s">
        <v>394</v>
      </c>
      <c r="D431" s="17">
        <v>18</v>
      </c>
      <c r="E431" s="17">
        <v>7.3111291632818797E-3</v>
      </c>
      <c r="F431" s="17">
        <v>18</v>
      </c>
      <c r="G431" s="17">
        <v>7.2874493927125496E-3</v>
      </c>
      <c r="H431" s="17">
        <v>0</v>
      </c>
      <c r="I431" s="17">
        <v>0</v>
      </c>
    </row>
    <row r="432" spans="1:9" x14ac:dyDescent="0.2">
      <c r="A432" s="17" t="s">
        <v>534</v>
      </c>
      <c r="B432" s="17" t="s">
        <v>210</v>
      </c>
      <c r="C432" s="17" t="s">
        <v>390</v>
      </c>
      <c r="D432" s="17">
        <v>63</v>
      </c>
      <c r="E432" s="17">
        <v>0.41176470588235298</v>
      </c>
      <c r="F432" s="17">
        <v>63</v>
      </c>
      <c r="G432" s="17">
        <v>0.40127388535031799</v>
      </c>
      <c r="H432" s="17">
        <v>0</v>
      </c>
      <c r="I432" s="17">
        <v>0</v>
      </c>
    </row>
    <row r="433" spans="1:9" x14ac:dyDescent="0.2">
      <c r="A433" s="17" t="s">
        <v>597</v>
      </c>
      <c r="B433" s="17" t="s">
        <v>207</v>
      </c>
      <c r="C433" s="17" t="s">
        <v>393</v>
      </c>
      <c r="D433" s="17">
        <v>1</v>
      </c>
      <c r="E433" s="17">
        <v>8.3333333333333297E-3</v>
      </c>
      <c r="F433" s="17">
        <v>1</v>
      </c>
      <c r="G433" s="17">
        <v>1.0752688172042999E-2</v>
      </c>
      <c r="H433" s="17">
        <v>0</v>
      </c>
      <c r="I433" s="17">
        <v>0</v>
      </c>
    </row>
    <row r="434" spans="1:9" x14ac:dyDescent="0.2">
      <c r="A434" s="17" t="s">
        <v>597</v>
      </c>
      <c r="B434" s="17" t="s">
        <v>207</v>
      </c>
      <c r="C434" s="17" t="s">
        <v>391</v>
      </c>
      <c r="D434" s="17">
        <v>3</v>
      </c>
      <c r="E434" s="17">
        <v>2.5000000000000001E-2</v>
      </c>
      <c r="F434" s="17">
        <v>3</v>
      </c>
      <c r="G434" s="17">
        <v>3.2258064516128997E-2</v>
      </c>
      <c r="H434" s="17">
        <v>0</v>
      </c>
      <c r="I434" s="17">
        <v>0</v>
      </c>
    </row>
    <row r="435" spans="1:9" x14ac:dyDescent="0.2">
      <c r="A435" s="17" t="s">
        <v>597</v>
      </c>
      <c r="B435" s="17" t="s">
        <v>207</v>
      </c>
      <c r="C435" s="17" t="s">
        <v>395</v>
      </c>
      <c r="D435" s="17">
        <v>3</v>
      </c>
      <c r="E435" s="17">
        <v>2.5000000000000001E-2</v>
      </c>
      <c r="F435" s="17">
        <v>3</v>
      </c>
      <c r="G435" s="17">
        <v>3.2258064516128997E-2</v>
      </c>
      <c r="H435" s="17">
        <v>0</v>
      </c>
      <c r="I435" s="17">
        <v>0</v>
      </c>
    </row>
    <row r="436" spans="1:9" x14ac:dyDescent="0.2">
      <c r="A436" s="17" t="s">
        <v>536</v>
      </c>
      <c r="B436" s="17" t="s">
        <v>216</v>
      </c>
      <c r="C436" s="17" t="s">
        <v>390</v>
      </c>
      <c r="D436" s="17">
        <v>1</v>
      </c>
      <c r="E436" s="17">
        <v>5.2910052910052898E-3</v>
      </c>
      <c r="F436" s="17">
        <v>1</v>
      </c>
      <c r="G436" s="17">
        <v>5.1813471502590702E-3</v>
      </c>
      <c r="H436" s="17">
        <v>0</v>
      </c>
      <c r="I436" s="17">
        <v>0</v>
      </c>
    </row>
    <row r="437" spans="1:9" x14ac:dyDescent="0.2">
      <c r="A437" s="17" t="s">
        <v>536</v>
      </c>
      <c r="B437" s="17" t="s">
        <v>216</v>
      </c>
      <c r="C437" s="17" t="s">
        <v>393</v>
      </c>
      <c r="D437" s="17">
        <v>7</v>
      </c>
      <c r="E437" s="17">
        <v>3.7037037037037E-2</v>
      </c>
      <c r="F437" s="17">
        <v>7</v>
      </c>
      <c r="G437" s="17">
        <v>3.6269430051813503E-2</v>
      </c>
      <c r="H437" s="17">
        <v>0</v>
      </c>
      <c r="I437" s="17">
        <v>0</v>
      </c>
    </row>
    <row r="438" spans="1:9" x14ac:dyDescent="0.2">
      <c r="A438" s="17" t="s">
        <v>536</v>
      </c>
      <c r="B438" s="17" t="s">
        <v>216</v>
      </c>
      <c r="C438" s="17" t="s">
        <v>396</v>
      </c>
      <c r="D438" s="17">
        <v>87</v>
      </c>
      <c r="E438" s="17">
        <v>0.46031746031746001</v>
      </c>
      <c r="F438" s="17">
        <v>87</v>
      </c>
      <c r="G438" s="17">
        <v>0.45077720207253902</v>
      </c>
      <c r="H438" s="17">
        <v>0</v>
      </c>
      <c r="I438" s="17">
        <v>0</v>
      </c>
    </row>
    <row r="439" spans="1:9" x14ac:dyDescent="0.2">
      <c r="A439" s="17" t="s">
        <v>536</v>
      </c>
      <c r="B439" s="17" t="s">
        <v>216</v>
      </c>
      <c r="C439" s="17" t="s">
        <v>388</v>
      </c>
      <c r="D439" s="17">
        <v>1</v>
      </c>
      <c r="E439" s="17">
        <v>5.2910052910052898E-3</v>
      </c>
      <c r="F439" s="17">
        <v>1</v>
      </c>
      <c r="G439" s="17">
        <v>5.1813471502590702E-3</v>
      </c>
      <c r="H439" s="17">
        <v>0</v>
      </c>
      <c r="I439" s="17">
        <v>0</v>
      </c>
    </row>
    <row r="440" spans="1:9" x14ac:dyDescent="0.2">
      <c r="A440" s="17" t="s">
        <v>536</v>
      </c>
      <c r="B440" s="17" t="s">
        <v>216</v>
      </c>
      <c r="C440" s="17" t="s">
        <v>392</v>
      </c>
      <c r="D440" s="17">
        <v>49</v>
      </c>
      <c r="E440" s="17">
        <v>0.25925925925925902</v>
      </c>
      <c r="F440" s="17">
        <v>49</v>
      </c>
      <c r="G440" s="17">
        <v>0.25388601036269398</v>
      </c>
      <c r="H440" s="17">
        <v>0</v>
      </c>
      <c r="I440" s="17">
        <v>0</v>
      </c>
    </row>
    <row r="441" spans="1:9" x14ac:dyDescent="0.2">
      <c r="A441" s="17" t="s">
        <v>537</v>
      </c>
      <c r="B441" s="17" t="s">
        <v>217</v>
      </c>
      <c r="C441" s="17" t="s">
        <v>390</v>
      </c>
      <c r="D441" s="17">
        <v>1</v>
      </c>
      <c r="E441" s="17">
        <v>1.02040816326531E-2</v>
      </c>
      <c r="F441" s="17">
        <v>1</v>
      </c>
      <c r="G441" s="17">
        <v>1.02040816326531E-2</v>
      </c>
      <c r="H441" s="17">
        <v>0</v>
      </c>
      <c r="I441" s="17">
        <v>0</v>
      </c>
    </row>
    <row r="442" spans="1:9" x14ac:dyDescent="0.2">
      <c r="A442" s="17" t="s">
        <v>537</v>
      </c>
      <c r="B442" s="17" t="s">
        <v>217</v>
      </c>
      <c r="C442" s="17" t="s">
        <v>393</v>
      </c>
      <c r="D442" s="17">
        <v>41</v>
      </c>
      <c r="E442" s="17">
        <v>0.41836734693877597</v>
      </c>
      <c r="F442" s="17">
        <v>41</v>
      </c>
      <c r="G442" s="17">
        <v>0.41836734693877597</v>
      </c>
      <c r="H442" s="17">
        <v>0</v>
      </c>
      <c r="I442" s="17">
        <v>0</v>
      </c>
    </row>
    <row r="443" spans="1:9" x14ac:dyDescent="0.2">
      <c r="A443" s="17" t="s">
        <v>537</v>
      </c>
      <c r="B443" s="17" t="s">
        <v>217</v>
      </c>
      <c r="C443" s="17" t="s">
        <v>391</v>
      </c>
      <c r="D443" s="17">
        <v>40</v>
      </c>
      <c r="E443" s="17">
        <v>0.40816326530612201</v>
      </c>
      <c r="F443" s="17">
        <v>40</v>
      </c>
      <c r="G443" s="17">
        <v>0.40816326530612201</v>
      </c>
      <c r="H443" s="17">
        <v>0</v>
      </c>
      <c r="I443" s="17">
        <v>0</v>
      </c>
    </row>
    <row r="444" spans="1:9" x14ac:dyDescent="0.2">
      <c r="A444" s="17" t="s">
        <v>537</v>
      </c>
      <c r="B444" s="17" t="s">
        <v>217</v>
      </c>
      <c r="C444" s="17" t="s">
        <v>395</v>
      </c>
      <c r="D444" s="17">
        <v>12</v>
      </c>
      <c r="E444" s="17">
        <v>0.122448979591837</v>
      </c>
      <c r="F444" s="17">
        <v>12</v>
      </c>
      <c r="G444" s="17">
        <v>0.122448979591837</v>
      </c>
      <c r="H444" s="17">
        <v>0</v>
      </c>
      <c r="I444" s="17">
        <v>0</v>
      </c>
    </row>
    <row r="445" spans="1:9" x14ac:dyDescent="0.2">
      <c r="A445" s="17" t="s">
        <v>537</v>
      </c>
      <c r="B445" s="17" t="s">
        <v>217</v>
      </c>
      <c r="C445" s="17" t="s">
        <v>388</v>
      </c>
      <c r="D445" s="17">
        <v>4</v>
      </c>
      <c r="E445" s="17">
        <v>4.08163265306122E-2</v>
      </c>
      <c r="F445" s="17">
        <v>4</v>
      </c>
      <c r="G445" s="17">
        <v>4.08163265306122E-2</v>
      </c>
      <c r="H445" s="17">
        <v>0</v>
      </c>
      <c r="I445" s="17">
        <v>0</v>
      </c>
    </row>
    <row r="446" spans="1:9" x14ac:dyDescent="0.2">
      <c r="A446" s="17" t="s">
        <v>538</v>
      </c>
      <c r="B446" s="17" t="s">
        <v>186</v>
      </c>
      <c r="C446" s="17" t="s">
        <v>391</v>
      </c>
      <c r="D446" s="17">
        <v>1</v>
      </c>
      <c r="E446" s="17">
        <v>9.5693779904306201E-4</v>
      </c>
      <c r="F446" s="17">
        <v>1</v>
      </c>
      <c r="G446" s="17">
        <v>9.46969696969697E-4</v>
      </c>
      <c r="H446" s="17">
        <v>0</v>
      </c>
      <c r="I446" s="17">
        <v>0</v>
      </c>
    </row>
    <row r="447" spans="1:9" x14ac:dyDescent="0.2">
      <c r="A447" s="17" t="s">
        <v>539</v>
      </c>
      <c r="B447" s="17" t="s">
        <v>170</v>
      </c>
      <c r="C447" s="17" t="s">
        <v>390</v>
      </c>
      <c r="D447" s="17">
        <v>132</v>
      </c>
      <c r="E447" s="17">
        <v>6.2234794908062198E-2</v>
      </c>
      <c r="F447" s="17">
        <v>132</v>
      </c>
      <c r="G447" s="17">
        <v>6.0913705583756299E-2</v>
      </c>
      <c r="H447" s="17">
        <v>0</v>
      </c>
      <c r="I447" s="17">
        <v>0</v>
      </c>
    </row>
    <row r="448" spans="1:9" x14ac:dyDescent="0.2">
      <c r="A448" s="17" t="s">
        <v>539</v>
      </c>
      <c r="B448" s="17" t="s">
        <v>170</v>
      </c>
      <c r="C448" s="17" t="s">
        <v>394</v>
      </c>
      <c r="D448" s="17">
        <v>25</v>
      </c>
      <c r="E448" s="17">
        <v>1.1786892975011801E-2</v>
      </c>
      <c r="F448" s="17">
        <v>25</v>
      </c>
      <c r="G448" s="17">
        <v>1.1536686663590199E-2</v>
      </c>
      <c r="H448" s="17">
        <v>0</v>
      </c>
      <c r="I448" s="17">
        <v>0</v>
      </c>
    </row>
    <row r="449" spans="1:9" x14ac:dyDescent="0.2">
      <c r="A449" s="17" t="s">
        <v>539</v>
      </c>
      <c r="B449" s="17" t="s">
        <v>170</v>
      </c>
      <c r="C449" s="17" t="s">
        <v>392</v>
      </c>
      <c r="D449" s="17">
        <v>25</v>
      </c>
      <c r="E449" s="17">
        <v>1.1786892975011801E-2</v>
      </c>
      <c r="F449" s="17">
        <v>25</v>
      </c>
      <c r="G449" s="17">
        <v>1.1536686663590199E-2</v>
      </c>
      <c r="H449" s="17">
        <v>0</v>
      </c>
      <c r="I449" s="17">
        <v>0</v>
      </c>
    </row>
    <row r="450" spans="1:9" x14ac:dyDescent="0.2">
      <c r="A450" s="17" t="s">
        <v>540</v>
      </c>
      <c r="B450" s="17" t="s">
        <v>257</v>
      </c>
      <c r="C450" s="17" t="s">
        <v>394</v>
      </c>
      <c r="D450" s="17">
        <v>23</v>
      </c>
      <c r="E450" s="17">
        <v>4.9103330486763496E-3</v>
      </c>
      <c r="F450" s="17">
        <v>23</v>
      </c>
      <c r="G450" s="17">
        <v>4.9462365591397897E-3</v>
      </c>
      <c r="H450" s="17">
        <v>0</v>
      </c>
      <c r="I450" s="17">
        <v>0</v>
      </c>
    </row>
    <row r="451" spans="1:9" x14ac:dyDescent="0.2">
      <c r="A451" s="17" t="s">
        <v>541</v>
      </c>
      <c r="B451" s="17" t="s">
        <v>211</v>
      </c>
      <c r="C451" s="17" t="s">
        <v>391</v>
      </c>
      <c r="D451" s="17">
        <v>20</v>
      </c>
      <c r="E451" s="17">
        <v>3.4602076124567498E-2</v>
      </c>
      <c r="F451" s="17">
        <v>20</v>
      </c>
      <c r="G451" s="17">
        <v>3.4364261168384903E-2</v>
      </c>
      <c r="H451" s="17">
        <v>0</v>
      </c>
      <c r="I451" s="17">
        <v>0</v>
      </c>
    </row>
    <row r="452" spans="1:9" x14ac:dyDescent="0.2">
      <c r="A452" s="17" t="s">
        <v>543</v>
      </c>
      <c r="B452" s="17" t="s">
        <v>190</v>
      </c>
      <c r="C452" s="17" t="s">
        <v>388</v>
      </c>
      <c r="D452" s="17">
        <v>38</v>
      </c>
      <c r="E452" s="17">
        <v>2.7417027417027399E-2</v>
      </c>
      <c r="F452" s="17">
        <v>38</v>
      </c>
      <c r="G452" s="17">
        <v>2.7417027417027399E-2</v>
      </c>
      <c r="H452" s="17">
        <v>0</v>
      </c>
      <c r="I452" s="17">
        <v>0</v>
      </c>
    </row>
    <row r="453" spans="1:9" x14ac:dyDescent="0.2">
      <c r="A453" s="17" t="s">
        <v>544</v>
      </c>
      <c r="B453" s="17" t="s">
        <v>263</v>
      </c>
      <c r="C453" s="17" t="s">
        <v>392</v>
      </c>
      <c r="D453" s="17">
        <v>3</v>
      </c>
      <c r="E453" s="17">
        <v>1.5298317185109601E-3</v>
      </c>
      <c r="F453" s="17">
        <v>3</v>
      </c>
      <c r="G453" s="17">
        <v>1.5649452269170601E-3</v>
      </c>
      <c r="H453" s="17">
        <v>0</v>
      </c>
      <c r="I453" s="17">
        <v>0</v>
      </c>
    </row>
    <row r="454" spans="1:9" x14ac:dyDescent="0.2">
      <c r="A454" s="17" t="s">
        <v>545</v>
      </c>
      <c r="B454" s="17" t="s">
        <v>246</v>
      </c>
      <c r="C454" s="17" t="s">
        <v>396</v>
      </c>
      <c r="D454" s="17">
        <v>9</v>
      </c>
      <c r="E454" s="17">
        <v>0.157894736842105</v>
      </c>
      <c r="F454" s="17">
        <v>9</v>
      </c>
      <c r="G454" s="17">
        <v>0.15517241379310301</v>
      </c>
      <c r="H454" s="17">
        <v>0</v>
      </c>
      <c r="I454" s="17">
        <v>0</v>
      </c>
    </row>
    <row r="455" spans="1:9" x14ac:dyDescent="0.2">
      <c r="A455" s="17" t="s">
        <v>545</v>
      </c>
      <c r="B455" s="17" t="s">
        <v>246</v>
      </c>
      <c r="C455" s="17" t="s">
        <v>389</v>
      </c>
      <c r="D455" s="17">
        <v>3</v>
      </c>
      <c r="E455" s="17">
        <v>5.2631578947368397E-2</v>
      </c>
      <c r="F455" s="17">
        <v>3</v>
      </c>
      <c r="G455" s="17">
        <v>5.1724137931034503E-2</v>
      </c>
      <c r="H455" s="17">
        <v>0</v>
      </c>
      <c r="I455" s="17">
        <v>0</v>
      </c>
    </row>
    <row r="456" spans="1:9" x14ac:dyDescent="0.2">
      <c r="A456" s="17" t="s">
        <v>545</v>
      </c>
      <c r="B456" s="17" t="s">
        <v>246</v>
      </c>
      <c r="C456" s="17" t="s">
        <v>394</v>
      </c>
      <c r="D456" s="17">
        <v>11</v>
      </c>
      <c r="E456" s="17">
        <v>0.19298245614035101</v>
      </c>
      <c r="F456" s="17">
        <v>11</v>
      </c>
      <c r="G456" s="17">
        <v>0.18965517241379301</v>
      </c>
      <c r="H456" s="17">
        <v>0</v>
      </c>
      <c r="I456" s="17">
        <v>0</v>
      </c>
    </row>
    <row r="457" spans="1:9" x14ac:dyDescent="0.2">
      <c r="A457" s="17" t="s">
        <v>545</v>
      </c>
      <c r="B457" s="17" t="s">
        <v>246</v>
      </c>
      <c r="C457" s="17" t="s">
        <v>395</v>
      </c>
      <c r="D457" s="17">
        <v>3</v>
      </c>
      <c r="E457" s="17">
        <v>5.2631578947368397E-2</v>
      </c>
      <c r="F457" s="17">
        <v>3</v>
      </c>
      <c r="G457" s="17">
        <v>5.1724137931034503E-2</v>
      </c>
      <c r="H457" s="17">
        <v>0</v>
      </c>
      <c r="I457" s="17">
        <v>0</v>
      </c>
    </row>
    <row r="458" spans="1:9" x14ac:dyDescent="0.2">
      <c r="A458" s="17" t="s">
        <v>546</v>
      </c>
      <c r="B458" s="17" t="s">
        <v>163</v>
      </c>
      <c r="C458" s="17" t="s">
        <v>394</v>
      </c>
      <c r="D458" s="17">
        <v>1</v>
      </c>
      <c r="E458" s="17">
        <v>1.23839009287926E-4</v>
      </c>
      <c r="F458" s="17">
        <v>1</v>
      </c>
      <c r="G458" s="17">
        <v>1.2341108231519199E-4</v>
      </c>
      <c r="H458" s="17">
        <v>0</v>
      </c>
      <c r="I458" s="17">
        <v>0</v>
      </c>
    </row>
    <row r="459" spans="1:9" x14ac:dyDescent="0.2">
      <c r="A459" s="17" t="s">
        <v>547</v>
      </c>
      <c r="B459" s="17" t="s">
        <v>177</v>
      </c>
      <c r="C459" s="17" t="s">
        <v>390</v>
      </c>
      <c r="D459" s="17">
        <v>8</v>
      </c>
      <c r="E459" s="17">
        <v>5.6219255094870002E-3</v>
      </c>
      <c r="F459" s="17">
        <v>8</v>
      </c>
      <c r="G459" s="17">
        <v>5.7061340941512101E-3</v>
      </c>
      <c r="H459" s="17">
        <v>0</v>
      </c>
      <c r="I459" s="17">
        <v>0</v>
      </c>
    </row>
    <row r="460" spans="1:9" x14ac:dyDescent="0.2">
      <c r="A460" s="17" t="s">
        <v>548</v>
      </c>
      <c r="B460" s="17" t="s">
        <v>203</v>
      </c>
      <c r="C460" s="17" t="s">
        <v>390</v>
      </c>
      <c r="D460" s="17">
        <v>12</v>
      </c>
      <c r="E460" s="17">
        <v>0.14285714285714299</v>
      </c>
      <c r="F460" s="17">
        <v>12</v>
      </c>
      <c r="G460" s="17">
        <v>0.14117647058823499</v>
      </c>
      <c r="H460" s="17">
        <v>0</v>
      </c>
      <c r="I460" s="17">
        <v>0</v>
      </c>
    </row>
    <row r="461" spans="1:9" x14ac:dyDescent="0.2">
      <c r="A461" s="17" t="s">
        <v>548</v>
      </c>
      <c r="B461" s="17" t="s">
        <v>203</v>
      </c>
      <c r="C461" s="17" t="s">
        <v>391</v>
      </c>
      <c r="D461" s="17">
        <v>22</v>
      </c>
      <c r="E461" s="17">
        <v>0.26190476190476197</v>
      </c>
      <c r="F461" s="17">
        <v>22</v>
      </c>
      <c r="G461" s="17">
        <v>0.25882352941176501</v>
      </c>
      <c r="H461" s="17">
        <v>0</v>
      </c>
      <c r="I461" s="17">
        <v>0</v>
      </c>
    </row>
    <row r="462" spans="1:9" x14ac:dyDescent="0.2">
      <c r="A462" s="17" t="s">
        <v>548</v>
      </c>
      <c r="B462" s="17" t="s">
        <v>203</v>
      </c>
      <c r="C462" s="17" t="s">
        <v>395</v>
      </c>
      <c r="D462" s="17">
        <v>13</v>
      </c>
      <c r="E462" s="17">
        <v>0.15476190476190499</v>
      </c>
      <c r="F462" s="17">
        <v>13</v>
      </c>
      <c r="G462" s="17">
        <v>0.152941176470588</v>
      </c>
      <c r="H462" s="17">
        <v>0</v>
      </c>
      <c r="I462" s="17">
        <v>0</v>
      </c>
    </row>
    <row r="463" spans="1:9" x14ac:dyDescent="0.2">
      <c r="A463" s="17" t="s">
        <v>548</v>
      </c>
      <c r="B463" s="17" t="s">
        <v>203</v>
      </c>
      <c r="C463" s="17" t="s">
        <v>388</v>
      </c>
      <c r="D463" s="17">
        <v>1</v>
      </c>
      <c r="E463" s="17">
        <v>1.1904761904761901E-2</v>
      </c>
      <c r="F463" s="17">
        <v>1</v>
      </c>
      <c r="G463" s="17">
        <v>1.1764705882352899E-2</v>
      </c>
      <c r="H463" s="17">
        <v>0</v>
      </c>
      <c r="I463" s="17">
        <v>0</v>
      </c>
    </row>
    <row r="464" spans="1:9" x14ac:dyDescent="0.2">
      <c r="A464" s="17" t="s">
        <v>550</v>
      </c>
      <c r="B464" s="17" t="s">
        <v>212</v>
      </c>
      <c r="C464" s="17" t="s">
        <v>390</v>
      </c>
      <c r="D464" s="17">
        <v>25</v>
      </c>
      <c r="E464" s="17">
        <v>0.16129032258064499</v>
      </c>
      <c r="F464" s="17">
        <v>25</v>
      </c>
      <c r="G464" s="17">
        <v>0.16025641025640999</v>
      </c>
      <c r="H464" s="17">
        <v>0</v>
      </c>
      <c r="I464" s="17">
        <v>0</v>
      </c>
    </row>
    <row r="465" spans="1:9" x14ac:dyDescent="0.2">
      <c r="A465" s="17" t="s">
        <v>550</v>
      </c>
      <c r="B465" s="17" t="s">
        <v>212</v>
      </c>
      <c r="C465" s="17" t="s">
        <v>395</v>
      </c>
      <c r="D465" s="17">
        <v>21</v>
      </c>
      <c r="E465" s="17">
        <v>0.135483870967742</v>
      </c>
      <c r="F465" s="17">
        <v>21</v>
      </c>
      <c r="G465" s="17">
        <v>0.134615384615385</v>
      </c>
      <c r="H465" s="17">
        <v>0</v>
      </c>
      <c r="I465" s="17">
        <v>0</v>
      </c>
    </row>
    <row r="466" spans="1:9" x14ac:dyDescent="0.2">
      <c r="A466" s="17" t="s">
        <v>551</v>
      </c>
      <c r="B466" s="17" t="s">
        <v>255</v>
      </c>
      <c r="C466" s="17" t="s">
        <v>390</v>
      </c>
      <c r="D466" s="17">
        <v>5</v>
      </c>
      <c r="E466" s="17">
        <v>4.4603033006244399E-3</v>
      </c>
      <c r="F466" s="17">
        <v>5</v>
      </c>
      <c r="G466" s="17">
        <v>4.3936731107205602E-3</v>
      </c>
      <c r="H466" s="17">
        <v>0</v>
      </c>
      <c r="I466" s="17">
        <v>0</v>
      </c>
    </row>
    <row r="467" spans="1:9" x14ac:dyDescent="0.2">
      <c r="A467" s="17" t="s">
        <v>552</v>
      </c>
      <c r="B467" s="17" t="s">
        <v>224</v>
      </c>
      <c r="C467" s="17" t="s">
        <v>390</v>
      </c>
      <c r="D467" s="17">
        <v>0</v>
      </c>
      <c r="E467" s="17">
        <v>0</v>
      </c>
      <c r="F467" s="17">
        <v>0</v>
      </c>
      <c r="G467" s="17">
        <v>0</v>
      </c>
      <c r="H467" s="17">
        <v>0</v>
      </c>
      <c r="I467" s="17" t="e">
        <v>#NUM!</v>
      </c>
    </row>
    <row r="468" spans="1:9" x14ac:dyDescent="0.2">
      <c r="A468" s="17" t="s">
        <v>552</v>
      </c>
      <c r="B468" s="17" t="s">
        <v>224</v>
      </c>
      <c r="C468" s="17" t="s">
        <v>393</v>
      </c>
      <c r="D468" s="17">
        <v>0</v>
      </c>
      <c r="E468" s="17">
        <v>0</v>
      </c>
      <c r="F468" s="17">
        <v>0</v>
      </c>
      <c r="G468" s="17">
        <v>0</v>
      </c>
      <c r="H468" s="17">
        <v>0</v>
      </c>
      <c r="I468" s="17" t="e">
        <v>#NUM!</v>
      </c>
    </row>
    <row r="469" spans="1:9" x14ac:dyDescent="0.2">
      <c r="A469" s="17" t="s">
        <v>552</v>
      </c>
      <c r="B469" s="17" t="s">
        <v>224</v>
      </c>
      <c r="C469" s="17" t="s">
        <v>396</v>
      </c>
      <c r="D469" s="17">
        <v>0</v>
      </c>
      <c r="E469" s="17">
        <v>0</v>
      </c>
      <c r="F469" s="17">
        <v>0</v>
      </c>
      <c r="G469" s="17">
        <v>0</v>
      </c>
      <c r="H469" s="17">
        <v>0</v>
      </c>
      <c r="I469" s="17" t="e">
        <v>#NUM!</v>
      </c>
    </row>
    <row r="470" spans="1:9" x14ac:dyDescent="0.2">
      <c r="A470" s="17" t="s">
        <v>552</v>
      </c>
      <c r="B470" s="17" t="s">
        <v>224</v>
      </c>
      <c r="C470" s="17" t="s">
        <v>389</v>
      </c>
      <c r="D470" s="17">
        <v>0</v>
      </c>
      <c r="E470" s="17">
        <v>0</v>
      </c>
      <c r="F470" s="17">
        <v>0</v>
      </c>
      <c r="G470" s="17">
        <v>0</v>
      </c>
      <c r="H470" s="17">
        <v>0</v>
      </c>
      <c r="I470" s="17" t="e">
        <v>#NUM!</v>
      </c>
    </row>
    <row r="471" spans="1:9" x14ac:dyDescent="0.2">
      <c r="A471" s="17" t="s">
        <v>552</v>
      </c>
      <c r="B471" s="17" t="s">
        <v>224</v>
      </c>
      <c r="C471" s="17" t="s">
        <v>391</v>
      </c>
      <c r="D471" s="17">
        <v>0</v>
      </c>
      <c r="E471" s="17">
        <v>0</v>
      </c>
      <c r="F471" s="17">
        <v>0</v>
      </c>
      <c r="G471" s="17">
        <v>0</v>
      </c>
      <c r="H471" s="17">
        <v>0</v>
      </c>
      <c r="I471" s="17" t="e">
        <v>#NUM!</v>
      </c>
    </row>
    <row r="472" spans="1:9" x14ac:dyDescent="0.2">
      <c r="A472" s="17" t="s">
        <v>552</v>
      </c>
      <c r="B472" s="17" t="s">
        <v>224</v>
      </c>
      <c r="C472" s="17" t="s">
        <v>394</v>
      </c>
      <c r="D472" s="17">
        <v>0</v>
      </c>
      <c r="E472" s="17">
        <v>0</v>
      </c>
      <c r="F472" s="17">
        <v>0</v>
      </c>
      <c r="G472" s="17">
        <v>0</v>
      </c>
      <c r="H472" s="17">
        <v>0</v>
      </c>
      <c r="I472" s="17" t="e">
        <v>#NUM!</v>
      </c>
    </row>
    <row r="473" spans="1:9" x14ac:dyDescent="0.2">
      <c r="A473" s="17" t="s">
        <v>552</v>
      </c>
      <c r="B473" s="17" t="s">
        <v>224</v>
      </c>
      <c r="C473" s="17" t="s">
        <v>395</v>
      </c>
      <c r="D473" s="17">
        <v>0</v>
      </c>
      <c r="E473" s="17">
        <v>0</v>
      </c>
      <c r="F473" s="17">
        <v>0</v>
      </c>
      <c r="G473" s="17">
        <v>0</v>
      </c>
      <c r="H473" s="17">
        <v>0</v>
      </c>
      <c r="I473" s="17" t="e">
        <v>#NUM!</v>
      </c>
    </row>
    <row r="474" spans="1:9" x14ac:dyDescent="0.2">
      <c r="A474" s="17" t="s">
        <v>552</v>
      </c>
      <c r="B474" s="17" t="s">
        <v>224</v>
      </c>
      <c r="C474" s="17" t="s">
        <v>388</v>
      </c>
      <c r="D474" s="17">
        <v>0</v>
      </c>
      <c r="E474" s="17">
        <v>0</v>
      </c>
      <c r="F474" s="17">
        <v>0</v>
      </c>
      <c r="G474" s="17">
        <v>0</v>
      </c>
      <c r="H474" s="17">
        <v>0</v>
      </c>
      <c r="I474" s="17" t="e">
        <v>#NUM!</v>
      </c>
    </row>
    <row r="475" spans="1:9" x14ac:dyDescent="0.2">
      <c r="A475" s="17" t="s">
        <v>552</v>
      </c>
      <c r="B475" s="17" t="s">
        <v>224</v>
      </c>
      <c r="C475" s="17" t="s">
        <v>392</v>
      </c>
      <c r="D475" s="17">
        <v>0</v>
      </c>
      <c r="E475" s="17">
        <v>0</v>
      </c>
      <c r="F475" s="17">
        <v>0</v>
      </c>
      <c r="G475" s="17">
        <v>0</v>
      </c>
      <c r="H475" s="17">
        <v>0</v>
      </c>
      <c r="I475" s="17" t="e">
        <v>#NUM!</v>
      </c>
    </row>
    <row r="476" spans="1:9" x14ac:dyDescent="0.2">
      <c r="A476" s="17" t="s">
        <v>553</v>
      </c>
      <c r="B476" s="17" t="s">
        <v>225</v>
      </c>
      <c r="C476" s="17" t="s">
        <v>388</v>
      </c>
      <c r="D476" s="17">
        <v>8</v>
      </c>
      <c r="E476" s="17">
        <v>5.5172413793103399E-2</v>
      </c>
      <c r="F476" s="17">
        <v>8</v>
      </c>
      <c r="G476" s="17">
        <v>5.5172413793103399E-2</v>
      </c>
      <c r="H476" s="17">
        <v>0</v>
      </c>
      <c r="I476" s="17">
        <v>0</v>
      </c>
    </row>
    <row r="477" spans="1:9" x14ac:dyDescent="0.2">
      <c r="A477" s="17" t="s">
        <v>554</v>
      </c>
      <c r="B477" s="17" t="s">
        <v>243</v>
      </c>
      <c r="C477" s="17" t="s">
        <v>390</v>
      </c>
      <c r="D477" s="17">
        <v>63</v>
      </c>
      <c r="E477" s="17">
        <v>0.111702127659574</v>
      </c>
      <c r="F477" s="17">
        <v>63</v>
      </c>
      <c r="G477" s="17">
        <v>0.11190053285968</v>
      </c>
      <c r="H477" s="17">
        <v>0</v>
      </c>
      <c r="I477" s="17">
        <v>0</v>
      </c>
    </row>
    <row r="478" spans="1:9" x14ac:dyDescent="0.2">
      <c r="A478" s="17" t="s">
        <v>554</v>
      </c>
      <c r="B478" s="17" t="s">
        <v>243</v>
      </c>
      <c r="C478" s="17" t="s">
        <v>396</v>
      </c>
      <c r="D478" s="17">
        <v>17</v>
      </c>
      <c r="E478" s="17">
        <v>3.0141843971631201E-2</v>
      </c>
      <c r="F478" s="17">
        <v>17</v>
      </c>
      <c r="G478" s="17">
        <v>3.0195381882770898E-2</v>
      </c>
      <c r="H478" s="17">
        <v>0</v>
      </c>
      <c r="I478" s="17">
        <v>0</v>
      </c>
    </row>
    <row r="479" spans="1:9" x14ac:dyDescent="0.2">
      <c r="A479" s="17" t="s">
        <v>554</v>
      </c>
      <c r="B479" s="17" t="s">
        <v>243</v>
      </c>
      <c r="C479" s="17" t="s">
        <v>389</v>
      </c>
      <c r="D479" s="17">
        <v>45</v>
      </c>
      <c r="E479" s="17">
        <v>7.9787234042553196E-2</v>
      </c>
      <c r="F479" s="17">
        <v>45</v>
      </c>
      <c r="G479" s="17">
        <v>7.9928952042628801E-2</v>
      </c>
      <c r="H479" s="17">
        <v>0</v>
      </c>
      <c r="I479" s="17">
        <v>0</v>
      </c>
    </row>
    <row r="480" spans="1:9" x14ac:dyDescent="0.2">
      <c r="A480" s="17" t="s">
        <v>554</v>
      </c>
      <c r="B480" s="17" t="s">
        <v>243</v>
      </c>
      <c r="C480" s="17" t="s">
        <v>395</v>
      </c>
      <c r="D480" s="17">
        <v>91</v>
      </c>
      <c r="E480" s="17">
        <v>0.16134751773049599</v>
      </c>
      <c r="F480" s="17">
        <v>91</v>
      </c>
      <c r="G480" s="17">
        <v>0.16163410301953801</v>
      </c>
      <c r="H480" s="17">
        <v>0</v>
      </c>
      <c r="I480" s="17">
        <v>0</v>
      </c>
    </row>
    <row r="481" spans="1:9" x14ac:dyDescent="0.2">
      <c r="A481" s="17" t="s">
        <v>554</v>
      </c>
      <c r="B481" s="17" t="s">
        <v>243</v>
      </c>
      <c r="C481" s="17" t="s">
        <v>392</v>
      </c>
      <c r="D481" s="17">
        <v>3</v>
      </c>
      <c r="E481" s="17">
        <v>5.31914893617021E-3</v>
      </c>
      <c r="F481" s="17">
        <v>3</v>
      </c>
      <c r="G481" s="17">
        <v>5.3285968028419202E-3</v>
      </c>
      <c r="H481" s="17">
        <v>0</v>
      </c>
      <c r="I481" s="17">
        <v>0</v>
      </c>
    </row>
    <row r="482" spans="1:9" x14ac:dyDescent="0.2">
      <c r="A482" s="17" t="s">
        <v>555</v>
      </c>
      <c r="B482" s="17" t="s">
        <v>251</v>
      </c>
      <c r="C482" s="17" t="s">
        <v>388</v>
      </c>
      <c r="D482" s="17">
        <v>21</v>
      </c>
      <c r="E482" s="17">
        <v>1.9662921348314599E-2</v>
      </c>
      <c r="F482" s="17">
        <v>21</v>
      </c>
      <c r="G482" s="17">
        <v>1.8834080717488801E-2</v>
      </c>
      <c r="H482" s="17">
        <v>0</v>
      </c>
      <c r="I482" s="17">
        <v>0</v>
      </c>
    </row>
    <row r="483" spans="1:9" x14ac:dyDescent="0.2">
      <c r="A483" s="17" t="s">
        <v>555</v>
      </c>
      <c r="B483" s="17" t="s">
        <v>251</v>
      </c>
      <c r="C483" s="17" t="s">
        <v>392</v>
      </c>
      <c r="D483" s="17">
        <v>54</v>
      </c>
      <c r="E483" s="17">
        <v>5.0561797752809001E-2</v>
      </c>
      <c r="F483" s="17">
        <v>54</v>
      </c>
      <c r="G483" s="17">
        <v>4.8430493273542603E-2</v>
      </c>
      <c r="H483" s="17">
        <v>0</v>
      </c>
      <c r="I483" s="17">
        <v>0</v>
      </c>
    </row>
    <row r="484" spans="1:9" x14ac:dyDescent="0.2">
      <c r="A484" s="17" t="s">
        <v>602</v>
      </c>
      <c r="B484" s="17" t="s">
        <v>183</v>
      </c>
      <c r="C484" s="17" t="s">
        <v>396</v>
      </c>
      <c r="D484" s="17">
        <v>3</v>
      </c>
      <c r="E484" s="17">
        <v>3.9808917197452199E-4</v>
      </c>
      <c r="F484" s="17">
        <v>3</v>
      </c>
      <c r="G484" s="17">
        <v>3.9672044432689801E-4</v>
      </c>
      <c r="H484" s="17">
        <v>0</v>
      </c>
      <c r="I484" s="17">
        <v>0</v>
      </c>
    </row>
    <row r="485" spans="1:9" x14ac:dyDescent="0.2">
      <c r="A485" s="17" t="s">
        <v>602</v>
      </c>
      <c r="B485" s="17" t="s">
        <v>183</v>
      </c>
      <c r="C485" s="17" t="s">
        <v>391</v>
      </c>
      <c r="D485" s="17">
        <v>324</v>
      </c>
      <c r="E485" s="17">
        <v>4.2993630573248398E-2</v>
      </c>
      <c r="F485" s="17">
        <v>324</v>
      </c>
      <c r="G485" s="17">
        <v>4.2845807987304897E-2</v>
      </c>
      <c r="H485" s="17">
        <v>0</v>
      </c>
      <c r="I485" s="17">
        <v>0</v>
      </c>
    </row>
    <row r="486" spans="1:9" x14ac:dyDescent="0.2">
      <c r="A486" s="17" t="s">
        <v>602</v>
      </c>
      <c r="B486" s="17" t="s">
        <v>183</v>
      </c>
      <c r="C486" s="17" t="s">
        <v>394</v>
      </c>
      <c r="D486" s="17">
        <v>11</v>
      </c>
      <c r="E486" s="17">
        <v>1.45966029723991E-3</v>
      </c>
      <c r="F486" s="17">
        <v>11</v>
      </c>
      <c r="G486" s="17">
        <v>1.4546416291986201E-3</v>
      </c>
      <c r="H486" s="17">
        <v>0</v>
      </c>
      <c r="I486" s="17">
        <v>0</v>
      </c>
    </row>
    <row r="487" spans="1:9" x14ac:dyDescent="0.2">
      <c r="A487" s="17" t="s">
        <v>602</v>
      </c>
      <c r="B487" s="17" t="s">
        <v>183</v>
      </c>
      <c r="C487" s="17" t="s">
        <v>395</v>
      </c>
      <c r="D487" s="17">
        <v>327</v>
      </c>
      <c r="E487" s="17">
        <v>4.3391719745222899E-2</v>
      </c>
      <c r="F487" s="17">
        <v>327</v>
      </c>
      <c r="G487" s="17">
        <v>4.3242528431631802E-2</v>
      </c>
      <c r="H487" s="17">
        <v>0</v>
      </c>
      <c r="I487" s="17">
        <v>0</v>
      </c>
    </row>
    <row r="488" spans="1:9" x14ac:dyDescent="0.2">
      <c r="A488" s="17" t="s">
        <v>556</v>
      </c>
      <c r="B488" s="17" t="s">
        <v>226</v>
      </c>
      <c r="C488" s="17" t="s">
        <v>393</v>
      </c>
      <c r="D488" s="17">
        <v>1</v>
      </c>
      <c r="E488" s="17">
        <v>7.1428571428571397E-2</v>
      </c>
      <c r="F488" s="17">
        <v>1</v>
      </c>
      <c r="G488" s="17">
        <v>6.6666666666666693E-2</v>
      </c>
      <c r="H488" s="17">
        <v>0</v>
      </c>
      <c r="I488" s="17">
        <v>0</v>
      </c>
    </row>
    <row r="489" spans="1:9" x14ac:dyDescent="0.2">
      <c r="A489" s="17" t="s">
        <v>556</v>
      </c>
      <c r="B489" s="17" t="s">
        <v>226</v>
      </c>
      <c r="C489" s="17" t="s">
        <v>391</v>
      </c>
      <c r="D489" s="17">
        <v>3</v>
      </c>
      <c r="E489" s="17">
        <v>0.214285714285714</v>
      </c>
      <c r="F489" s="17">
        <v>3</v>
      </c>
      <c r="G489" s="17">
        <v>0.2</v>
      </c>
      <c r="H489" s="17">
        <v>0</v>
      </c>
      <c r="I489" s="17">
        <v>0</v>
      </c>
    </row>
    <row r="490" spans="1:9" x14ac:dyDescent="0.2">
      <c r="A490" s="17" t="s">
        <v>556</v>
      </c>
      <c r="B490" s="17" t="s">
        <v>226</v>
      </c>
      <c r="C490" s="17" t="s">
        <v>388</v>
      </c>
      <c r="D490" s="17">
        <v>1</v>
      </c>
      <c r="E490" s="17">
        <v>7.1428571428571397E-2</v>
      </c>
      <c r="F490" s="17">
        <v>1</v>
      </c>
      <c r="G490" s="17">
        <v>6.6666666666666693E-2</v>
      </c>
      <c r="H490" s="17">
        <v>0</v>
      </c>
      <c r="I490" s="17">
        <v>0</v>
      </c>
    </row>
    <row r="491" spans="1:9" x14ac:dyDescent="0.2">
      <c r="A491" s="17" t="s">
        <v>557</v>
      </c>
      <c r="B491" s="17" t="s">
        <v>227</v>
      </c>
      <c r="C491" s="17" t="s">
        <v>393</v>
      </c>
      <c r="D491" s="17">
        <v>10</v>
      </c>
      <c r="E491" s="17">
        <v>5.29100529100529E-2</v>
      </c>
      <c r="F491" s="17">
        <v>10</v>
      </c>
      <c r="G491" s="17">
        <v>5.3763440860215103E-2</v>
      </c>
      <c r="H491" s="17">
        <v>0</v>
      </c>
      <c r="I491" s="17">
        <v>0</v>
      </c>
    </row>
    <row r="492" spans="1:9" x14ac:dyDescent="0.2">
      <c r="A492" s="17" t="s">
        <v>557</v>
      </c>
      <c r="B492" s="17" t="s">
        <v>227</v>
      </c>
      <c r="C492" s="17" t="s">
        <v>391</v>
      </c>
      <c r="D492" s="17">
        <v>1</v>
      </c>
      <c r="E492" s="17">
        <v>5.2910052910052898E-3</v>
      </c>
      <c r="F492" s="17">
        <v>1</v>
      </c>
      <c r="G492" s="17">
        <v>5.3763440860215101E-3</v>
      </c>
      <c r="H492" s="17">
        <v>0</v>
      </c>
      <c r="I492" s="17">
        <v>0</v>
      </c>
    </row>
    <row r="493" spans="1:9" x14ac:dyDescent="0.2">
      <c r="A493" s="17" t="s">
        <v>558</v>
      </c>
      <c r="B493" s="17" t="s">
        <v>228</v>
      </c>
      <c r="C493" s="17" t="s">
        <v>390</v>
      </c>
      <c r="D493" s="17">
        <v>1</v>
      </c>
      <c r="E493" s="17">
        <v>2.9411764705882401E-2</v>
      </c>
      <c r="F493" s="17">
        <v>1</v>
      </c>
      <c r="G493" s="17">
        <v>2.9411764705882401E-2</v>
      </c>
      <c r="H493" s="17">
        <v>0</v>
      </c>
      <c r="I493" s="17">
        <v>0</v>
      </c>
    </row>
    <row r="494" spans="1:9" x14ac:dyDescent="0.2">
      <c r="A494" s="17" t="s">
        <v>558</v>
      </c>
      <c r="B494" s="17" t="s">
        <v>228</v>
      </c>
      <c r="C494" s="17" t="s">
        <v>393</v>
      </c>
      <c r="D494" s="17">
        <v>9</v>
      </c>
      <c r="E494" s="17">
        <v>0.26470588235294101</v>
      </c>
      <c r="F494" s="17">
        <v>9</v>
      </c>
      <c r="G494" s="17">
        <v>0.26470588235294101</v>
      </c>
      <c r="H494" s="17">
        <v>0</v>
      </c>
      <c r="I494" s="17">
        <v>0</v>
      </c>
    </row>
    <row r="495" spans="1:9" x14ac:dyDescent="0.2">
      <c r="A495" s="17" t="s">
        <v>558</v>
      </c>
      <c r="B495" s="17" t="s">
        <v>228</v>
      </c>
      <c r="C495" s="17" t="s">
        <v>389</v>
      </c>
      <c r="D495" s="17">
        <v>2</v>
      </c>
      <c r="E495" s="17">
        <v>5.8823529411764698E-2</v>
      </c>
      <c r="F495" s="17">
        <v>2</v>
      </c>
      <c r="G495" s="17">
        <v>5.8823529411764698E-2</v>
      </c>
      <c r="H495" s="17">
        <v>0</v>
      </c>
      <c r="I495" s="17">
        <v>0</v>
      </c>
    </row>
    <row r="496" spans="1:9" x14ac:dyDescent="0.2">
      <c r="A496" s="17" t="s">
        <v>558</v>
      </c>
      <c r="B496" s="17" t="s">
        <v>228</v>
      </c>
      <c r="C496" s="17" t="s">
        <v>391</v>
      </c>
      <c r="D496" s="17">
        <v>12</v>
      </c>
      <c r="E496" s="17">
        <v>0.35294117647058798</v>
      </c>
      <c r="F496" s="17">
        <v>12</v>
      </c>
      <c r="G496" s="17">
        <v>0.35294117647058798</v>
      </c>
      <c r="H496" s="17">
        <v>0</v>
      </c>
      <c r="I496" s="17">
        <v>0</v>
      </c>
    </row>
    <row r="497" spans="1:9" x14ac:dyDescent="0.2">
      <c r="A497" s="17" t="s">
        <v>558</v>
      </c>
      <c r="B497" s="17" t="s">
        <v>228</v>
      </c>
      <c r="C497" s="17" t="s">
        <v>395</v>
      </c>
      <c r="D497" s="17">
        <v>10</v>
      </c>
      <c r="E497" s="17">
        <v>0.29411764705882398</v>
      </c>
      <c r="F497" s="17">
        <v>10</v>
      </c>
      <c r="G497" s="17">
        <v>0.29411764705882398</v>
      </c>
      <c r="H497" s="17">
        <v>0</v>
      </c>
      <c r="I497" s="17">
        <v>0</v>
      </c>
    </row>
    <row r="498" spans="1:9" x14ac:dyDescent="0.2">
      <c r="A498" s="17" t="s">
        <v>559</v>
      </c>
      <c r="B498" s="17" t="s">
        <v>158</v>
      </c>
      <c r="C498" s="17" t="s">
        <v>394</v>
      </c>
      <c r="D498" s="17">
        <v>4</v>
      </c>
      <c r="E498" s="17">
        <v>1.81028240405503E-4</v>
      </c>
      <c r="F498" s="17">
        <v>4</v>
      </c>
      <c r="G498" s="17">
        <v>1.8200018200018199E-4</v>
      </c>
      <c r="H498" s="17">
        <v>0</v>
      </c>
      <c r="I498" s="17">
        <v>0</v>
      </c>
    </row>
    <row r="499" spans="1:9" x14ac:dyDescent="0.2">
      <c r="A499" s="17" t="s">
        <v>560</v>
      </c>
      <c r="B499" s="17" t="s">
        <v>256</v>
      </c>
      <c r="C499" s="17" t="s">
        <v>390</v>
      </c>
      <c r="D499" s="17">
        <v>12</v>
      </c>
      <c r="E499" s="17">
        <v>2.1428571428571401E-2</v>
      </c>
      <c r="F499" s="17">
        <v>12</v>
      </c>
      <c r="G499" s="17">
        <v>2.0547945205479499E-2</v>
      </c>
      <c r="H499" s="17">
        <v>0</v>
      </c>
      <c r="I499" s="17">
        <v>0</v>
      </c>
    </row>
    <row r="500" spans="1:9" x14ac:dyDescent="0.2">
      <c r="A500" s="17" t="s">
        <v>560</v>
      </c>
      <c r="B500" s="17" t="s">
        <v>256</v>
      </c>
      <c r="C500" s="17" t="s">
        <v>396</v>
      </c>
      <c r="D500" s="17">
        <v>2</v>
      </c>
      <c r="E500" s="17">
        <v>3.57142857142857E-3</v>
      </c>
      <c r="F500" s="17">
        <v>2</v>
      </c>
      <c r="G500" s="17">
        <v>3.4246575342465799E-3</v>
      </c>
      <c r="H500" s="17">
        <v>0</v>
      </c>
      <c r="I500" s="17">
        <v>0</v>
      </c>
    </row>
    <row r="501" spans="1:9" x14ac:dyDescent="0.2">
      <c r="A501" s="17" t="s">
        <v>560</v>
      </c>
      <c r="B501" s="17" t="s">
        <v>256</v>
      </c>
      <c r="C501" s="17" t="s">
        <v>391</v>
      </c>
      <c r="D501" s="17">
        <v>26</v>
      </c>
      <c r="E501" s="17">
        <v>4.6428571428571402E-2</v>
      </c>
      <c r="F501" s="17">
        <v>26</v>
      </c>
      <c r="G501" s="17">
        <v>4.4520547945205498E-2</v>
      </c>
      <c r="H501" s="17">
        <v>0</v>
      </c>
      <c r="I501" s="17">
        <v>0</v>
      </c>
    </row>
    <row r="502" spans="1:9" x14ac:dyDescent="0.2">
      <c r="A502" s="17" t="s">
        <v>560</v>
      </c>
      <c r="B502" s="17" t="s">
        <v>256</v>
      </c>
      <c r="C502" s="17" t="s">
        <v>388</v>
      </c>
      <c r="D502" s="17">
        <v>26</v>
      </c>
      <c r="E502" s="17">
        <v>4.6428571428571402E-2</v>
      </c>
      <c r="F502" s="17">
        <v>26</v>
      </c>
      <c r="G502" s="17">
        <v>4.4520547945205498E-2</v>
      </c>
      <c r="H502" s="17">
        <v>0</v>
      </c>
      <c r="I502" s="17">
        <v>0</v>
      </c>
    </row>
    <row r="503" spans="1:9" x14ac:dyDescent="0.2">
      <c r="A503" s="17" t="s">
        <v>560</v>
      </c>
      <c r="B503" s="17" t="s">
        <v>256</v>
      </c>
      <c r="C503" s="17" t="s">
        <v>392</v>
      </c>
      <c r="D503" s="17">
        <v>4</v>
      </c>
      <c r="E503" s="17">
        <v>7.14285714285714E-3</v>
      </c>
      <c r="F503" s="17">
        <v>4</v>
      </c>
      <c r="G503" s="17">
        <v>6.8493150684931503E-3</v>
      </c>
      <c r="H503" s="17">
        <v>0</v>
      </c>
      <c r="I503" s="17">
        <v>0</v>
      </c>
    </row>
    <row r="504" spans="1:9" x14ac:dyDescent="0.2">
      <c r="A504" s="17" t="s">
        <v>562</v>
      </c>
      <c r="B504" s="17" t="s">
        <v>173</v>
      </c>
      <c r="C504" s="17" t="s">
        <v>396</v>
      </c>
      <c r="D504" s="17">
        <v>7</v>
      </c>
      <c r="E504" s="17">
        <v>1.43884892086331E-3</v>
      </c>
      <c r="F504" s="17">
        <v>7</v>
      </c>
      <c r="G504" s="17">
        <v>1.40168201842211E-3</v>
      </c>
      <c r="H504" s="17">
        <v>0</v>
      </c>
      <c r="I504" s="17">
        <v>0</v>
      </c>
    </row>
    <row r="505" spans="1:9" x14ac:dyDescent="0.2">
      <c r="A505" s="17" t="s">
        <v>564</v>
      </c>
      <c r="B505" s="17" t="s">
        <v>229</v>
      </c>
      <c r="C505" s="17" t="s">
        <v>390</v>
      </c>
      <c r="D505" s="17">
        <v>2</v>
      </c>
      <c r="E505" s="17">
        <v>1.26582278481013E-2</v>
      </c>
      <c r="F505" s="17">
        <v>2</v>
      </c>
      <c r="G505" s="17">
        <v>1.3698630136986301E-2</v>
      </c>
      <c r="H505" s="17">
        <v>0</v>
      </c>
      <c r="I505" s="17">
        <v>0</v>
      </c>
    </row>
    <row r="506" spans="1:9" x14ac:dyDescent="0.2">
      <c r="A506" s="17" t="s">
        <v>564</v>
      </c>
      <c r="B506" s="17" t="s">
        <v>229</v>
      </c>
      <c r="C506" s="17" t="s">
        <v>391</v>
      </c>
      <c r="D506" s="17">
        <v>6</v>
      </c>
      <c r="E506" s="17">
        <v>3.7974683544303799E-2</v>
      </c>
      <c r="F506" s="17">
        <v>6</v>
      </c>
      <c r="G506" s="17">
        <v>4.1095890410958902E-2</v>
      </c>
      <c r="H506" s="17">
        <v>0</v>
      </c>
      <c r="I506" s="17">
        <v>0</v>
      </c>
    </row>
    <row r="507" spans="1:9" x14ac:dyDescent="0.2">
      <c r="A507" s="17" t="s">
        <v>564</v>
      </c>
      <c r="B507" s="17" t="s">
        <v>229</v>
      </c>
      <c r="C507" s="17" t="s">
        <v>395</v>
      </c>
      <c r="D507" s="17">
        <v>30</v>
      </c>
      <c r="E507" s="17">
        <v>0.189873417721519</v>
      </c>
      <c r="F507" s="17">
        <v>30</v>
      </c>
      <c r="G507" s="17">
        <v>0.20547945205479501</v>
      </c>
      <c r="H507" s="17">
        <v>0</v>
      </c>
      <c r="I507" s="17">
        <v>0</v>
      </c>
    </row>
    <row r="508" spans="1:9" x14ac:dyDescent="0.2">
      <c r="A508" s="17" t="s">
        <v>564</v>
      </c>
      <c r="B508" s="17" t="s">
        <v>229</v>
      </c>
      <c r="C508" s="17" t="s">
        <v>388</v>
      </c>
      <c r="D508" s="17">
        <v>8</v>
      </c>
      <c r="E508" s="17">
        <v>5.0632911392405097E-2</v>
      </c>
      <c r="F508" s="17">
        <v>8</v>
      </c>
      <c r="G508" s="17">
        <v>5.4794520547945202E-2</v>
      </c>
      <c r="H508" s="17">
        <v>0</v>
      </c>
      <c r="I508" s="17">
        <v>0</v>
      </c>
    </row>
    <row r="509" spans="1:9" x14ac:dyDescent="0.2">
      <c r="A509" s="17" t="s">
        <v>565</v>
      </c>
      <c r="B509" s="17" t="s">
        <v>230</v>
      </c>
      <c r="C509" s="17" t="s">
        <v>393</v>
      </c>
      <c r="D509" s="17">
        <v>4</v>
      </c>
      <c r="E509" s="17">
        <v>0.30769230769230799</v>
      </c>
      <c r="F509" s="17">
        <v>4</v>
      </c>
      <c r="G509" s="17">
        <v>0.22222222222222199</v>
      </c>
      <c r="H509" s="17">
        <v>0</v>
      </c>
      <c r="I509" s="17">
        <v>0</v>
      </c>
    </row>
    <row r="510" spans="1:9" x14ac:dyDescent="0.2">
      <c r="A510" s="17" t="s">
        <v>565</v>
      </c>
      <c r="B510" s="17" t="s">
        <v>230</v>
      </c>
      <c r="C510" s="17" t="s">
        <v>389</v>
      </c>
      <c r="D510" s="17">
        <v>1</v>
      </c>
      <c r="E510" s="17">
        <v>7.69230769230769E-2</v>
      </c>
      <c r="F510" s="17">
        <v>1</v>
      </c>
      <c r="G510" s="17">
        <v>5.5555555555555601E-2</v>
      </c>
      <c r="H510" s="17">
        <v>0</v>
      </c>
      <c r="I510" s="17">
        <v>0</v>
      </c>
    </row>
    <row r="511" spans="1:9" x14ac:dyDescent="0.2">
      <c r="A511" s="17" t="s">
        <v>565</v>
      </c>
      <c r="B511" s="17" t="s">
        <v>230</v>
      </c>
      <c r="C511" s="17" t="s">
        <v>391</v>
      </c>
      <c r="D511" s="17">
        <v>1</v>
      </c>
      <c r="E511" s="17">
        <v>7.69230769230769E-2</v>
      </c>
      <c r="F511" s="17">
        <v>1</v>
      </c>
      <c r="G511" s="17">
        <v>5.5555555555555601E-2</v>
      </c>
      <c r="H511" s="17">
        <v>0</v>
      </c>
      <c r="I511" s="17">
        <v>0</v>
      </c>
    </row>
    <row r="512" spans="1:9" x14ac:dyDescent="0.2">
      <c r="A512" s="17" t="s">
        <v>608</v>
      </c>
      <c r="B512" s="17" t="s">
        <v>252</v>
      </c>
      <c r="C512" s="17" t="s">
        <v>389</v>
      </c>
      <c r="D512" s="17">
        <v>4</v>
      </c>
      <c r="E512" s="17">
        <v>1.8018018018018001E-2</v>
      </c>
      <c r="F512" s="17">
        <v>4</v>
      </c>
      <c r="G512" s="17">
        <v>1.8604651162790701E-2</v>
      </c>
      <c r="H512" s="17">
        <v>0</v>
      </c>
      <c r="I512" s="17">
        <v>0</v>
      </c>
    </row>
    <row r="513" spans="1:9" x14ac:dyDescent="0.2">
      <c r="A513" s="17" t="s">
        <v>608</v>
      </c>
      <c r="B513" s="17" t="s">
        <v>252</v>
      </c>
      <c r="C513" s="17" t="s">
        <v>395</v>
      </c>
      <c r="D513" s="17">
        <v>10</v>
      </c>
      <c r="E513" s="17">
        <v>4.5045045045045001E-2</v>
      </c>
      <c r="F513" s="17">
        <v>10</v>
      </c>
      <c r="G513" s="17">
        <v>4.6511627906976702E-2</v>
      </c>
      <c r="H513" s="17">
        <v>0</v>
      </c>
      <c r="I513" s="17">
        <v>0</v>
      </c>
    </row>
    <row r="514" spans="1:9" x14ac:dyDescent="0.2">
      <c r="A514" s="17" t="s">
        <v>608</v>
      </c>
      <c r="B514" s="17" t="s">
        <v>252</v>
      </c>
      <c r="C514" s="17" t="s">
        <v>388</v>
      </c>
      <c r="D514" s="17">
        <v>1</v>
      </c>
      <c r="E514" s="17">
        <v>4.5045045045045001E-3</v>
      </c>
      <c r="F514" s="17">
        <v>1</v>
      </c>
      <c r="G514" s="17">
        <v>4.65116279069767E-3</v>
      </c>
      <c r="H514" s="17">
        <v>0</v>
      </c>
      <c r="I514" s="17">
        <v>0</v>
      </c>
    </row>
    <row r="515" spans="1:9" x14ac:dyDescent="0.2">
      <c r="A515" s="17" t="s">
        <v>567</v>
      </c>
      <c r="B515" s="17" t="s">
        <v>231</v>
      </c>
      <c r="C515" s="17" t="s">
        <v>390</v>
      </c>
      <c r="D515" s="17">
        <v>6</v>
      </c>
      <c r="E515" s="17">
        <v>0.19354838709677399</v>
      </c>
      <c r="F515" s="17">
        <v>6</v>
      </c>
      <c r="G515" s="17">
        <v>0.19354838709677399</v>
      </c>
      <c r="H515" s="17">
        <v>0</v>
      </c>
      <c r="I515" s="17">
        <v>0</v>
      </c>
    </row>
    <row r="516" spans="1:9" x14ac:dyDescent="0.2">
      <c r="A516" s="17" t="s">
        <v>567</v>
      </c>
      <c r="B516" s="17" t="s">
        <v>231</v>
      </c>
      <c r="C516" s="17" t="s">
        <v>393</v>
      </c>
      <c r="D516" s="17">
        <v>7</v>
      </c>
      <c r="E516" s="17">
        <v>0.225806451612903</v>
      </c>
      <c r="F516" s="17">
        <v>7</v>
      </c>
      <c r="G516" s="17">
        <v>0.225806451612903</v>
      </c>
      <c r="H516" s="17">
        <v>0</v>
      </c>
      <c r="I516" s="17">
        <v>0</v>
      </c>
    </row>
    <row r="517" spans="1:9" x14ac:dyDescent="0.2">
      <c r="A517" s="17" t="s">
        <v>567</v>
      </c>
      <c r="B517" s="17" t="s">
        <v>231</v>
      </c>
      <c r="C517" s="17" t="s">
        <v>391</v>
      </c>
      <c r="D517" s="17">
        <v>7</v>
      </c>
      <c r="E517" s="17">
        <v>0.225806451612903</v>
      </c>
      <c r="F517" s="17">
        <v>7</v>
      </c>
      <c r="G517" s="17">
        <v>0.225806451612903</v>
      </c>
      <c r="H517" s="17">
        <v>0</v>
      </c>
      <c r="I517" s="17">
        <v>0</v>
      </c>
    </row>
    <row r="518" spans="1:9" x14ac:dyDescent="0.2">
      <c r="A518" s="17" t="s">
        <v>567</v>
      </c>
      <c r="B518" s="17" t="s">
        <v>231</v>
      </c>
      <c r="C518" s="17" t="s">
        <v>394</v>
      </c>
      <c r="D518" s="17">
        <v>6</v>
      </c>
      <c r="E518" s="17">
        <v>0.19354838709677399</v>
      </c>
      <c r="F518" s="17">
        <v>6</v>
      </c>
      <c r="G518" s="17">
        <v>0.19354838709677399</v>
      </c>
      <c r="H518" s="17">
        <v>0</v>
      </c>
      <c r="I518" s="17">
        <v>0</v>
      </c>
    </row>
    <row r="519" spans="1:9" x14ac:dyDescent="0.2">
      <c r="A519" s="17" t="s">
        <v>567</v>
      </c>
      <c r="B519" s="17" t="s">
        <v>231</v>
      </c>
      <c r="C519" s="17" t="s">
        <v>395</v>
      </c>
      <c r="D519" s="17">
        <v>5</v>
      </c>
      <c r="E519" s="17">
        <v>0.16129032258064499</v>
      </c>
      <c r="F519" s="17">
        <v>5</v>
      </c>
      <c r="G519" s="17">
        <v>0.16129032258064499</v>
      </c>
      <c r="H519" s="17">
        <v>0</v>
      </c>
      <c r="I519" s="17">
        <v>0</v>
      </c>
    </row>
    <row r="520" spans="1:9" x14ac:dyDescent="0.2">
      <c r="A520" s="17" t="s">
        <v>568</v>
      </c>
      <c r="B520" s="17" t="s">
        <v>242</v>
      </c>
      <c r="C520" s="17" t="s">
        <v>390</v>
      </c>
      <c r="D520" s="17">
        <v>2</v>
      </c>
      <c r="E520" s="17">
        <v>2.66666666666667E-2</v>
      </c>
      <c r="F520" s="17">
        <v>2</v>
      </c>
      <c r="G520" s="17">
        <v>2.5974025974026E-2</v>
      </c>
      <c r="H520" s="17">
        <v>0</v>
      </c>
      <c r="I520" s="17">
        <v>0</v>
      </c>
    </row>
    <row r="521" spans="1:9" x14ac:dyDescent="0.2">
      <c r="A521" s="17" t="s">
        <v>568</v>
      </c>
      <c r="B521" s="17" t="s">
        <v>242</v>
      </c>
      <c r="C521" s="17" t="s">
        <v>389</v>
      </c>
      <c r="D521" s="17">
        <v>2</v>
      </c>
      <c r="E521" s="17">
        <v>2.66666666666667E-2</v>
      </c>
      <c r="F521" s="17">
        <v>2</v>
      </c>
      <c r="G521" s="17">
        <v>2.5974025974026E-2</v>
      </c>
      <c r="H521" s="17">
        <v>0</v>
      </c>
      <c r="I521" s="17">
        <v>0</v>
      </c>
    </row>
    <row r="522" spans="1:9" x14ac:dyDescent="0.2">
      <c r="A522" s="17" t="s">
        <v>568</v>
      </c>
      <c r="B522" s="17" t="s">
        <v>242</v>
      </c>
      <c r="C522" s="17" t="s">
        <v>391</v>
      </c>
      <c r="D522" s="17">
        <v>26</v>
      </c>
      <c r="E522" s="17">
        <v>0.34666666666666701</v>
      </c>
      <c r="F522" s="17">
        <v>26</v>
      </c>
      <c r="G522" s="17">
        <v>0.337662337662338</v>
      </c>
      <c r="H522" s="17">
        <v>0</v>
      </c>
      <c r="I522" s="17">
        <v>0</v>
      </c>
    </row>
    <row r="523" spans="1:9" x14ac:dyDescent="0.2">
      <c r="A523" s="17" t="s">
        <v>568</v>
      </c>
      <c r="B523" s="17" t="s">
        <v>242</v>
      </c>
      <c r="C523" s="17" t="s">
        <v>388</v>
      </c>
      <c r="D523" s="17">
        <v>2</v>
      </c>
      <c r="E523" s="17">
        <v>2.66666666666667E-2</v>
      </c>
      <c r="F523" s="17">
        <v>2</v>
      </c>
      <c r="G523" s="17">
        <v>2.5974025974026E-2</v>
      </c>
      <c r="H523" s="17">
        <v>0</v>
      </c>
      <c r="I523" s="17">
        <v>0</v>
      </c>
    </row>
    <row r="524" spans="1:9" x14ac:dyDescent="0.2">
      <c r="A524" s="17" t="s">
        <v>569</v>
      </c>
      <c r="B524" s="17" t="s">
        <v>193</v>
      </c>
      <c r="C524" s="17" t="s">
        <v>396</v>
      </c>
      <c r="D524" s="17">
        <v>6</v>
      </c>
      <c r="E524" s="17">
        <v>3.78787878787879E-4</v>
      </c>
      <c r="F524" s="17">
        <v>6</v>
      </c>
      <c r="G524" s="17">
        <v>3.7667147969112902E-4</v>
      </c>
      <c r="H524" s="17">
        <v>0</v>
      </c>
      <c r="I524" s="17">
        <v>0</v>
      </c>
    </row>
    <row r="525" spans="1:9" x14ac:dyDescent="0.2">
      <c r="A525" s="17" t="s">
        <v>569</v>
      </c>
      <c r="B525" s="17" t="s">
        <v>193</v>
      </c>
      <c r="C525" s="17" t="s">
        <v>394</v>
      </c>
      <c r="D525" s="17">
        <v>5</v>
      </c>
      <c r="E525" s="17">
        <v>3.1565656565656601E-4</v>
      </c>
      <c r="F525" s="17">
        <v>5</v>
      </c>
      <c r="G525" s="17">
        <v>3.1389289974260802E-4</v>
      </c>
      <c r="H525" s="17">
        <v>0</v>
      </c>
      <c r="I525" s="17">
        <v>0</v>
      </c>
    </row>
    <row r="526" spans="1:9" x14ac:dyDescent="0.2">
      <c r="A526" s="17" t="s">
        <v>570</v>
      </c>
      <c r="B526" s="17" t="s">
        <v>232</v>
      </c>
      <c r="C526" s="17" t="s">
        <v>392</v>
      </c>
      <c r="D526" s="17">
        <v>189</v>
      </c>
      <c r="E526" s="17">
        <v>0.214285714285714</v>
      </c>
      <c r="F526" s="17">
        <v>189</v>
      </c>
      <c r="G526" s="17">
        <v>0.216494845360825</v>
      </c>
      <c r="H526" s="17">
        <v>0</v>
      </c>
      <c r="I526" s="17">
        <v>0</v>
      </c>
    </row>
    <row r="527" spans="1:9" x14ac:dyDescent="0.2">
      <c r="A527" s="17" t="s">
        <v>571</v>
      </c>
      <c r="B527" s="17" t="s">
        <v>233</v>
      </c>
      <c r="C527" s="17" t="s">
        <v>390</v>
      </c>
      <c r="D527" s="17">
        <v>3</v>
      </c>
      <c r="E527" s="17">
        <v>0.10344827586206901</v>
      </c>
      <c r="F527" s="17">
        <v>3</v>
      </c>
      <c r="G527" s="17">
        <v>0.10344827586206901</v>
      </c>
      <c r="H527" s="17">
        <v>0</v>
      </c>
      <c r="I527" s="17">
        <v>0</v>
      </c>
    </row>
    <row r="528" spans="1:9" x14ac:dyDescent="0.2">
      <c r="A528" s="17" t="s">
        <v>571</v>
      </c>
      <c r="B528" s="17" t="s">
        <v>233</v>
      </c>
      <c r="C528" s="17" t="s">
        <v>393</v>
      </c>
      <c r="D528" s="17">
        <v>15</v>
      </c>
      <c r="E528" s="17">
        <v>0.51724137931034497</v>
      </c>
      <c r="F528" s="17">
        <v>15</v>
      </c>
      <c r="G528" s="17">
        <v>0.51724137931034497</v>
      </c>
      <c r="H528" s="17">
        <v>0</v>
      </c>
      <c r="I528" s="17">
        <v>0</v>
      </c>
    </row>
    <row r="529" spans="1:9" x14ac:dyDescent="0.2">
      <c r="A529" s="17" t="s">
        <v>571</v>
      </c>
      <c r="B529" s="17" t="s">
        <v>233</v>
      </c>
      <c r="C529" s="17" t="s">
        <v>391</v>
      </c>
      <c r="D529" s="17">
        <v>7</v>
      </c>
      <c r="E529" s="17">
        <v>0.24137931034482801</v>
      </c>
      <c r="F529" s="17">
        <v>7</v>
      </c>
      <c r="G529" s="17">
        <v>0.24137931034482801</v>
      </c>
      <c r="H529" s="17">
        <v>0</v>
      </c>
      <c r="I529" s="17">
        <v>0</v>
      </c>
    </row>
    <row r="530" spans="1:9" x14ac:dyDescent="0.2">
      <c r="A530" s="17" t="s">
        <v>571</v>
      </c>
      <c r="B530" s="17" t="s">
        <v>233</v>
      </c>
      <c r="C530" s="17" t="s">
        <v>395</v>
      </c>
      <c r="D530" s="17">
        <v>4</v>
      </c>
      <c r="E530" s="17">
        <v>0.13793103448275901</v>
      </c>
      <c r="F530" s="17">
        <v>4</v>
      </c>
      <c r="G530" s="17">
        <v>0.13793103448275901</v>
      </c>
      <c r="H530" s="17">
        <v>0</v>
      </c>
      <c r="I530" s="17">
        <v>0</v>
      </c>
    </row>
    <row r="531" spans="1:9" x14ac:dyDescent="0.2">
      <c r="A531" s="17" t="s">
        <v>572</v>
      </c>
      <c r="B531" s="17" t="s">
        <v>218</v>
      </c>
      <c r="C531" s="17" t="s">
        <v>393</v>
      </c>
      <c r="D531" s="17">
        <v>9</v>
      </c>
      <c r="E531" s="17">
        <v>8.4905660377358499E-2</v>
      </c>
      <c r="F531" s="17">
        <v>9</v>
      </c>
      <c r="G531" s="17">
        <v>8.0357142857142905E-2</v>
      </c>
      <c r="H531" s="17">
        <v>0</v>
      </c>
      <c r="I531" s="17">
        <v>0</v>
      </c>
    </row>
    <row r="532" spans="1:9" x14ac:dyDescent="0.2">
      <c r="A532" s="17" t="s">
        <v>572</v>
      </c>
      <c r="B532" s="17" t="s">
        <v>218</v>
      </c>
      <c r="C532" s="17" t="s">
        <v>391</v>
      </c>
      <c r="D532" s="17">
        <v>4</v>
      </c>
      <c r="E532" s="17">
        <v>3.77358490566038E-2</v>
      </c>
      <c r="F532" s="17">
        <v>4</v>
      </c>
      <c r="G532" s="17">
        <v>3.5714285714285698E-2</v>
      </c>
      <c r="H532" s="17">
        <v>0</v>
      </c>
      <c r="I532" s="17">
        <v>0</v>
      </c>
    </row>
    <row r="533" spans="1:9" x14ac:dyDescent="0.2">
      <c r="A533" s="17" t="s">
        <v>572</v>
      </c>
      <c r="B533" s="17" t="s">
        <v>218</v>
      </c>
      <c r="C533" s="17" t="s">
        <v>395</v>
      </c>
      <c r="D533" s="17">
        <v>1</v>
      </c>
      <c r="E533" s="17">
        <v>9.4339622641509396E-3</v>
      </c>
      <c r="F533" s="17">
        <v>1</v>
      </c>
      <c r="G533" s="17">
        <v>8.9285714285714298E-3</v>
      </c>
      <c r="H533" s="17">
        <v>0</v>
      </c>
      <c r="I533" s="17">
        <v>0</v>
      </c>
    </row>
    <row r="534" spans="1:9" x14ac:dyDescent="0.2">
      <c r="A534" s="17" t="s">
        <v>572</v>
      </c>
      <c r="B534" s="17" t="s">
        <v>218</v>
      </c>
      <c r="C534" s="17" t="s">
        <v>388</v>
      </c>
      <c r="D534" s="17">
        <v>1</v>
      </c>
      <c r="E534" s="17">
        <v>9.4339622641509396E-3</v>
      </c>
      <c r="F534" s="17">
        <v>1</v>
      </c>
      <c r="G534" s="17">
        <v>8.9285714285714298E-3</v>
      </c>
      <c r="H534" s="17">
        <v>0</v>
      </c>
      <c r="I534" s="17">
        <v>0</v>
      </c>
    </row>
    <row r="535" spans="1:9" x14ac:dyDescent="0.2">
      <c r="A535" s="17" t="s">
        <v>572</v>
      </c>
      <c r="B535" s="17" t="s">
        <v>218</v>
      </c>
      <c r="C535" s="17" t="s">
        <v>392</v>
      </c>
      <c r="D535" s="17">
        <v>7</v>
      </c>
      <c r="E535" s="17">
        <v>6.6037735849056603E-2</v>
      </c>
      <c r="F535" s="17">
        <v>7</v>
      </c>
      <c r="G535" s="17">
        <v>6.25E-2</v>
      </c>
      <c r="H535" s="17">
        <v>0</v>
      </c>
      <c r="I535" s="17">
        <v>0</v>
      </c>
    </row>
    <row r="536" spans="1:9" x14ac:dyDescent="0.2">
      <c r="A536" s="17" t="s">
        <v>574</v>
      </c>
      <c r="B536" s="17" t="s">
        <v>192</v>
      </c>
      <c r="C536" s="17" t="s">
        <v>396</v>
      </c>
      <c r="D536" s="17">
        <v>54</v>
      </c>
      <c r="E536" s="17">
        <v>1.36398080323314E-2</v>
      </c>
      <c r="F536" s="17">
        <v>54</v>
      </c>
      <c r="G536" s="17">
        <v>1.3591744273848501E-2</v>
      </c>
      <c r="H536" s="17">
        <v>0</v>
      </c>
      <c r="I536" s="17">
        <v>0</v>
      </c>
    </row>
    <row r="537" spans="1:9" x14ac:dyDescent="0.2">
      <c r="A537" s="17" t="s">
        <v>574</v>
      </c>
      <c r="B537" s="17" t="s">
        <v>192</v>
      </c>
      <c r="C537" s="17" t="s">
        <v>394</v>
      </c>
      <c r="D537" s="17">
        <v>1</v>
      </c>
      <c r="E537" s="17">
        <v>2.5258903763576701E-4</v>
      </c>
      <c r="F537" s="17">
        <v>1</v>
      </c>
      <c r="G537" s="17">
        <v>2.5169896803423102E-4</v>
      </c>
      <c r="H537" s="17">
        <v>0</v>
      </c>
      <c r="I537" s="17">
        <v>0</v>
      </c>
    </row>
    <row r="538" spans="1:9" x14ac:dyDescent="0.2">
      <c r="A538" s="17" t="s">
        <v>575</v>
      </c>
      <c r="B538" s="17" t="s">
        <v>249</v>
      </c>
      <c r="C538" s="17" t="s">
        <v>394</v>
      </c>
      <c r="D538" s="17">
        <v>30</v>
      </c>
      <c r="E538" s="17">
        <v>1.12994350282486E-2</v>
      </c>
      <c r="F538" s="17">
        <v>30</v>
      </c>
      <c r="G538" s="17">
        <v>1.0869565217391301E-2</v>
      </c>
      <c r="H538" s="17">
        <v>0</v>
      </c>
      <c r="I538" s="17">
        <v>0</v>
      </c>
    </row>
    <row r="539" spans="1:9" x14ac:dyDescent="0.2">
      <c r="A539" s="17" t="s">
        <v>575</v>
      </c>
      <c r="B539" s="17" t="s">
        <v>249</v>
      </c>
      <c r="C539" s="17" t="s">
        <v>395</v>
      </c>
      <c r="D539" s="17">
        <v>29</v>
      </c>
      <c r="E539" s="17">
        <v>1.0922787193973601E-2</v>
      </c>
      <c r="F539" s="17">
        <v>29</v>
      </c>
      <c r="G539" s="17">
        <v>1.0507246376811601E-2</v>
      </c>
      <c r="H539" s="17">
        <v>0</v>
      </c>
      <c r="I539" s="17">
        <v>0</v>
      </c>
    </row>
    <row r="540" spans="1:9" x14ac:dyDescent="0.2">
      <c r="A540" s="17" t="s">
        <v>576</v>
      </c>
      <c r="B540" s="17" t="s">
        <v>194</v>
      </c>
      <c r="C540" s="17" t="s">
        <v>390</v>
      </c>
      <c r="D540" s="17">
        <v>6</v>
      </c>
      <c r="E540" s="17">
        <v>3.8709677419354799E-2</v>
      </c>
      <c r="F540" s="17">
        <v>6</v>
      </c>
      <c r="G540" s="17">
        <v>3.8709677419354799E-2</v>
      </c>
      <c r="H540" s="17">
        <v>0</v>
      </c>
      <c r="I540" s="17">
        <v>0</v>
      </c>
    </row>
    <row r="541" spans="1:9" x14ac:dyDescent="0.2">
      <c r="A541" s="17" t="s">
        <v>576</v>
      </c>
      <c r="B541" s="17" t="s">
        <v>194</v>
      </c>
      <c r="C541" s="17" t="s">
        <v>393</v>
      </c>
      <c r="D541" s="17">
        <v>9</v>
      </c>
      <c r="E541" s="17">
        <v>5.8064516129032302E-2</v>
      </c>
      <c r="F541" s="17">
        <v>9</v>
      </c>
      <c r="G541" s="17">
        <v>5.8064516129032302E-2</v>
      </c>
      <c r="H541" s="17">
        <v>0</v>
      </c>
      <c r="I541" s="17">
        <v>0</v>
      </c>
    </row>
    <row r="542" spans="1:9" x14ac:dyDescent="0.2">
      <c r="A542" s="17" t="s">
        <v>576</v>
      </c>
      <c r="B542" s="17" t="s">
        <v>194</v>
      </c>
      <c r="C542" s="17" t="s">
        <v>391</v>
      </c>
      <c r="D542" s="17">
        <v>11</v>
      </c>
      <c r="E542" s="17">
        <v>7.09677419354839E-2</v>
      </c>
      <c r="F542" s="17">
        <v>11</v>
      </c>
      <c r="G542" s="17">
        <v>7.09677419354839E-2</v>
      </c>
      <c r="H542" s="17">
        <v>0</v>
      </c>
      <c r="I542" s="17">
        <v>0</v>
      </c>
    </row>
    <row r="543" spans="1:9" x14ac:dyDescent="0.2">
      <c r="A543" s="17" t="s">
        <v>577</v>
      </c>
      <c r="B543" s="17" t="s">
        <v>234</v>
      </c>
      <c r="C543" s="17" t="s">
        <v>388</v>
      </c>
      <c r="D543" s="17">
        <v>1</v>
      </c>
      <c r="E543" s="17">
        <v>0.125</v>
      </c>
      <c r="F543" s="17">
        <v>1</v>
      </c>
      <c r="G543" s="17">
        <v>0.11111111111111099</v>
      </c>
      <c r="H543" s="17">
        <v>0</v>
      </c>
      <c r="I543" s="17">
        <v>0</v>
      </c>
    </row>
    <row r="544" spans="1:9" x14ac:dyDescent="0.2">
      <c r="A544" s="17" t="s">
        <v>578</v>
      </c>
      <c r="B544" s="17" t="s">
        <v>175</v>
      </c>
      <c r="C544" s="17" t="s">
        <v>393</v>
      </c>
      <c r="D544" s="17">
        <v>570</v>
      </c>
      <c r="E544" s="17">
        <v>0.10485651214128</v>
      </c>
      <c r="F544" s="17">
        <v>570</v>
      </c>
      <c r="G544" s="17">
        <v>0.107445805843544</v>
      </c>
      <c r="H544" s="17">
        <v>0</v>
      </c>
      <c r="I544" s="17">
        <v>0</v>
      </c>
    </row>
    <row r="545" spans="1:9" x14ac:dyDescent="0.2">
      <c r="A545" s="17" t="s">
        <v>578</v>
      </c>
      <c r="B545" s="17" t="s">
        <v>175</v>
      </c>
      <c r="C545" s="17" t="s">
        <v>388</v>
      </c>
      <c r="D545" s="17">
        <v>145</v>
      </c>
      <c r="E545" s="17">
        <v>2.66740250183959E-2</v>
      </c>
      <c r="F545" s="17">
        <v>145</v>
      </c>
      <c r="G545" s="17">
        <v>2.7332704995287501E-2</v>
      </c>
      <c r="H545" s="17">
        <v>0</v>
      </c>
      <c r="I545" s="17">
        <v>0</v>
      </c>
    </row>
    <row r="546" spans="1:9" x14ac:dyDescent="0.2">
      <c r="A546" s="17" t="s">
        <v>580</v>
      </c>
      <c r="B546" s="17" t="s">
        <v>250</v>
      </c>
      <c r="C546" s="17" t="s">
        <v>391</v>
      </c>
      <c r="D546" s="17">
        <v>41</v>
      </c>
      <c r="E546" s="17">
        <v>9.9273607748184001E-2</v>
      </c>
      <c r="F546" s="17">
        <v>41</v>
      </c>
      <c r="G546" s="17">
        <v>9.83213429256595E-2</v>
      </c>
      <c r="H546" s="17">
        <v>0</v>
      </c>
      <c r="I546" s="17">
        <v>0</v>
      </c>
    </row>
    <row r="547" spans="1:9" x14ac:dyDescent="0.2">
      <c r="A547" s="17" t="s">
        <v>580</v>
      </c>
      <c r="B547" s="17" t="s">
        <v>250</v>
      </c>
      <c r="C547" s="17" t="s">
        <v>394</v>
      </c>
      <c r="D547" s="17">
        <v>1</v>
      </c>
      <c r="E547" s="17">
        <v>2.4213075060532702E-3</v>
      </c>
      <c r="F547" s="17">
        <v>1</v>
      </c>
      <c r="G547" s="17">
        <v>2.3980815347721799E-3</v>
      </c>
      <c r="H547" s="17">
        <v>0</v>
      </c>
      <c r="I547" s="17">
        <v>0</v>
      </c>
    </row>
    <row r="548" spans="1:9" x14ac:dyDescent="0.2">
      <c r="A548" s="17" t="s">
        <v>580</v>
      </c>
      <c r="B548" s="17" t="s">
        <v>250</v>
      </c>
      <c r="C548" s="17" t="s">
        <v>388</v>
      </c>
      <c r="D548" s="17">
        <v>56</v>
      </c>
      <c r="E548" s="17">
        <v>0.13559322033898299</v>
      </c>
      <c r="F548" s="17">
        <v>56</v>
      </c>
      <c r="G548" s="17">
        <v>0.13429256594724201</v>
      </c>
      <c r="H548" s="17">
        <v>0</v>
      </c>
      <c r="I548" s="17">
        <v>0</v>
      </c>
    </row>
    <row r="549" spans="1:9" x14ac:dyDescent="0.2">
      <c r="A549" s="17" t="s">
        <v>581</v>
      </c>
      <c r="B549" s="17" t="s">
        <v>164</v>
      </c>
      <c r="C549" s="17" t="s">
        <v>396</v>
      </c>
      <c r="D549" s="17">
        <v>22</v>
      </c>
      <c r="E549" s="17">
        <v>2.8841111693759798E-3</v>
      </c>
      <c r="F549" s="17">
        <v>22</v>
      </c>
      <c r="G549" s="17">
        <v>2.84384694932782E-3</v>
      </c>
      <c r="H549" s="17">
        <v>0</v>
      </c>
      <c r="I549" s="17">
        <v>0</v>
      </c>
    </row>
    <row r="550" spans="1:9" x14ac:dyDescent="0.2">
      <c r="A550" s="17" t="s">
        <v>584</v>
      </c>
      <c r="B550" s="17" t="s">
        <v>199</v>
      </c>
      <c r="C550" s="17" t="s">
        <v>392</v>
      </c>
      <c r="D550" s="17">
        <v>25</v>
      </c>
      <c r="E550" s="17">
        <v>1.7041581458759399E-2</v>
      </c>
      <c r="F550" s="17">
        <v>25</v>
      </c>
      <c r="G550" s="17">
        <v>1.80635838150289E-2</v>
      </c>
      <c r="H550" s="17">
        <v>0</v>
      </c>
      <c r="I550" s="17">
        <v>0</v>
      </c>
    </row>
    <row r="551" spans="1:9" x14ac:dyDescent="0.2">
      <c r="A551" s="17" t="s">
        <v>585</v>
      </c>
      <c r="B551" s="17" t="s">
        <v>235</v>
      </c>
      <c r="C551" s="17" t="s">
        <v>389</v>
      </c>
      <c r="D551" s="17">
        <v>5</v>
      </c>
      <c r="E551" s="17">
        <v>1.1904761904761901E-2</v>
      </c>
      <c r="F551" s="17">
        <v>5</v>
      </c>
      <c r="G551" s="17">
        <v>1.29198966408269E-2</v>
      </c>
      <c r="H551" s="17">
        <v>0</v>
      </c>
      <c r="I551" s="17">
        <v>0</v>
      </c>
    </row>
    <row r="552" spans="1:9" x14ac:dyDescent="0.2">
      <c r="A552" s="17" t="s">
        <v>585</v>
      </c>
      <c r="B552" s="17" t="s">
        <v>235</v>
      </c>
      <c r="C552" s="17" t="s">
        <v>391</v>
      </c>
      <c r="D552" s="17">
        <v>2</v>
      </c>
      <c r="E552" s="17">
        <v>4.7619047619047597E-3</v>
      </c>
      <c r="F552" s="17">
        <v>2</v>
      </c>
      <c r="G552" s="17">
        <v>5.1679586563307496E-3</v>
      </c>
      <c r="H552" s="17">
        <v>0</v>
      </c>
      <c r="I552" s="17">
        <v>0</v>
      </c>
    </row>
    <row r="553" spans="1:9" x14ac:dyDescent="0.2">
      <c r="A553" s="17" t="s">
        <v>585</v>
      </c>
      <c r="B553" s="17" t="s">
        <v>235</v>
      </c>
      <c r="C553" s="17" t="s">
        <v>395</v>
      </c>
      <c r="D553" s="17">
        <v>2</v>
      </c>
      <c r="E553" s="17">
        <v>4.7619047619047597E-3</v>
      </c>
      <c r="F553" s="17">
        <v>2</v>
      </c>
      <c r="G553" s="17">
        <v>5.1679586563307496E-3</v>
      </c>
      <c r="H553" s="17">
        <v>0</v>
      </c>
      <c r="I553" s="17">
        <v>0</v>
      </c>
    </row>
    <row r="554" spans="1:9" x14ac:dyDescent="0.2">
      <c r="A554" s="17" t="s">
        <v>585</v>
      </c>
      <c r="B554" s="17" t="s">
        <v>235</v>
      </c>
      <c r="C554" s="17" t="s">
        <v>388</v>
      </c>
      <c r="D554" s="17">
        <v>1</v>
      </c>
      <c r="E554" s="17">
        <v>2.3809523809523799E-3</v>
      </c>
      <c r="F554" s="17">
        <v>1</v>
      </c>
      <c r="G554" s="17">
        <v>2.58397932816537E-3</v>
      </c>
      <c r="H554" s="17">
        <v>0</v>
      </c>
      <c r="I554" s="17">
        <v>0</v>
      </c>
    </row>
    <row r="555" spans="1:9" x14ac:dyDescent="0.2">
      <c r="A555" s="17" t="s">
        <v>586</v>
      </c>
      <c r="B555" s="17" t="s">
        <v>219</v>
      </c>
      <c r="C555" s="17" t="s">
        <v>390</v>
      </c>
      <c r="D555" s="17">
        <v>26</v>
      </c>
      <c r="E555" s="17">
        <v>0.22608695652173899</v>
      </c>
      <c r="F555" s="17">
        <v>26</v>
      </c>
      <c r="G555" s="17">
        <v>0.22413793103448301</v>
      </c>
      <c r="H555" s="17">
        <v>0</v>
      </c>
      <c r="I555" s="17">
        <v>0</v>
      </c>
    </row>
    <row r="556" spans="1:9" x14ac:dyDescent="0.2">
      <c r="A556" s="17" t="s">
        <v>586</v>
      </c>
      <c r="B556" s="17" t="s">
        <v>219</v>
      </c>
      <c r="C556" s="17" t="s">
        <v>389</v>
      </c>
      <c r="D556" s="17">
        <v>2</v>
      </c>
      <c r="E556" s="17">
        <v>1.7391304347826101E-2</v>
      </c>
      <c r="F556" s="17">
        <v>2</v>
      </c>
      <c r="G556" s="17">
        <v>1.72413793103448E-2</v>
      </c>
      <c r="H556" s="17">
        <v>0</v>
      </c>
      <c r="I556" s="17">
        <v>0</v>
      </c>
    </row>
    <row r="557" spans="1:9" x14ac:dyDescent="0.2">
      <c r="A557" s="17" t="s">
        <v>586</v>
      </c>
      <c r="B557" s="17" t="s">
        <v>219</v>
      </c>
      <c r="C557" s="17" t="s">
        <v>391</v>
      </c>
      <c r="D557" s="17">
        <v>14</v>
      </c>
      <c r="E557" s="17">
        <v>0.121739130434783</v>
      </c>
      <c r="F557" s="17">
        <v>14</v>
      </c>
      <c r="G557" s="17">
        <v>0.12068965517241401</v>
      </c>
      <c r="H557" s="17">
        <v>0</v>
      </c>
      <c r="I557" s="17">
        <v>0</v>
      </c>
    </row>
    <row r="558" spans="1:9" x14ac:dyDescent="0.2">
      <c r="A558" s="17" t="s">
        <v>586</v>
      </c>
      <c r="B558" s="17" t="s">
        <v>219</v>
      </c>
      <c r="C558" s="17" t="s">
        <v>395</v>
      </c>
      <c r="D558" s="17">
        <v>21</v>
      </c>
      <c r="E558" s="17">
        <v>0.182608695652174</v>
      </c>
      <c r="F558" s="17">
        <v>21</v>
      </c>
      <c r="G558" s="17">
        <v>0.181034482758621</v>
      </c>
      <c r="H558" s="17">
        <v>0</v>
      </c>
      <c r="I558" s="17">
        <v>0</v>
      </c>
    </row>
    <row r="559" spans="1:9" x14ac:dyDescent="0.2">
      <c r="A559" s="17" t="s">
        <v>586</v>
      </c>
      <c r="B559" s="17" t="s">
        <v>219</v>
      </c>
      <c r="C559" s="17" t="s">
        <v>388</v>
      </c>
      <c r="D559" s="17">
        <v>11</v>
      </c>
      <c r="E559" s="17">
        <v>9.5652173913043495E-2</v>
      </c>
      <c r="F559" s="17">
        <v>11</v>
      </c>
      <c r="G559" s="17">
        <v>9.4827586206896505E-2</v>
      </c>
      <c r="H559" s="17">
        <v>0</v>
      </c>
      <c r="I559" s="17">
        <v>0</v>
      </c>
    </row>
    <row r="560" spans="1:9" x14ac:dyDescent="0.2">
      <c r="A560" s="17" t="s">
        <v>588</v>
      </c>
      <c r="B560" s="17" t="s">
        <v>174</v>
      </c>
      <c r="C560" s="17" t="s">
        <v>393</v>
      </c>
      <c r="D560" s="17">
        <v>99</v>
      </c>
      <c r="E560" s="17">
        <v>0.209302325581395</v>
      </c>
      <c r="F560" s="17">
        <v>99</v>
      </c>
      <c r="G560" s="17">
        <v>0.21902654867256599</v>
      </c>
      <c r="H560" s="17">
        <v>0</v>
      </c>
      <c r="I560" s="17">
        <v>0</v>
      </c>
    </row>
    <row r="561" spans="1:9" x14ac:dyDescent="0.2">
      <c r="A561" s="17" t="s">
        <v>588</v>
      </c>
      <c r="B561" s="17" t="s">
        <v>174</v>
      </c>
      <c r="C561" s="17" t="s">
        <v>389</v>
      </c>
      <c r="D561" s="17">
        <v>19</v>
      </c>
      <c r="E561" s="17">
        <v>4.0169133192389003E-2</v>
      </c>
      <c r="F561" s="17">
        <v>19</v>
      </c>
      <c r="G561" s="17">
        <v>4.2035398230088498E-2</v>
      </c>
      <c r="H561" s="17">
        <v>0</v>
      </c>
      <c r="I561" s="17">
        <v>0</v>
      </c>
    </row>
    <row r="562" spans="1:9" x14ac:dyDescent="0.2">
      <c r="A562" s="17" t="s">
        <v>588</v>
      </c>
      <c r="B562" s="17" t="s">
        <v>174</v>
      </c>
      <c r="C562" s="17" t="s">
        <v>395</v>
      </c>
      <c r="D562" s="17">
        <v>7</v>
      </c>
      <c r="E562" s="17">
        <v>1.4799154334038099E-2</v>
      </c>
      <c r="F562" s="17">
        <v>7</v>
      </c>
      <c r="G562" s="17">
        <v>1.54867256637168E-2</v>
      </c>
      <c r="H562" s="17">
        <v>0</v>
      </c>
      <c r="I562" s="17">
        <v>0</v>
      </c>
    </row>
    <row r="563" spans="1:9" x14ac:dyDescent="0.2">
      <c r="A563" s="17" t="s">
        <v>588</v>
      </c>
      <c r="B563" s="17" t="s">
        <v>174</v>
      </c>
      <c r="C563" s="17" t="s">
        <v>388</v>
      </c>
      <c r="D563" s="17">
        <v>21</v>
      </c>
      <c r="E563" s="17">
        <v>4.4397463002114203E-2</v>
      </c>
      <c r="F563" s="17">
        <v>21</v>
      </c>
      <c r="G563" s="17">
        <v>4.6460176991150397E-2</v>
      </c>
      <c r="H563" s="17">
        <v>0</v>
      </c>
      <c r="I563" s="17">
        <v>0</v>
      </c>
    </row>
    <row r="564" spans="1:9" x14ac:dyDescent="0.2">
      <c r="A564" s="17" t="s">
        <v>588</v>
      </c>
      <c r="B564" s="17" t="s">
        <v>174</v>
      </c>
      <c r="C564" s="17" t="s">
        <v>392</v>
      </c>
      <c r="D564" s="17">
        <v>76</v>
      </c>
      <c r="E564" s="17">
        <v>0.16067653276955601</v>
      </c>
      <c r="F564" s="17">
        <v>76</v>
      </c>
      <c r="G564" s="17">
        <v>0.16814159292035399</v>
      </c>
      <c r="H564" s="17">
        <v>0</v>
      </c>
      <c r="I564" s="17">
        <v>0</v>
      </c>
    </row>
    <row r="565" spans="1:9" x14ac:dyDescent="0.2">
      <c r="A565" s="17" t="s">
        <v>589</v>
      </c>
      <c r="B565" s="17" t="s">
        <v>270</v>
      </c>
      <c r="C565" s="17" t="s">
        <v>394</v>
      </c>
      <c r="D565" s="17">
        <v>2</v>
      </c>
      <c r="E565" s="17">
        <v>5.2419143471195699E-5</v>
      </c>
      <c r="F565" s="17">
        <v>2</v>
      </c>
      <c r="G565" s="17">
        <v>5.2369730295889001E-5</v>
      </c>
      <c r="H565" s="17">
        <v>0</v>
      </c>
      <c r="I565" s="17">
        <v>0</v>
      </c>
    </row>
    <row r="566" spans="1:9" x14ac:dyDescent="0.2">
      <c r="A566" s="17" t="s">
        <v>591</v>
      </c>
      <c r="B566" s="17" t="s">
        <v>172</v>
      </c>
      <c r="C566" s="17" t="s">
        <v>391</v>
      </c>
      <c r="D566" s="17">
        <v>7</v>
      </c>
      <c r="E566" s="17">
        <v>7.4309978768577504E-3</v>
      </c>
      <c r="F566" s="17">
        <v>7</v>
      </c>
      <c r="G566" s="17">
        <v>6.9375619425173403E-3</v>
      </c>
      <c r="H566" s="17">
        <v>0</v>
      </c>
      <c r="I566" s="17">
        <v>0</v>
      </c>
    </row>
    <row r="567" spans="1:9" x14ac:dyDescent="0.2">
      <c r="A567" s="17" t="s">
        <v>591</v>
      </c>
      <c r="B567" s="17" t="s">
        <v>172</v>
      </c>
      <c r="C567" s="17" t="s">
        <v>388</v>
      </c>
      <c r="D567" s="17">
        <v>1</v>
      </c>
      <c r="E567" s="17">
        <v>1.0615711252653899E-3</v>
      </c>
      <c r="F567" s="17">
        <v>1</v>
      </c>
      <c r="G567" s="17">
        <v>9.910802775024779E-4</v>
      </c>
      <c r="H567" s="17">
        <v>0</v>
      </c>
      <c r="I567" s="17">
        <v>0</v>
      </c>
    </row>
    <row r="568" spans="1:9" x14ac:dyDescent="0.2">
      <c r="A568" s="17" t="s">
        <v>592</v>
      </c>
      <c r="B568" s="17" t="s">
        <v>205</v>
      </c>
      <c r="C568" s="17" t="s">
        <v>396</v>
      </c>
      <c r="D568" s="17">
        <v>4</v>
      </c>
      <c r="E568" s="17">
        <v>7.3260073260073303E-3</v>
      </c>
      <c r="F568" s="17">
        <v>4</v>
      </c>
      <c r="G568" s="17">
        <v>7.7821011673151804E-3</v>
      </c>
      <c r="H568" s="17">
        <v>0</v>
      </c>
      <c r="I568" s="17">
        <v>0</v>
      </c>
    </row>
    <row r="569" spans="1:9" x14ac:dyDescent="0.2">
      <c r="A569" s="17" t="s">
        <v>592</v>
      </c>
      <c r="B569" s="17" t="s">
        <v>205</v>
      </c>
      <c r="C569" s="17" t="s">
        <v>392</v>
      </c>
      <c r="D569" s="17">
        <v>8</v>
      </c>
      <c r="E569" s="17">
        <v>1.4652014652014701E-2</v>
      </c>
      <c r="F569" s="17">
        <v>8</v>
      </c>
      <c r="G569" s="17">
        <v>1.5564202334630401E-2</v>
      </c>
      <c r="H569" s="17">
        <v>0</v>
      </c>
      <c r="I569" s="17">
        <v>0</v>
      </c>
    </row>
    <row r="570" spans="1:9" x14ac:dyDescent="0.2">
      <c r="A570" s="17" t="s">
        <v>594</v>
      </c>
      <c r="B570" s="17" t="s">
        <v>156</v>
      </c>
      <c r="C570" s="17" t="s">
        <v>394</v>
      </c>
      <c r="D570" s="17">
        <v>163</v>
      </c>
      <c r="E570" s="17">
        <v>1.27138143783101E-3</v>
      </c>
      <c r="F570" s="17">
        <v>163</v>
      </c>
      <c r="G570" s="17">
        <v>1.2690256530032301E-3</v>
      </c>
      <c r="H570" s="17">
        <v>0</v>
      </c>
      <c r="I570" s="17">
        <v>0</v>
      </c>
    </row>
    <row r="571" spans="1:9" x14ac:dyDescent="0.2">
      <c r="A571" s="17" t="s">
        <v>682</v>
      </c>
      <c r="B571" s="17" t="s">
        <v>267</v>
      </c>
      <c r="C571" s="17" t="s">
        <v>391</v>
      </c>
      <c r="D571" s="17">
        <v>8</v>
      </c>
      <c r="E571" s="17">
        <v>9.3023255813953504E-3</v>
      </c>
      <c r="F571" s="17">
        <v>8</v>
      </c>
      <c r="G571" s="17">
        <v>8.4566596194503192E-3</v>
      </c>
      <c r="H571" s="17">
        <v>0</v>
      </c>
      <c r="I571" s="17">
        <v>0</v>
      </c>
    </row>
    <row r="572" spans="1:9" x14ac:dyDescent="0.2">
      <c r="A572" s="17" t="s">
        <v>682</v>
      </c>
      <c r="B572" s="17" t="s">
        <v>267</v>
      </c>
      <c r="C572" s="17" t="s">
        <v>392</v>
      </c>
      <c r="D572" s="17">
        <v>5</v>
      </c>
      <c r="E572" s="17">
        <v>5.8139534883720903E-3</v>
      </c>
      <c r="F572" s="17">
        <v>5</v>
      </c>
      <c r="G572" s="17">
        <v>5.2854122621564499E-3</v>
      </c>
      <c r="H572" s="17">
        <v>0</v>
      </c>
      <c r="I572" s="17">
        <v>0</v>
      </c>
    </row>
    <row r="573" spans="1:9" x14ac:dyDescent="0.2">
      <c r="A573" s="17" t="s">
        <v>598</v>
      </c>
      <c r="B573" s="17" t="s">
        <v>185</v>
      </c>
      <c r="C573" s="17" t="s">
        <v>393</v>
      </c>
      <c r="D573" s="17">
        <v>172</v>
      </c>
      <c r="E573" s="17">
        <v>3.3639741834539397E-2</v>
      </c>
      <c r="F573" s="17">
        <v>173</v>
      </c>
      <c r="G573" s="17">
        <v>3.4620772463478097E-2</v>
      </c>
      <c r="H573" s="17">
        <v>-1</v>
      </c>
      <c r="I573" s="17">
        <v>-0.57803468208093001</v>
      </c>
    </row>
    <row r="574" spans="1:9" x14ac:dyDescent="0.2">
      <c r="A574" s="17" t="s">
        <v>659</v>
      </c>
      <c r="B574" s="17" t="s">
        <v>247</v>
      </c>
      <c r="C574" s="17" t="s">
        <v>389</v>
      </c>
      <c r="D574" s="17">
        <v>117</v>
      </c>
      <c r="E574" s="17">
        <v>0.128996692392503</v>
      </c>
      <c r="F574" s="17">
        <v>118</v>
      </c>
      <c r="G574" s="17">
        <v>0.12981298129812999</v>
      </c>
      <c r="H574" s="17">
        <v>-1</v>
      </c>
      <c r="I574" s="17">
        <v>-0.84745762711864203</v>
      </c>
    </row>
    <row r="575" spans="1:9" x14ac:dyDescent="0.2">
      <c r="A575" s="17" t="s">
        <v>659</v>
      </c>
      <c r="B575" s="17" t="s">
        <v>247</v>
      </c>
      <c r="C575" s="17" t="s">
        <v>392</v>
      </c>
      <c r="D575" s="17">
        <v>33</v>
      </c>
      <c r="E575" s="17">
        <v>3.6383682469680302E-2</v>
      </c>
      <c r="F575" s="17">
        <v>34</v>
      </c>
      <c r="G575" s="17">
        <v>3.7403740374037403E-2</v>
      </c>
      <c r="H575" s="17">
        <v>-1</v>
      </c>
      <c r="I575" s="17">
        <v>-2.9411764705882399</v>
      </c>
    </row>
    <row r="576" spans="1:9" x14ac:dyDescent="0.2">
      <c r="A576" s="17" t="s">
        <v>670</v>
      </c>
      <c r="B576" s="17" t="s">
        <v>200</v>
      </c>
      <c r="C576" s="17" t="s">
        <v>391</v>
      </c>
      <c r="D576" s="17">
        <v>62</v>
      </c>
      <c r="E576" s="17">
        <v>0.14691943127962101</v>
      </c>
      <c r="F576" s="17">
        <v>63</v>
      </c>
      <c r="G576" s="17">
        <v>0.15365853658536599</v>
      </c>
      <c r="H576" s="17">
        <v>-1</v>
      </c>
      <c r="I576" s="17">
        <v>-1.5873015873015901</v>
      </c>
    </row>
    <row r="577" spans="1:9" x14ac:dyDescent="0.2">
      <c r="A577" s="17" t="s">
        <v>670</v>
      </c>
      <c r="B577" s="17" t="s">
        <v>200</v>
      </c>
      <c r="C577" s="17" t="s">
        <v>388</v>
      </c>
      <c r="D577" s="17">
        <v>101</v>
      </c>
      <c r="E577" s="17">
        <v>0.23933649289099501</v>
      </c>
      <c r="F577" s="17">
        <v>102</v>
      </c>
      <c r="G577" s="17">
        <v>0.24878048780487799</v>
      </c>
      <c r="H577" s="17">
        <v>-1</v>
      </c>
      <c r="I577" s="17">
        <v>-0.98039215686274195</v>
      </c>
    </row>
    <row r="578" spans="1:9" x14ac:dyDescent="0.2">
      <c r="A578" s="17" t="s">
        <v>676</v>
      </c>
      <c r="B578" s="17" t="s">
        <v>220</v>
      </c>
      <c r="C578" s="17" t="s">
        <v>393</v>
      </c>
      <c r="D578" s="17">
        <v>10</v>
      </c>
      <c r="E578" s="17">
        <v>0.18181818181818199</v>
      </c>
      <c r="F578" s="17">
        <v>11</v>
      </c>
      <c r="G578" s="17">
        <v>0.19642857142857101</v>
      </c>
      <c r="H578" s="17">
        <v>-1</v>
      </c>
      <c r="I578" s="17">
        <v>-9.0909090909090899</v>
      </c>
    </row>
    <row r="579" spans="1:9" x14ac:dyDescent="0.2">
      <c r="A579" s="17" t="s">
        <v>673</v>
      </c>
      <c r="B579" s="17" t="s">
        <v>195</v>
      </c>
      <c r="C579" s="17" t="s">
        <v>393</v>
      </c>
      <c r="D579" s="17">
        <v>59</v>
      </c>
      <c r="E579" s="17">
        <v>3.8892551087672998E-2</v>
      </c>
      <c r="F579" s="17">
        <v>60</v>
      </c>
      <c r="G579" s="17">
        <v>3.9630118890356697E-2</v>
      </c>
      <c r="H579" s="17">
        <v>-1</v>
      </c>
      <c r="I579" s="17">
        <v>-1.6666666666666701</v>
      </c>
    </row>
    <row r="580" spans="1:9" x14ac:dyDescent="0.2">
      <c r="A580" s="17" t="s">
        <v>673</v>
      </c>
      <c r="B580" s="17" t="s">
        <v>195</v>
      </c>
      <c r="C580" s="17" t="s">
        <v>392</v>
      </c>
      <c r="D580" s="17">
        <v>7</v>
      </c>
      <c r="E580" s="17">
        <v>4.6143704680289997E-3</v>
      </c>
      <c r="F580" s="17">
        <v>8</v>
      </c>
      <c r="G580" s="17">
        <v>5.2840158520475597E-3</v>
      </c>
      <c r="H580" s="17">
        <v>-1</v>
      </c>
      <c r="I580" s="17">
        <v>-12.5</v>
      </c>
    </row>
    <row r="581" spans="1:9" x14ac:dyDescent="0.2">
      <c r="A581" s="17" t="s">
        <v>678</v>
      </c>
      <c r="B581" s="17" t="s">
        <v>237</v>
      </c>
      <c r="C581" s="17" t="s">
        <v>391</v>
      </c>
      <c r="D581" s="17">
        <v>26</v>
      </c>
      <c r="E581" s="17">
        <v>4.7531992687385699E-2</v>
      </c>
      <c r="F581" s="17">
        <v>27</v>
      </c>
      <c r="G581" s="17">
        <v>5.0373134328358202E-2</v>
      </c>
      <c r="H581" s="17">
        <v>-1</v>
      </c>
      <c r="I581" s="17">
        <v>-3.7037037037037099</v>
      </c>
    </row>
    <row r="582" spans="1:9" x14ac:dyDescent="0.2">
      <c r="A582" s="17" t="s">
        <v>662</v>
      </c>
      <c r="B582" s="17" t="s">
        <v>261</v>
      </c>
      <c r="C582" s="17" t="s">
        <v>396</v>
      </c>
      <c r="D582" s="17">
        <v>0</v>
      </c>
      <c r="E582" s="17">
        <v>0</v>
      </c>
      <c r="F582" s="17">
        <v>1</v>
      </c>
      <c r="G582" s="17">
        <v>9.2850510677808696E-4</v>
      </c>
      <c r="H582" s="17">
        <v>-1</v>
      </c>
      <c r="I582" s="17">
        <v>-100</v>
      </c>
    </row>
    <row r="583" spans="1:9" x14ac:dyDescent="0.2">
      <c r="A583" s="17" t="s">
        <v>674</v>
      </c>
      <c r="B583" s="17" t="s">
        <v>275</v>
      </c>
      <c r="C583" s="17" t="s">
        <v>395</v>
      </c>
      <c r="D583" s="17">
        <v>61</v>
      </c>
      <c r="E583" s="17">
        <v>2.2165697674418599E-2</v>
      </c>
      <c r="F583" s="17">
        <v>62</v>
      </c>
      <c r="G583" s="17">
        <v>3.6599763872491101E-2</v>
      </c>
      <c r="H583" s="17">
        <v>-1</v>
      </c>
      <c r="I583" s="17">
        <v>-1.61290322580645</v>
      </c>
    </row>
    <row r="584" spans="1:9" x14ac:dyDescent="0.2">
      <c r="A584" s="17" t="s">
        <v>675</v>
      </c>
      <c r="B584" s="17" t="s">
        <v>161</v>
      </c>
      <c r="C584" s="17" t="s">
        <v>390</v>
      </c>
      <c r="D584" s="17">
        <v>32</v>
      </c>
      <c r="E584" s="17">
        <v>1.30558955528356E-2</v>
      </c>
      <c r="F584" s="17">
        <v>33</v>
      </c>
      <c r="G584" s="17">
        <v>1.3681592039801E-2</v>
      </c>
      <c r="H584" s="17">
        <v>-1</v>
      </c>
      <c r="I584" s="17">
        <v>-3.0303030303030298</v>
      </c>
    </row>
    <row r="585" spans="1:9" x14ac:dyDescent="0.2">
      <c r="A585" s="17" t="s">
        <v>675</v>
      </c>
      <c r="B585" s="17" t="s">
        <v>161</v>
      </c>
      <c r="C585" s="17" t="s">
        <v>389</v>
      </c>
      <c r="D585" s="17">
        <v>10</v>
      </c>
      <c r="E585" s="17">
        <v>4.0799673602611199E-3</v>
      </c>
      <c r="F585" s="17">
        <v>11</v>
      </c>
      <c r="G585" s="17">
        <v>4.5605306799336703E-3</v>
      </c>
      <c r="H585" s="17">
        <v>-1</v>
      </c>
      <c r="I585" s="17">
        <v>-9.0909090909090899</v>
      </c>
    </row>
    <row r="586" spans="1:9" x14ac:dyDescent="0.2">
      <c r="A586" s="17" t="s">
        <v>665</v>
      </c>
      <c r="B586" s="17" t="s">
        <v>238</v>
      </c>
      <c r="C586" s="17" t="s">
        <v>394</v>
      </c>
      <c r="D586" s="17">
        <v>32</v>
      </c>
      <c r="E586" s="17">
        <v>4.9027118124712697E-3</v>
      </c>
      <c r="F586" s="17">
        <v>33</v>
      </c>
      <c r="G586" s="17">
        <v>4.9371633752244197E-3</v>
      </c>
      <c r="H586" s="17">
        <v>-1</v>
      </c>
      <c r="I586" s="17">
        <v>-3.0303030303030298</v>
      </c>
    </row>
    <row r="587" spans="1:9" x14ac:dyDescent="0.2">
      <c r="A587" s="17" t="s">
        <v>599</v>
      </c>
      <c r="B587" s="17" t="s">
        <v>197</v>
      </c>
      <c r="C587" s="17" t="s">
        <v>396</v>
      </c>
      <c r="D587" s="17">
        <v>24</v>
      </c>
      <c r="E587" s="17">
        <v>2.0597322348094699E-3</v>
      </c>
      <c r="F587" s="17">
        <v>25</v>
      </c>
      <c r="G587" s="17">
        <v>2.18340611353712E-3</v>
      </c>
      <c r="H587" s="17">
        <v>-1</v>
      </c>
      <c r="I587" s="17">
        <v>-4</v>
      </c>
    </row>
    <row r="588" spans="1:9" x14ac:dyDescent="0.2">
      <c r="A588" s="17" t="s">
        <v>513</v>
      </c>
      <c r="B588" s="17" t="s">
        <v>215</v>
      </c>
      <c r="C588" s="17" t="s">
        <v>390</v>
      </c>
      <c r="D588" s="17">
        <v>5</v>
      </c>
      <c r="E588" s="17">
        <v>1.4164305949008501E-2</v>
      </c>
      <c r="F588" s="17">
        <v>6</v>
      </c>
      <c r="G588" s="17">
        <v>1.7543859649122799E-2</v>
      </c>
      <c r="H588" s="17">
        <v>-1</v>
      </c>
      <c r="I588" s="17">
        <v>-16.6666666666667</v>
      </c>
    </row>
    <row r="589" spans="1:9" x14ac:dyDescent="0.2">
      <c r="A589" s="17" t="s">
        <v>513</v>
      </c>
      <c r="B589" s="17" t="s">
        <v>215</v>
      </c>
      <c r="C589" s="17" t="s">
        <v>393</v>
      </c>
      <c r="D589" s="17">
        <v>96</v>
      </c>
      <c r="E589" s="17">
        <v>0.27195467422096298</v>
      </c>
      <c r="F589" s="17">
        <v>97</v>
      </c>
      <c r="G589" s="17">
        <v>0.283625730994152</v>
      </c>
      <c r="H589" s="17">
        <v>-1</v>
      </c>
      <c r="I589" s="17">
        <v>-1.0309278350515401</v>
      </c>
    </row>
    <row r="590" spans="1:9" x14ac:dyDescent="0.2">
      <c r="A590" s="17" t="s">
        <v>516</v>
      </c>
      <c r="B590" s="17" t="s">
        <v>184</v>
      </c>
      <c r="C590" s="17" t="s">
        <v>390</v>
      </c>
      <c r="D590" s="17">
        <v>8</v>
      </c>
      <c r="E590" s="17">
        <v>2.7118644067796599E-2</v>
      </c>
      <c r="F590" s="17">
        <v>9</v>
      </c>
      <c r="G590" s="17">
        <v>3.02013422818792E-2</v>
      </c>
      <c r="H590" s="17">
        <v>-1</v>
      </c>
      <c r="I590" s="17">
        <v>-11.1111111111111</v>
      </c>
    </row>
    <row r="591" spans="1:9" x14ac:dyDescent="0.2">
      <c r="A591" s="17" t="s">
        <v>516</v>
      </c>
      <c r="B591" s="17" t="s">
        <v>184</v>
      </c>
      <c r="C591" s="17" t="s">
        <v>392</v>
      </c>
      <c r="D591" s="17">
        <v>20</v>
      </c>
      <c r="E591" s="17">
        <v>6.7796610169491497E-2</v>
      </c>
      <c r="F591" s="17">
        <v>21</v>
      </c>
      <c r="G591" s="17">
        <v>7.0469798657718102E-2</v>
      </c>
      <c r="H591" s="17">
        <v>-1</v>
      </c>
      <c r="I591" s="17">
        <v>-4.7619047619047699</v>
      </c>
    </row>
    <row r="592" spans="1:9" x14ac:dyDescent="0.2">
      <c r="A592" s="17" t="s">
        <v>518</v>
      </c>
      <c r="B592" s="17" t="s">
        <v>181</v>
      </c>
      <c r="C592" s="17" t="s">
        <v>388</v>
      </c>
      <c r="D592" s="17">
        <v>38</v>
      </c>
      <c r="E592" s="17">
        <v>1.67918692001768E-2</v>
      </c>
      <c r="F592" s="17">
        <v>39</v>
      </c>
      <c r="G592" s="17">
        <v>1.7294900221729501E-2</v>
      </c>
      <c r="H592" s="17">
        <v>-1</v>
      </c>
      <c r="I592" s="17">
        <v>-2.5641025641025701</v>
      </c>
    </row>
    <row r="593" spans="1:9" x14ac:dyDescent="0.2">
      <c r="A593" s="17" t="s">
        <v>519</v>
      </c>
      <c r="B593" s="17" t="s">
        <v>157</v>
      </c>
      <c r="C593" s="17" t="s">
        <v>396</v>
      </c>
      <c r="D593" s="17">
        <v>325</v>
      </c>
      <c r="E593" s="17">
        <v>8.51587883869615E-3</v>
      </c>
      <c r="F593" s="17">
        <v>326</v>
      </c>
      <c r="G593" s="17">
        <v>8.6810640960775405E-3</v>
      </c>
      <c r="H593" s="17">
        <v>-1</v>
      </c>
      <c r="I593" s="17">
        <v>-0.306748466257667</v>
      </c>
    </row>
    <row r="594" spans="1:9" x14ac:dyDescent="0.2">
      <c r="A594" s="17" t="s">
        <v>519</v>
      </c>
      <c r="B594" s="17" t="s">
        <v>157</v>
      </c>
      <c r="C594" s="17" t="s">
        <v>388</v>
      </c>
      <c r="D594" s="17">
        <v>3828</v>
      </c>
      <c r="E594" s="17">
        <v>0.100303951367781</v>
      </c>
      <c r="F594" s="17">
        <v>3829</v>
      </c>
      <c r="G594" s="17">
        <v>0.10196255958245699</v>
      </c>
      <c r="H594" s="17">
        <v>-1</v>
      </c>
      <c r="I594" s="17">
        <v>-2.6116479498561301E-2</v>
      </c>
    </row>
    <row r="595" spans="1:9" x14ac:dyDescent="0.2">
      <c r="A595" s="17" t="s">
        <v>521</v>
      </c>
      <c r="B595" s="17" t="s">
        <v>239</v>
      </c>
      <c r="C595" s="17" t="s">
        <v>391</v>
      </c>
      <c r="D595" s="17">
        <v>51</v>
      </c>
      <c r="E595" s="17">
        <v>7.7625570776255703E-2</v>
      </c>
      <c r="F595" s="17">
        <v>52</v>
      </c>
      <c r="G595" s="17">
        <v>8.6235489220563802E-2</v>
      </c>
      <c r="H595" s="17">
        <v>-1</v>
      </c>
      <c r="I595" s="17">
        <v>-1.92307692307693</v>
      </c>
    </row>
    <row r="596" spans="1:9" x14ac:dyDescent="0.2">
      <c r="A596" s="17" t="s">
        <v>522</v>
      </c>
      <c r="B596" s="17" t="s">
        <v>245</v>
      </c>
      <c r="C596" s="17" t="s">
        <v>393</v>
      </c>
      <c r="D596" s="17">
        <v>22</v>
      </c>
      <c r="E596" s="17">
        <v>0.171875</v>
      </c>
      <c r="F596" s="17">
        <v>23</v>
      </c>
      <c r="G596" s="17">
        <v>0.1796875</v>
      </c>
      <c r="H596" s="17">
        <v>-1</v>
      </c>
      <c r="I596" s="17">
        <v>-4.3478260869565197</v>
      </c>
    </row>
    <row r="597" spans="1:9" x14ac:dyDescent="0.2">
      <c r="A597" s="17" t="s">
        <v>523</v>
      </c>
      <c r="B597" s="17" t="s">
        <v>258</v>
      </c>
      <c r="C597" s="17" t="s">
        <v>390</v>
      </c>
      <c r="D597" s="17">
        <v>9</v>
      </c>
      <c r="E597" s="17">
        <v>0.1875</v>
      </c>
      <c r="F597" s="17">
        <v>10</v>
      </c>
      <c r="G597" s="17">
        <v>0.20408163265306101</v>
      </c>
      <c r="H597" s="17">
        <v>-1</v>
      </c>
      <c r="I597" s="17">
        <v>-10</v>
      </c>
    </row>
    <row r="598" spans="1:9" x14ac:dyDescent="0.2">
      <c r="A598" s="17" t="s">
        <v>524</v>
      </c>
      <c r="B598" s="17" t="s">
        <v>240</v>
      </c>
      <c r="C598" s="17" t="s">
        <v>390</v>
      </c>
      <c r="D598" s="17">
        <v>41</v>
      </c>
      <c r="E598" s="17">
        <v>0.69491525423728795</v>
      </c>
      <c r="F598" s="17">
        <v>42</v>
      </c>
      <c r="G598" s="17">
        <v>0.71186440677966101</v>
      </c>
      <c r="H598" s="17">
        <v>-1</v>
      </c>
      <c r="I598" s="17">
        <v>-2.38095238095238</v>
      </c>
    </row>
    <row r="599" spans="1:9" x14ac:dyDescent="0.2">
      <c r="A599" s="17" t="s">
        <v>525</v>
      </c>
      <c r="B599" s="17" t="s">
        <v>223</v>
      </c>
      <c r="C599" s="17" t="s">
        <v>390</v>
      </c>
      <c r="D599" s="17">
        <v>4</v>
      </c>
      <c r="E599" s="17">
        <v>1.88679245283019E-2</v>
      </c>
      <c r="F599" s="17">
        <v>5</v>
      </c>
      <c r="G599" s="17">
        <v>2.3584905660377398E-2</v>
      </c>
      <c r="H599" s="17">
        <v>-1</v>
      </c>
      <c r="I599" s="17">
        <v>-20</v>
      </c>
    </row>
    <row r="600" spans="1:9" x14ac:dyDescent="0.2">
      <c r="A600" s="17" t="s">
        <v>528</v>
      </c>
      <c r="B600" s="17" t="s">
        <v>196</v>
      </c>
      <c r="C600" s="17" t="s">
        <v>389</v>
      </c>
      <c r="D600" s="17">
        <v>86</v>
      </c>
      <c r="E600" s="17">
        <v>0.44559585492227999</v>
      </c>
      <c r="F600" s="17">
        <v>87</v>
      </c>
      <c r="G600" s="17">
        <v>0.453125</v>
      </c>
      <c r="H600" s="17">
        <v>-1</v>
      </c>
      <c r="I600" s="17">
        <v>-1.14942528735632</v>
      </c>
    </row>
    <row r="601" spans="1:9" x14ac:dyDescent="0.2">
      <c r="A601" s="17" t="s">
        <v>529</v>
      </c>
      <c r="B601" s="17" t="s">
        <v>202</v>
      </c>
      <c r="C601" s="17" t="s">
        <v>389</v>
      </c>
      <c r="D601" s="17">
        <v>21</v>
      </c>
      <c r="E601" s="17">
        <v>2.0608439646712499E-2</v>
      </c>
      <c r="F601" s="17">
        <v>22</v>
      </c>
      <c r="G601" s="17">
        <v>2.2267206477732799E-2</v>
      </c>
      <c r="H601" s="17">
        <v>-1</v>
      </c>
      <c r="I601" s="17">
        <v>-4.5454545454545396</v>
      </c>
    </row>
    <row r="602" spans="1:9" x14ac:dyDescent="0.2">
      <c r="A602" s="17" t="s">
        <v>530</v>
      </c>
      <c r="B602" s="17" t="s">
        <v>248</v>
      </c>
      <c r="C602" s="17" t="s">
        <v>393</v>
      </c>
      <c r="D602" s="17">
        <v>2</v>
      </c>
      <c r="E602" s="17">
        <v>0.25</v>
      </c>
      <c r="F602" s="17">
        <v>3</v>
      </c>
      <c r="G602" s="17">
        <v>0.33333333333333298</v>
      </c>
      <c r="H602" s="17">
        <v>-1</v>
      </c>
      <c r="I602" s="17">
        <v>-33.3333333333333</v>
      </c>
    </row>
    <row r="603" spans="1:9" x14ac:dyDescent="0.2">
      <c r="A603" s="17" t="s">
        <v>531</v>
      </c>
      <c r="B603" s="17" t="s">
        <v>180</v>
      </c>
      <c r="C603" s="17" t="s">
        <v>393</v>
      </c>
      <c r="D603" s="17">
        <v>757</v>
      </c>
      <c r="E603" s="17">
        <v>0.214934696195344</v>
      </c>
      <c r="F603" s="17">
        <v>758</v>
      </c>
      <c r="G603" s="17">
        <v>0.21515753619074701</v>
      </c>
      <c r="H603" s="17">
        <v>-1</v>
      </c>
      <c r="I603" s="17">
        <v>-0.131926121372028</v>
      </c>
    </row>
    <row r="604" spans="1:9" x14ac:dyDescent="0.2">
      <c r="A604" s="17" t="s">
        <v>532</v>
      </c>
      <c r="B604" s="17" t="s">
        <v>206</v>
      </c>
      <c r="C604" s="17" t="s">
        <v>390</v>
      </c>
      <c r="D604" s="17">
        <v>105</v>
      </c>
      <c r="E604" s="17">
        <v>0.14442916093535099</v>
      </c>
      <c r="F604" s="17">
        <v>106</v>
      </c>
      <c r="G604" s="17">
        <v>0.14971751412429399</v>
      </c>
      <c r="H604" s="17">
        <v>-1</v>
      </c>
      <c r="I604" s="17">
        <v>-0.94339622641509402</v>
      </c>
    </row>
    <row r="605" spans="1:9" x14ac:dyDescent="0.2">
      <c r="A605" s="17" t="s">
        <v>532</v>
      </c>
      <c r="B605" s="17" t="s">
        <v>206</v>
      </c>
      <c r="C605" s="17" t="s">
        <v>395</v>
      </c>
      <c r="D605" s="17">
        <v>102</v>
      </c>
      <c r="E605" s="17">
        <v>0.14030261348005499</v>
      </c>
      <c r="F605" s="17">
        <v>103</v>
      </c>
      <c r="G605" s="17">
        <v>0.145480225988701</v>
      </c>
      <c r="H605" s="17">
        <v>-1</v>
      </c>
      <c r="I605" s="17">
        <v>-0.970873786407767</v>
      </c>
    </row>
    <row r="606" spans="1:9" x14ac:dyDescent="0.2">
      <c r="A606" s="17" t="s">
        <v>534</v>
      </c>
      <c r="B606" s="17" t="s">
        <v>210</v>
      </c>
      <c r="C606" s="17" t="s">
        <v>393</v>
      </c>
      <c r="D606" s="17">
        <v>8</v>
      </c>
      <c r="E606" s="17">
        <v>5.22875816993464E-2</v>
      </c>
      <c r="F606" s="17">
        <v>9</v>
      </c>
      <c r="G606" s="17">
        <v>5.7324840764331197E-2</v>
      </c>
      <c r="H606" s="17">
        <v>-1</v>
      </c>
      <c r="I606" s="17">
        <v>-11.1111111111111</v>
      </c>
    </row>
    <row r="607" spans="1:9" x14ac:dyDescent="0.2">
      <c r="A607" s="17" t="s">
        <v>534</v>
      </c>
      <c r="B607" s="17" t="s">
        <v>210</v>
      </c>
      <c r="C607" s="17" t="s">
        <v>394</v>
      </c>
      <c r="D607" s="17">
        <v>0</v>
      </c>
      <c r="E607" s="17">
        <v>0</v>
      </c>
      <c r="F607" s="17">
        <v>1</v>
      </c>
      <c r="G607" s="17">
        <v>6.3694267515923596E-3</v>
      </c>
      <c r="H607" s="17">
        <v>-1</v>
      </c>
      <c r="I607" s="17">
        <v>-100</v>
      </c>
    </row>
    <row r="608" spans="1:9" x14ac:dyDescent="0.2">
      <c r="A608" s="17" t="s">
        <v>538</v>
      </c>
      <c r="B608" s="17" t="s">
        <v>186</v>
      </c>
      <c r="C608" s="17" t="s">
        <v>393</v>
      </c>
      <c r="D608" s="17">
        <v>41</v>
      </c>
      <c r="E608" s="17">
        <v>3.9234449760765601E-2</v>
      </c>
      <c r="F608" s="17">
        <v>42</v>
      </c>
      <c r="G608" s="17">
        <v>3.97727272727273E-2</v>
      </c>
      <c r="H608" s="17">
        <v>-1</v>
      </c>
      <c r="I608" s="17">
        <v>-2.38095238095238</v>
      </c>
    </row>
    <row r="609" spans="1:9" x14ac:dyDescent="0.2">
      <c r="A609" s="17" t="s">
        <v>538</v>
      </c>
      <c r="B609" s="17" t="s">
        <v>186</v>
      </c>
      <c r="C609" s="17" t="s">
        <v>388</v>
      </c>
      <c r="D609" s="17">
        <v>8</v>
      </c>
      <c r="E609" s="17">
        <v>7.6555023923445004E-3</v>
      </c>
      <c r="F609" s="17">
        <v>9</v>
      </c>
      <c r="G609" s="17">
        <v>8.5227272727272704E-3</v>
      </c>
      <c r="H609" s="17">
        <v>-1</v>
      </c>
      <c r="I609" s="17">
        <v>-11.1111111111111</v>
      </c>
    </row>
    <row r="610" spans="1:9" x14ac:dyDescent="0.2">
      <c r="A610" s="17" t="s">
        <v>540</v>
      </c>
      <c r="B610" s="17" t="s">
        <v>257</v>
      </c>
      <c r="C610" s="17" t="s">
        <v>393</v>
      </c>
      <c r="D610" s="17">
        <v>419</v>
      </c>
      <c r="E610" s="17">
        <v>8.9453458582408205E-2</v>
      </c>
      <c r="F610" s="17">
        <v>420</v>
      </c>
      <c r="G610" s="17">
        <v>9.0322580645161299E-2</v>
      </c>
      <c r="H610" s="17">
        <v>-1</v>
      </c>
      <c r="I610" s="17">
        <v>-0.238095238095237</v>
      </c>
    </row>
    <row r="611" spans="1:9" x14ac:dyDescent="0.2">
      <c r="A611" s="17" t="s">
        <v>540</v>
      </c>
      <c r="B611" s="17" t="s">
        <v>257</v>
      </c>
      <c r="C611" s="17" t="s">
        <v>388</v>
      </c>
      <c r="D611" s="17">
        <v>16</v>
      </c>
      <c r="E611" s="17">
        <v>3.41588385994876E-3</v>
      </c>
      <c r="F611" s="17">
        <v>17</v>
      </c>
      <c r="G611" s="17">
        <v>3.6559139784946202E-3</v>
      </c>
      <c r="H611" s="17">
        <v>-1</v>
      </c>
      <c r="I611" s="17">
        <v>-5.8823529411764701</v>
      </c>
    </row>
    <row r="612" spans="1:9" x14ac:dyDescent="0.2">
      <c r="A612" s="17" t="s">
        <v>541</v>
      </c>
      <c r="B612" s="17" t="s">
        <v>211</v>
      </c>
      <c r="C612" s="17" t="s">
        <v>390</v>
      </c>
      <c r="D612" s="17">
        <v>106</v>
      </c>
      <c r="E612" s="17">
        <v>0.18339100346020801</v>
      </c>
      <c r="F612" s="17">
        <v>107</v>
      </c>
      <c r="G612" s="17">
        <v>0.18384879725085901</v>
      </c>
      <c r="H612" s="17">
        <v>-1</v>
      </c>
      <c r="I612" s="17">
        <v>-0.934579439252337</v>
      </c>
    </row>
    <row r="613" spans="1:9" x14ac:dyDescent="0.2">
      <c r="A613" s="17" t="s">
        <v>541</v>
      </c>
      <c r="B613" s="17" t="s">
        <v>211</v>
      </c>
      <c r="C613" s="17" t="s">
        <v>392</v>
      </c>
      <c r="D613" s="17">
        <v>12</v>
      </c>
      <c r="E613" s="17">
        <v>2.0761245674740501E-2</v>
      </c>
      <c r="F613" s="17">
        <v>13</v>
      </c>
      <c r="G613" s="17">
        <v>2.23367697594502E-2</v>
      </c>
      <c r="H613" s="17">
        <v>-1</v>
      </c>
      <c r="I613" s="17">
        <v>-7.6923076923076898</v>
      </c>
    </row>
    <row r="614" spans="1:9" x14ac:dyDescent="0.2">
      <c r="A614" s="17" t="s">
        <v>542</v>
      </c>
      <c r="B614" s="17" t="s">
        <v>178</v>
      </c>
      <c r="C614" s="17" t="s">
        <v>394</v>
      </c>
      <c r="D614" s="17">
        <v>12</v>
      </c>
      <c r="E614" s="17">
        <v>4.45599702933531E-3</v>
      </c>
      <c r="F614" s="17">
        <v>13</v>
      </c>
      <c r="G614" s="17">
        <v>4.82017055988135E-3</v>
      </c>
      <c r="H614" s="17">
        <v>-1</v>
      </c>
      <c r="I614" s="17">
        <v>-7.6923076923076898</v>
      </c>
    </row>
    <row r="615" spans="1:9" x14ac:dyDescent="0.2">
      <c r="A615" s="17" t="s">
        <v>544</v>
      </c>
      <c r="B615" s="17" t="s">
        <v>263</v>
      </c>
      <c r="C615" s="17" t="s">
        <v>389</v>
      </c>
      <c r="D615" s="17">
        <v>30</v>
      </c>
      <c r="E615" s="17">
        <v>1.52983171851096E-2</v>
      </c>
      <c r="F615" s="17">
        <v>31</v>
      </c>
      <c r="G615" s="17">
        <v>1.61711006781429E-2</v>
      </c>
      <c r="H615" s="17">
        <v>-1</v>
      </c>
      <c r="I615" s="17">
        <v>-3.2258064516128999</v>
      </c>
    </row>
    <row r="616" spans="1:9" x14ac:dyDescent="0.2">
      <c r="A616" s="17" t="s">
        <v>544</v>
      </c>
      <c r="B616" s="17" t="s">
        <v>263</v>
      </c>
      <c r="C616" s="17" t="s">
        <v>394</v>
      </c>
      <c r="D616" s="17">
        <v>14</v>
      </c>
      <c r="E616" s="17">
        <v>7.1392146863845001E-3</v>
      </c>
      <c r="F616" s="17">
        <v>15</v>
      </c>
      <c r="G616" s="17">
        <v>7.8247261345852897E-3</v>
      </c>
      <c r="H616" s="17">
        <v>-1</v>
      </c>
      <c r="I616" s="17">
        <v>-6.6666666666666696</v>
      </c>
    </row>
    <row r="617" spans="1:9" x14ac:dyDescent="0.2">
      <c r="A617" s="17" t="s">
        <v>544</v>
      </c>
      <c r="B617" s="17" t="s">
        <v>263</v>
      </c>
      <c r="C617" s="17" t="s">
        <v>395</v>
      </c>
      <c r="D617" s="17">
        <v>83</v>
      </c>
      <c r="E617" s="17">
        <v>4.2325344212136698E-2</v>
      </c>
      <c r="F617" s="17">
        <v>84</v>
      </c>
      <c r="G617" s="17">
        <v>4.3818466353677601E-2</v>
      </c>
      <c r="H617" s="17">
        <v>-1</v>
      </c>
      <c r="I617" s="17">
        <v>-1.19047619047619</v>
      </c>
    </row>
    <row r="618" spans="1:9" x14ac:dyDescent="0.2">
      <c r="A618" s="17" t="s">
        <v>545</v>
      </c>
      <c r="B618" s="17" t="s">
        <v>246</v>
      </c>
      <c r="C618" s="17" t="s">
        <v>393</v>
      </c>
      <c r="D618" s="17">
        <v>31</v>
      </c>
      <c r="E618" s="17">
        <v>0.54385964912280704</v>
      </c>
      <c r="F618" s="17">
        <v>32</v>
      </c>
      <c r="G618" s="17">
        <v>0.55172413793103403</v>
      </c>
      <c r="H618" s="17">
        <v>-1</v>
      </c>
      <c r="I618" s="17">
        <v>-3.125</v>
      </c>
    </row>
    <row r="619" spans="1:9" x14ac:dyDescent="0.2">
      <c r="A619" s="17" t="s">
        <v>603</v>
      </c>
      <c r="B619" s="17" t="s">
        <v>187</v>
      </c>
      <c r="C619" s="17" t="s">
        <v>395</v>
      </c>
      <c r="D619" s="17">
        <v>23</v>
      </c>
      <c r="E619" s="17">
        <v>5.4722817035450901E-3</v>
      </c>
      <c r="F619" s="17">
        <v>24</v>
      </c>
      <c r="G619" s="17">
        <v>6.3728093467870402E-3</v>
      </c>
      <c r="H619" s="17">
        <v>-1</v>
      </c>
      <c r="I619" s="17">
        <v>-4.1666666666666599</v>
      </c>
    </row>
    <row r="620" spans="1:9" x14ac:dyDescent="0.2">
      <c r="A620" s="17" t="s">
        <v>603</v>
      </c>
      <c r="B620" s="17" t="s">
        <v>187</v>
      </c>
      <c r="C620" s="17" t="s">
        <v>392</v>
      </c>
      <c r="D620" s="17">
        <v>52</v>
      </c>
      <c r="E620" s="17">
        <v>1.23721151558411E-2</v>
      </c>
      <c r="F620" s="17">
        <v>53</v>
      </c>
      <c r="G620" s="17">
        <v>1.40732873074881E-2</v>
      </c>
      <c r="H620" s="17">
        <v>-1</v>
      </c>
      <c r="I620" s="17">
        <v>-1.88679245283019</v>
      </c>
    </row>
    <row r="621" spans="1:9" x14ac:dyDescent="0.2">
      <c r="A621" s="17" t="s">
        <v>547</v>
      </c>
      <c r="B621" s="17" t="s">
        <v>177</v>
      </c>
      <c r="C621" s="17" t="s">
        <v>388</v>
      </c>
      <c r="D621" s="17">
        <v>54</v>
      </c>
      <c r="E621" s="17">
        <v>3.79479971890372E-2</v>
      </c>
      <c r="F621" s="17">
        <v>55</v>
      </c>
      <c r="G621" s="17">
        <v>3.9229671897289597E-2</v>
      </c>
      <c r="H621" s="17">
        <v>-1</v>
      </c>
      <c r="I621" s="17">
        <v>-1.8181818181818199</v>
      </c>
    </row>
    <row r="622" spans="1:9" x14ac:dyDescent="0.2">
      <c r="A622" s="17" t="s">
        <v>549</v>
      </c>
      <c r="B622" s="17" t="s">
        <v>162</v>
      </c>
      <c r="C622" s="17" t="s">
        <v>394</v>
      </c>
      <c r="D622" s="17">
        <v>13</v>
      </c>
      <c r="E622" s="17">
        <v>3.6383991043940699E-4</v>
      </c>
      <c r="F622" s="17">
        <v>14</v>
      </c>
      <c r="G622" s="17">
        <v>3.9834969412434198E-4</v>
      </c>
      <c r="H622" s="17">
        <v>-1</v>
      </c>
      <c r="I622" s="17">
        <v>-7.1428571428571397</v>
      </c>
    </row>
    <row r="623" spans="1:9" x14ac:dyDescent="0.2">
      <c r="A623" s="17" t="s">
        <v>550</v>
      </c>
      <c r="B623" s="17" t="s">
        <v>212</v>
      </c>
      <c r="C623" s="17" t="s">
        <v>388</v>
      </c>
      <c r="D623" s="17">
        <v>64</v>
      </c>
      <c r="E623" s="17">
        <v>0.412903225806452</v>
      </c>
      <c r="F623" s="17">
        <v>65</v>
      </c>
      <c r="G623" s="17">
        <v>0.41666666666666702</v>
      </c>
      <c r="H623" s="17">
        <v>-1</v>
      </c>
      <c r="I623" s="17">
        <v>-1.5384615384615301</v>
      </c>
    </row>
    <row r="624" spans="1:9" x14ac:dyDescent="0.2">
      <c r="A624" s="17" t="s">
        <v>551</v>
      </c>
      <c r="B624" s="17" t="s">
        <v>255</v>
      </c>
      <c r="C624" s="17" t="s">
        <v>396</v>
      </c>
      <c r="D624" s="17">
        <v>27</v>
      </c>
      <c r="E624" s="17">
        <v>2.4085637823371999E-2</v>
      </c>
      <c r="F624" s="17">
        <v>28</v>
      </c>
      <c r="G624" s="17">
        <v>2.46045694200351E-2</v>
      </c>
      <c r="H624" s="17">
        <v>-1</v>
      </c>
      <c r="I624" s="17">
        <v>-3.5714285714285698</v>
      </c>
    </row>
    <row r="625" spans="1:9" x14ac:dyDescent="0.2">
      <c r="A625" s="17" t="s">
        <v>551</v>
      </c>
      <c r="B625" s="17" t="s">
        <v>255</v>
      </c>
      <c r="C625" s="17" t="s">
        <v>388</v>
      </c>
      <c r="D625" s="17">
        <v>254</v>
      </c>
      <c r="E625" s="17">
        <v>0.226583407671722</v>
      </c>
      <c r="F625" s="17">
        <v>255</v>
      </c>
      <c r="G625" s="17">
        <v>0.22407732864674901</v>
      </c>
      <c r="H625" s="17">
        <v>-1</v>
      </c>
      <c r="I625" s="17">
        <v>-0.39215686274509698</v>
      </c>
    </row>
    <row r="626" spans="1:9" x14ac:dyDescent="0.2">
      <c r="A626" s="17" t="s">
        <v>554</v>
      </c>
      <c r="B626" s="17" t="s">
        <v>243</v>
      </c>
      <c r="C626" s="17" t="s">
        <v>391</v>
      </c>
      <c r="D626" s="17">
        <v>21</v>
      </c>
      <c r="E626" s="17">
        <v>3.7234042553191501E-2</v>
      </c>
      <c r="F626" s="17">
        <v>22</v>
      </c>
      <c r="G626" s="17">
        <v>3.9076376554174098E-2</v>
      </c>
      <c r="H626" s="17">
        <v>-1</v>
      </c>
      <c r="I626" s="17">
        <v>-4.5454545454545396</v>
      </c>
    </row>
    <row r="627" spans="1:9" x14ac:dyDescent="0.2">
      <c r="A627" s="17" t="s">
        <v>554</v>
      </c>
      <c r="B627" s="17" t="s">
        <v>243</v>
      </c>
      <c r="C627" s="17" t="s">
        <v>388</v>
      </c>
      <c r="D627" s="17">
        <v>108</v>
      </c>
      <c r="E627" s="17">
        <v>0.19148936170212799</v>
      </c>
      <c r="F627" s="17">
        <v>109</v>
      </c>
      <c r="G627" s="17">
        <v>0.19360568383658999</v>
      </c>
      <c r="H627" s="17">
        <v>-1</v>
      </c>
      <c r="I627" s="17">
        <v>-0.91743119266054496</v>
      </c>
    </row>
    <row r="628" spans="1:9" x14ac:dyDescent="0.2">
      <c r="A628" s="17" t="s">
        <v>555</v>
      </c>
      <c r="B628" s="17" t="s">
        <v>251</v>
      </c>
      <c r="C628" s="17" t="s">
        <v>393</v>
      </c>
      <c r="D628" s="17">
        <v>150</v>
      </c>
      <c r="E628" s="17">
        <v>0.14044943820224701</v>
      </c>
      <c r="F628" s="17">
        <v>151</v>
      </c>
      <c r="G628" s="17">
        <v>0.13542600896861001</v>
      </c>
      <c r="H628" s="17">
        <v>-1</v>
      </c>
      <c r="I628" s="17">
        <v>-0.66225165562914201</v>
      </c>
    </row>
    <row r="629" spans="1:9" x14ac:dyDescent="0.2">
      <c r="A629" s="17" t="s">
        <v>556</v>
      </c>
      <c r="B629" s="17" t="s">
        <v>226</v>
      </c>
      <c r="C629" s="17" t="s">
        <v>389</v>
      </c>
      <c r="D629" s="17">
        <v>9</v>
      </c>
      <c r="E629" s="17">
        <v>0.64285714285714302</v>
      </c>
      <c r="F629" s="17">
        <v>10</v>
      </c>
      <c r="G629" s="17">
        <v>0.66666666666666696</v>
      </c>
      <c r="H629" s="17">
        <v>-1</v>
      </c>
      <c r="I629" s="17">
        <v>-10</v>
      </c>
    </row>
    <row r="630" spans="1:9" x14ac:dyDescent="0.2">
      <c r="A630" s="17" t="s">
        <v>557</v>
      </c>
      <c r="B630" s="17" t="s">
        <v>227</v>
      </c>
      <c r="C630" s="17" t="s">
        <v>388</v>
      </c>
      <c r="D630" s="17">
        <v>164</v>
      </c>
      <c r="E630" s="17">
        <v>0.86772486772486801</v>
      </c>
      <c r="F630" s="17">
        <v>165</v>
      </c>
      <c r="G630" s="17">
        <v>0.88709677419354804</v>
      </c>
      <c r="H630" s="17">
        <v>-1</v>
      </c>
      <c r="I630" s="17">
        <v>-0.60606060606060996</v>
      </c>
    </row>
    <row r="631" spans="1:9" x14ac:dyDescent="0.2">
      <c r="A631" s="17" t="s">
        <v>561</v>
      </c>
      <c r="B631" s="17" t="s">
        <v>208</v>
      </c>
      <c r="C631" s="17" t="s">
        <v>390</v>
      </c>
      <c r="D631" s="17">
        <v>21</v>
      </c>
      <c r="E631" s="17">
        <v>3.8817005545286498E-2</v>
      </c>
      <c r="F631" s="17">
        <v>22</v>
      </c>
      <c r="G631" s="17">
        <v>4.0968342644320303E-2</v>
      </c>
      <c r="H631" s="17">
        <v>-1</v>
      </c>
      <c r="I631" s="17">
        <v>-4.5454545454545396</v>
      </c>
    </row>
    <row r="632" spans="1:9" x14ac:dyDescent="0.2">
      <c r="A632" s="17" t="s">
        <v>561</v>
      </c>
      <c r="B632" s="17" t="s">
        <v>208</v>
      </c>
      <c r="C632" s="17" t="s">
        <v>393</v>
      </c>
      <c r="D632" s="17">
        <v>59</v>
      </c>
      <c r="E632" s="17">
        <v>0.1090573012939</v>
      </c>
      <c r="F632" s="17">
        <v>60</v>
      </c>
      <c r="G632" s="17">
        <v>0.111731843575419</v>
      </c>
      <c r="H632" s="17">
        <v>-1</v>
      </c>
      <c r="I632" s="17">
        <v>-1.6666666666666701</v>
      </c>
    </row>
    <row r="633" spans="1:9" x14ac:dyDescent="0.2">
      <c r="A633" s="17" t="s">
        <v>561</v>
      </c>
      <c r="B633" s="17" t="s">
        <v>208</v>
      </c>
      <c r="C633" s="17" t="s">
        <v>394</v>
      </c>
      <c r="D633" s="17">
        <v>19</v>
      </c>
      <c r="E633" s="17">
        <v>3.5120147874306798E-2</v>
      </c>
      <c r="F633" s="17">
        <v>20</v>
      </c>
      <c r="G633" s="17">
        <v>3.7243947858473E-2</v>
      </c>
      <c r="H633" s="17">
        <v>-1</v>
      </c>
      <c r="I633" s="17">
        <v>-5</v>
      </c>
    </row>
    <row r="634" spans="1:9" x14ac:dyDescent="0.2">
      <c r="A634" s="17" t="s">
        <v>561</v>
      </c>
      <c r="B634" s="17" t="s">
        <v>208</v>
      </c>
      <c r="C634" s="17" t="s">
        <v>388</v>
      </c>
      <c r="D634" s="17">
        <v>149</v>
      </c>
      <c r="E634" s="17">
        <v>0.27541589648798498</v>
      </c>
      <c r="F634" s="17">
        <v>150</v>
      </c>
      <c r="G634" s="17">
        <v>0.27932960893854702</v>
      </c>
      <c r="H634" s="17">
        <v>-1</v>
      </c>
      <c r="I634" s="17">
        <v>-0.66666666666667096</v>
      </c>
    </row>
    <row r="635" spans="1:9" x14ac:dyDescent="0.2">
      <c r="A635" s="17" t="s">
        <v>562</v>
      </c>
      <c r="B635" s="17" t="s">
        <v>173</v>
      </c>
      <c r="C635" s="17" t="s">
        <v>388</v>
      </c>
      <c r="D635" s="17">
        <v>71</v>
      </c>
      <c r="E635" s="17">
        <v>1.45940390544707E-2</v>
      </c>
      <c r="F635" s="17">
        <v>72</v>
      </c>
      <c r="G635" s="17">
        <v>1.4417300760913101E-2</v>
      </c>
      <c r="H635" s="17">
        <v>-1</v>
      </c>
      <c r="I635" s="17">
        <v>-1.38888888888888</v>
      </c>
    </row>
    <row r="636" spans="1:9" x14ac:dyDescent="0.2">
      <c r="A636" s="17" t="s">
        <v>562</v>
      </c>
      <c r="B636" s="17" t="s">
        <v>173</v>
      </c>
      <c r="C636" s="17" t="s">
        <v>392</v>
      </c>
      <c r="D636" s="17">
        <v>110</v>
      </c>
      <c r="E636" s="17">
        <v>2.26104830421377E-2</v>
      </c>
      <c r="F636" s="17">
        <v>111</v>
      </c>
      <c r="G636" s="17">
        <v>2.22266720064077E-2</v>
      </c>
      <c r="H636" s="17">
        <v>-1</v>
      </c>
      <c r="I636" s="17">
        <v>-0.90090090090090302</v>
      </c>
    </row>
    <row r="637" spans="1:9" x14ac:dyDescent="0.2">
      <c r="A637" s="17" t="s">
        <v>608</v>
      </c>
      <c r="B637" s="17" t="s">
        <v>252</v>
      </c>
      <c r="C637" s="17" t="s">
        <v>390</v>
      </c>
      <c r="D637" s="17">
        <v>69</v>
      </c>
      <c r="E637" s="17">
        <v>0.31081081081081102</v>
      </c>
      <c r="F637" s="17">
        <v>70</v>
      </c>
      <c r="G637" s="17">
        <v>0.32558139534883701</v>
      </c>
      <c r="H637" s="17">
        <v>-1</v>
      </c>
      <c r="I637" s="17">
        <v>-1.4285714285714199</v>
      </c>
    </row>
    <row r="638" spans="1:9" x14ac:dyDescent="0.2">
      <c r="A638" s="17" t="s">
        <v>568</v>
      </c>
      <c r="B638" s="17" t="s">
        <v>242</v>
      </c>
      <c r="C638" s="17" t="s">
        <v>393</v>
      </c>
      <c r="D638" s="17">
        <v>29</v>
      </c>
      <c r="E638" s="17">
        <v>0.38666666666666699</v>
      </c>
      <c r="F638" s="17">
        <v>30</v>
      </c>
      <c r="G638" s="17">
        <v>0.38961038961039002</v>
      </c>
      <c r="H638" s="17">
        <v>-1</v>
      </c>
      <c r="I638" s="17">
        <v>-3.3333333333333299</v>
      </c>
    </row>
    <row r="639" spans="1:9" x14ac:dyDescent="0.2">
      <c r="A639" s="17" t="s">
        <v>568</v>
      </c>
      <c r="B639" s="17" t="s">
        <v>242</v>
      </c>
      <c r="C639" s="17" t="s">
        <v>395</v>
      </c>
      <c r="D639" s="17">
        <v>14</v>
      </c>
      <c r="E639" s="17">
        <v>0.18666666666666701</v>
      </c>
      <c r="F639" s="17">
        <v>15</v>
      </c>
      <c r="G639" s="17">
        <v>0.19480519480519501</v>
      </c>
      <c r="H639" s="17">
        <v>-1</v>
      </c>
      <c r="I639" s="17">
        <v>-6.6666666666666696</v>
      </c>
    </row>
    <row r="640" spans="1:9" x14ac:dyDescent="0.2">
      <c r="A640" s="17" t="s">
        <v>570</v>
      </c>
      <c r="B640" s="17" t="s">
        <v>232</v>
      </c>
      <c r="C640" s="17" t="s">
        <v>390</v>
      </c>
      <c r="D640" s="17">
        <v>8</v>
      </c>
      <c r="E640" s="17">
        <v>9.0702947845805008E-3</v>
      </c>
      <c r="F640" s="17">
        <v>9</v>
      </c>
      <c r="G640" s="17">
        <v>1.03092783505155E-2</v>
      </c>
      <c r="H640" s="17">
        <v>-1</v>
      </c>
      <c r="I640" s="17">
        <v>-11.1111111111111</v>
      </c>
    </row>
    <row r="641" spans="1:9" x14ac:dyDescent="0.2">
      <c r="A641" s="17" t="s">
        <v>570</v>
      </c>
      <c r="B641" s="17" t="s">
        <v>232</v>
      </c>
      <c r="C641" s="17" t="s">
        <v>388</v>
      </c>
      <c r="D641" s="17">
        <v>40</v>
      </c>
      <c r="E641" s="17">
        <v>4.5351473922902501E-2</v>
      </c>
      <c r="F641" s="17">
        <v>41</v>
      </c>
      <c r="G641" s="17">
        <v>4.6964490263459301E-2</v>
      </c>
      <c r="H641" s="17">
        <v>-1</v>
      </c>
      <c r="I641" s="17">
        <v>-2.4390243902439002</v>
      </c>
    </row>
    <row r="642" spans="1:9" x14ac:dyDescent="0.2">
      <c r="A642" s="17" t="s">
        <v>573</v>
      </c>
      <c r="B642" s="17" t="s">
        <v>191</v>
      </c>
      <c r="C642" s="17" t="s">
        <v>396</v>
      </c>
      <c r="D642" s="17">
        <v>9</v>
      </c>
      <c r="E642" s="17">
        <v>7.4013157894736803E-3</v>
      </c>
      <c r="F642" s="17">
        <v>10</v>
      </c>
      <c r="G642" s="17">
        <v>8.3963056255247706E-3</v>
      </c>
      <c r="H642" s="17">
        <v>-1</v>
      </c>
      <c r="I642" s="17">
        <v>-10</v>
      </c>
    </row>
    <row r="643" spans="1:9" x14ac:dyDescent="0.2">
      <c r="A643" s="17" t="s">
        <v>573</v>
      </c>
      <c r="B643" s="17" t="s">
        <v>191</v>
      </c>
      <c r="C643" s="17" t="s">
        <v>388</v>
      </c>
      <c r="D643" s="17">
        <v>31</v>
      </c>
      <c r="E643" s="17">
        <v>2.5493421052631599E-2</v>
      </c>
      <c r="F643" s="17">
        <v>32</v>
      </c>
      <c r="G643" s="17">
        <v>2.6868178001679299E-2</v>
      </c>
      <c r="H643" s="17">
        <v>-1</v>
      </c>
      <c r="I643" s="17">
        <v>-3.125</v>
      </c>
    </row>
    <row r="644" spans="1:9" x14ac:dyDescent="0.2">
      <c r="A644" s="17" t="s">
        <v>574</v>
      </c>
      <c r="B644" s="17" t="s">
        <v>192</v>
      </c>
      <c r="C644" s="17" t="s">
        <v>395</v>
      </c>
      <c r="D644" s="17">
        <v>86</v>
      </c>
      <c r="E644" s="17">
        <v>2.17226572366759E-2</v>
      </c>
      <c r="F644" s="17">
        <v>87</v>
      </c>
      <c r="G644" s="17">
        <v>2.18978102189781E-2</v>
      </c>
      <c r="H644" s="17">
        <v>-1</v>
      </c>
      <c r="I644" s="17">
        <v>-1.14942528735632</v>
      </c>
    </row>
    <row r="645" spans="1:9" x14ac:dyDescent="0.2">
      <c r="A645" s="17" t="s">
        <v>606</v>
      </c>
      <c r="B645" s="17" t="s">
        <v>159</v>
      </c>
      <c r="C645" s="17" t="s">
        <v>396</v>
      </c>
      <c r="D645" s="17">
        <v>25</v>
      </c>
      <c r="E645" s="17">
        <v>1.9589406049208601E-3</v>
      </c>
      <c r="F645" s="17">
        <v>26</v>
      </c>
      <c r="G645" s="17">
        <v>2.0244491162501E-3</v>
      </c>
      <c r="H645" s="17">
        <v>-1</v>
      </c>
      <c r="I645" s="17">
        <v>-3.84615384615384</v>
      </c>
    </row>
    <row r="646" spans="1:9" x14ac:dyDescent="0.2">
      <c r="A646" s="17" t="s">
        <v>576</v>
      </c>
      <c r="B646" s="17" t="s">
        <v>194</v>
      </c>
      <c r="C646" s="17" t="s">
        <v>394</v>
      </c>
      <c r="D646" s="17">
        <v>61</v>
      </c>
      <c r="E646" s="17">
        <v>0.39354838709677398</v>
      </c>
      <c r="F646" s="17">
        <v>62</v>
      </c>
      <c r="G646" s="17">
        <v>0.4</v>
      </c>
      <c r="H646" s="17">
        <v>-1</v>
      </c>
      <c r="I646" s="17">
        <v>-1.61290322580645</v>
      </c>
    </row>
    <row r="647" spans="1:9" x14ac:dyDescent="0.2">
      <c r="A647" s="17" t="s">
        <v>577</v>
      </c>
      <c r="B647" s="17" t="s">
        <v>234</v>
      </c>
      <c r="C647" s="17" t="s">
        <v>389</v>
      </c>
      <c r="D647" s="17">
        <v>7</v>
      </c>
      <c r="E647" s="17">
        <v>0.875</v>
      </c>
      <c r="F647" s="17">
        <v>8</v>
      </c>
      <c r="G647" s="17">
        <v>0.88888888888888895</v>
      </c>
      <c r="H647" s="17">
        <v>-1</v>
      </c>
      <c r="I647" s="17">
        <v>-12.5</v>
      </c>
    </row>
    <row r="648" spans="1:9" x14ac:dyDescent="0.2">
      <c r="A648" s="17" t="s">
        <v>580</v>
      </c>
      <c r="B648" s="17" t="s">
        <v>250</v>
      </c>
      <c r="C648" s="17" t="s">
        <v>390</v>
      </c>
      <c r="D648" s="17">
        <v>8</v>
      </c>
      <c r="E648" s="17">
        <v>1.93704600484262E-2</v>
      </c>
      <c r="F648" s="17">
        <v>9</v>
      </c>
      <c r="G648" s="17">
        <v>2.15827338129496E-2</v>
      </c>
      <c r="H648" s="17">
        <v>-1</v>
      </c>
      <c r="I648" s="17">
        <v>-11.1111111111111</v>
      </c>
    </row>
    <row r="649" spans="1:9" x14ac:dyDescent="0.2">
      <c r="A649" s="17" t="s">
        <v>580</v>
      </c>
      <c r="B649" s="17" t="s">
        <v>250</v>
      </c>
      <c r="C649" s="17" t="s">
        <v>392</v>
      </c>
      <c r="D649" s="17">
        <v>27</v>
      </c>
      <c r="E649" s="17">
        <v>6.5375302663438301E-2</v>
      </c>
      <c r="F649" s="17">
        <v>28</v>
      </c>
      <c r="G649" s="17">
        <v>6.7146282973621102E-2</v>
      </c>
      <c r="H649" s="17">
        <v>-1</v>
      </c>
      <c r="I649" s="17">
        <v>-3.5714285714285698</v>
      </c>
    </row>
    <row r="650" spans="1:9" x14ac:dyDescent="0.2">
      <c r="A650" s="17" t="s">
        <v>581</v>
      </c>
      <c r="B650" s="17" t="s">
        <v>164</v>
      </c>
      <c r="C650" s="17" t="s">
        <v>391</v>
      </c>
      <c r="D650" s="17">
        <v>978</v>
      </c>
      <c r="E650" s="17">
        <v>0.128211851074987</v>
      </c>
      <c r="F650" s="17">
        <v>979</v>
      </c>
      <c r="G650" s="17">
        <v>0.12655118924508801</v>
      </c>
      <c r="H650" s="17">
        <v>-1</v>
      </c>
      <c r="I650" s="17">
        <v>-0.102145045965274</v>
      </c>
    </row>
    <row r="651" spans="1:9" x14ac:dyDescent="0.2">
      <c r="A651" s="17" t="s">
        <v>581</v>
      </c>
      <c r="B651" s="17" t="s">
        <v>164</v>
      </c>
      <c r="C651" s="17" t="s">
        <v>394</v>
      </c>
      <c r="D651" s="17">
        <v>34</v>
      </c>
      <c r="E651" s="17">
        <v>4.4572627163083399E-3</v>
      </c>
      <c r="F651" s="17">
        <v>35</v>
      </c>
      <c r="G651" s="17">
        <v>4.5243019648397104E-3</v>
      </c>
      <c r="H651" s="17">
        <v>-1</v>
      </c>
      <c r="I651" s="17">
        <v>-2.8571428571428599</v>
      </c>
    </row>
    <row r="652" spans="1:9" x14ac:dyDescent="0.2">
      <c r="A652" s="17" t="s">
        <v>582</v>
      </c>
      <c r="B652" s="17" t="s">
        <v>166</v>
      </c>
      <c r="C652" s="17" t="s">
        <v>393</v>
      </c>
      <c r="D652" s="17">
        <v>192</v>
      </c>
      <c r="E652" s="17">
        <v>7.1402008181480098E-2</v>
      </c>
      <c r="F652" s="17">
        <v>193</v>
      </c>
      <c r="G652" s="17">
        <v>6.6574680924456703E-2</v>
      </c>
      <c r="H652" s="17">
        <v>-1</v>
      </c>
      <c r="I652" s="17">
        <v>-0.51813471502590902</v>
      </c>
    </row>
    <row r="653" spans="1:9" x14ac:dyDescent="0.2">
      <c r="A653" s="17" t="s">
        <v>582</v>
      </c>
      <c r="B653" s="17" t="s">
        <v>166</v>
      </c>
      <c r="C653" s="17" t="s">
        <v>388</v>
      </c>
      <c r="D653" s="17">
        <v>43</v>
      </c>
      <c r="E653" s="17">
        <v>1.5991074748977301E-2</v>
      </c>
      <c r="F653" s="17">
        <v>44</v>
      </c>
      <c r="G653" s="17">
        <v>1.5177647464643E-2</v>
      </c>
      <c r="H653" s="17">
        <v>-1</v>
      </c>
      <c r="I653" s="17">
        <v>-2.2727272727272698</v>
      </c>
    </row>
    <row r="654" spans="1:9" x14ac:dyDescent="0.2">
      <c r="A654" s="17" t="s">
        <v>582</v>
      </c>
      <c r="B654" s="17" t="s">
        <v>166</v>
      </c>
      <c r="C654" s="17" t="s">
        <v>392</v>
      </c>
      <c r="D654" s="17">
        <v>5</v>
      </c>
      <c r="E654" s="17">
        <v>1.8594272963927099E-3</v>
      </c>
      <c r="F654" s="17">
        <v>6</v>
      </c>
      <c r="G654" s="17">
        <v>2.0696791997240399E-3</v>
      </c>
      <c r="H654" s="17">
        <v>-1</v>
      </c>
      <c r="I654" s="17">
        <v>-16.6666666666667</v>
      </c>
    </row>
    <row r="655" spans="1:9" x14ac:dyDescent="0.2">
      <c r="A655" s="17" t="s">
        <v>583</v>
      </c>
      <c r="B655" s="17" t="s">
        <v>244</v>
      </c>
      <c r="C655" s="17" t="s">
        <v>388</v>
      </c>
      <c r="D655" s="17">
        <v>170</v>
      </c>
      <c r="E655" s="17">
        <v>0.24637681159420299</v>
      </c>
      <c r="F655" s="17">
        <v>171</v>
      </c>
      <c r="G655" s="17">
        <v>0.25</v>
      </c>
      <c r="H655" s="17">
        <v>-1</v>
      </c>
      <c r="I655" s="17">
        <v>-0.58479532163743198</v>
      </c>
    </row>
    <row r="656" spans="1:9" x14ac:dyDescent="0.2">
      <c r="A656" s="17" t="s">
        <v>585</v>
      </c>
      <c r="B656" s="17" t="s">
        <v>235</v>
      </c>
      <c r="C656" s="17" t="s">
        <v>393</v>
      </c>
      <c r="D656" s="17">
        <v>23</v>
      </c>
      <c r="E656" s="17">
        <v>5.4761904761904803E-2</v>
      </c>
      <c r="F656" s="17">
        <v>24</v>
      </c>
      <c r="G656" s="17">
        <v>6.2015503875968998E-2</v>
      </c>
      <c r="H656" s="17">
        <v>-1</v>
      </c>
      <c r="I656" s="17">
        <v>-4.1666666666666599</v>
      </c>
    </row>
    <row r="657" spans="1:9" x14ac:dyDescent="0.2">
      <c r="A657" s="17" t="s">
        <v>586</v>
      </c>
      <c r="B657" s="17" t="s">
        <v>219</v>
      </c>
      <c r="C657" s="17" t="s">
        <v>393</v>
      </c>
      <c r="D657" s="17">
        <v>41</v>
      </c>
      <c r="E657" s="17">
        <v>0.356521739130435</v>
      </c>
      <c r="F657" s="17">
        <v>42</v>
      </c>
      <c r="G657" s="17">
        <v>0.36206896551724099</v>
      </c>
      <c r="H657" s="17">
        <v>-1</v>
      </c>
      <c r="I657" s="17">
        <v>-2.38095238095238</v>
      </c>
    </row>
    <row r="658" spans="1:9" x14ac:dyDescent="0.2">
      <c r="A658" s="17" t="s">
        <v>587</v>
      </c>
      <c r="B658" s="17" t="s">
        <v>189</v>
      </c>
      <c r="C658" s="17" t="s">
        <v>395</v>
      </c>
      <c r="D658" s="17">
        <v>105</v>
      </c>
      <c r="E658" s="17">
        <v>7.1525885558583094E-2</v>
      </c>
      <c r="F658" s="17">
        <v>106</v>
      </c>
      <c r="G658" s="17">
        <v>7.3407202216066503E-2</v>
      </c>
      <c r="H658" s="17">
        <v>-1</v>
      </c>
      <c r="I658" s="17">
        <v>-0.94339622641509402</v>
      </c>
    </row>
    <row r="659" spans="1:9" x14ac:dyDescent="0.2">
      <c r="A659" s="17" t="s">
        <v>588</v>
      </c>
      <c r="B659" s="17" t="s">
        <v>174</v>
      </c>
      <c r="C659" s="17" t="s">
        <v>391</v>
      </c>
      <c r="D659" s="17">
        <v>9</v>
      </c>
      <c r="E659" s="17">
        <v>1.90274841437632E-2</v>
      </c>
      <c r="F659" s="17">
        <v>10</v>
      </c>
      <c r="G659" s="17">
        <v>2.21238938053097E-2</v>
      </c>
      <c r="H659" s="17">
        <v>-1</v>
      </c>
      <c r="I659" s="17">
        <v>-10</v>
      </c>
    </row>
    <row r="660" spans="1:9" x14ac:dyDescent="0.2">
      <c r="A660" s="17" t="s">
        <v>591</v>
      </c>
      <c r="B660" s="17" t="s">
        <v>172</v>
      </c>
      <c r="C660" s="17" t="s">
        <v>393</v>
      </c>
      <c r="D660" s="17">
        <v>29</v>
      </c>
      <c r="E660" s="17">
        <v>3.0785562632696401E-2</v>
      </c>
      <c r="F660" s="17">
        <v>30</v>
      </c>
      <c r="G660" s="17">
        <v>2.9732408325074299E-2</v>
      </c>
      <c r="H660" s="17">
        <v>-1</v>
      </c>
      <c r="I660" s="17">
        <v>-3.3333333333333299</v>
      </c>
    </row>
    <row r="661" spans="1:9" x14ac:dyDescent="0.2">
      <c r="A661" s="17" t="s">
        <v>591</v>
      </c>
      <c r="B661" s="17" t="s">
        <v>172</v>
      </c>
      <c r="C661" s="17" t="s">
        <v>392</v>
      </c>
      <c r="D661" s="17">
        <v>13</v>
      </c>
      <c r="E661" s="17">
        <v>1.38004246284501E-2</v>
      </c>
      <c r="F661" s="17">
        <v>14</v>
      </c>
      <c r="G661" s="17">
        <v>1.38751238850347E-2</v>
      </c>
      <c r="H661" s="17">
        <v>-1</v>
      </c>
      <c r="I661" s="17">
        <v>-7.1428571428571397</v>
      </c>
    </row>
    <row r="662" spans="1:9" x14ac:dyDescent="0.2">
      <c r="A662" s="17" t="s">
        <v>682</v>
      </c>
      <c r="B662" s="17" t="s">
        <v>267</v>
      </c>
      <c r="C662" s="17" t="s">
        <v>393</v>
      </c>
      <c r="D662" s="17">
        <v>14</v>
      </c>
      <c r="E662" s="17">
        <v>1.6279069767441898E-2</v>
      </c>
      <c r="F662" s="17">
        <v>15</v>
      </c>
      <c r="G662" s="17">
        <v>1.5856236786469299E-2</v>
      </c>
      <c r="H662" s="17">
        <v>-1</v>
      </c>
      <c r="I662" s="17">
        <v>-6.6666666666666696</v>
      </c>
    </row>
    <row r="663" spans="1:9" x14ac:dyDescent="0.2">
      <c r="A663" s="17" t="s">
        <v>598</v>
      </c>
      <c r="B663" s="17" t="s">
        <v>185</v>
      </c>
      <c r="C663" s="17" t="s">
        <v>390</v>
      </c>
      <c r="D663" s="17">
        <v>919</v>
      </c>
      <c r="E663" s="17">
        <v>0.17973792294152199</v>
      </c>
      <c r="F663" s="17">
        <v>921</v>
      </c>
      <c r="G663" s="17">
        <v>0.184310586351811</v>
      </c>
      <c r="H663" s="17">
        <v>-2</v>
      </c>
      <c r="I663" s="17">
        <v>-0.21715526601520099</v>
      </c>
    </row>
    <row r="664" spans="1:9" x14ac:dyDescent="0.2">
      <c r="A664" s="17" t="s">
        <v>598</v>
      </c>
      <c r="B664" s="17" t="s">
        <v>185</v>
      </c>
      <c r="C664" s="17" t="s">
        <v>388</v>
      </c>
      <c r="D664" s="17">
        <v>321</v>
      </c>
      <c r="E664" s="17">
        <v>6.2781146098181098E-2</v>
      </c>
      <c r="F664" s="17">
        <v>323</v>
      </c>
      <c r="G664" s="17">
        <v>6.4638783269962002E-2</v>
      </c>
      <c r="H664" s="17">
        <v>-2</v>
      </c>
      <c r="I664" s="17">
        <v>-0.61919504643962497</v>
      </c>
    </row>
    <row r="665" spans="1:9" x14ac:dyDescent="0.2">
      <c r="A665" s="17" t="s">
        <v>598</v>
      </c>
      <c r="B665" s="17" t="s">
        <v>185</v>
      </c>
      <c r="C665" s="17" t="s">
        <v>392</v>
      </c>
      <c r="D665" s="17">
        <v>92</v>
      </c>
      <c r="E665" s="17">
        <v>1.7993350283590798E-2</v>
      </c>
      <c r="F665" s="17">
        <v>94</v>
      </c>
      <c r="G665" s="17">
        <v>1.8811286772063202E-2</v>
      </c>
      <c r="H665" s="17">
        <v>-2</v>
      </c>
      <c r="I665" s="17">
        <v>-2.12765957446809</v>
      </c>
    </row>
    <row r="666" spans="1:9" x14ac:dyDescent="0.2">
      <c r="A666" s="17" t="s">
        <v>601</v>
      </c>
      <c r="B666" s="17" t="s">
        <v>213</v>
      </c>
      <c r="C666" s="17" t="s">
        <v>395</v>
      </c>
      <c r="D666" s="17">
        <v>25</v>
      </c>
      <c r="E666" s="17">
        <v>2.38777459407832E-2</v>
      </c>
      <c r="F666" s="17">
        <v>27</v>
      </c>
      <c r="G666" s="17">
        <v>2.9508196721311501E-2</v>
      </c>
      <c r="H666" s="17">
        <v>-2</v>
      </c>
      <c r="I666" s="17">
        <v>-7.4074074074074101</v>
      </c>
    </row>
    <row r="667" spans="1:9" x14ac:dyDescent="0.2">
      <c r="A667" s="17" t="s">
        <v>659</v>
      </c>
      <c r="B667" s="17" t="s">
        <v>247</v>
      </c>
      <c r="C667" s="17" t="s">
        <v>393</v>
      </c>
      <c r="D667" s="17">
        <v>47</v>
      </c>
      <c r="E667" s="17">
        <v>5.1819184123483998E-2</v>
      </c>
      <c r="F667" s="17">
        <v>49</v>
      </c>
      <c r="G667" s="17">
        <v>5.3905390539053903E-2</v>
      </c>
      <c r="H667" s="17">
        <v>-2</v>
      </c>
      <c r="I667" s="17">
        <v>-4.0816326530612299</v>
      </c>
    </row>
    <row r="668" spans="1:9" x14ac:dyDescent="0.2">
      <c r="A668" s="17" t="s">
        <v>670</v>
      </c>
      <c r="B668" s="17" t="s">
        <v>200</v>
      </c>
      <c r="C668" s="17" t="s">
        <v>395</v>
      </c>
      <c r="D668" s="17">
        <v>39</v>
      </c>
      <c r="E668" s="17">
        <v>9.2417061611374404E-2</v>
      </c>
      <c r="F668" s="17">
        <v>41</v>
      </c>
      <c r="G668" s="17">
        <v>0.1</v>
      </c>
      <c r="H668" s="17">
        <v>-2</v>
      </c>
      <c r="I668" s="17">
        <v>-4.8780487804878101</v>
      </c>
    </row>
    <row r="669" spans="1:9" x14ac:dyDescent="0.2">
      <c r="A669" s="17" t="s">
        <v>672</v>
      </c>
      <c r="B669" s="17" t="s">
        <v>265</v>
      </c>
      <c r="C669" s="17" t="s">
        <v>389</v>
      </c>
      <c r="D669" s="17">
        <v>12</v>
      </c>
      <c r="E669" s="17">
        <v>3.6036036036036001E-2</v>
      </c>
      <c r="F669" s="17">
        <v>14</v>
      </c>
      <c r="G669" s="17">
        <v>4.1420118343195297E-2</v>
      </c>
      <c r="H669" s="17">
        <v>-2</v>
      </c>
      <c r="I669" s="17">
        <v>-14.285714285714301</v>
      </c>
    </row>
    <row r="670" spans="1:9" x14ac:dyDescent="0.2">
      <c r="A670" s="17" t="s">
        <v>671</v>
      </c>
      <c r="B670" s="17" t="s">
        <v>169</v>
      </c>
      <c r="C670" s="17" t="s">
        <v>393</v>
      </c>
      <c r="D670" s="17">
        <v>511</v>
      </c>
      <c r="E670" s="17">
        <v>0.167486070140937</v>
      </c>
      <c r="F670" s="17">
        <v>513</v>
      </c>
      <c r="G670" s="17">
        <v>0.16704656463692599</v>
      </c>
      <c r="H670" s="17">
        <v>-2</v>
      </c>
      <c r="I670" s="17">
        <v>-0.38986354775828502</v>
      </c>
    </row>
    <row r="671" spans="1:9" x14ac:dyDescent="0.2">
      <c r="A671" s="17" t="s">
        <v>671</v>
      </c>
      <c r="B671" s="17" t="s">
        <v>169</v>
      </c>
      <c r="C671" s="17" t="s">
        <v>392</v>
      </c>
      <c r="D671" s="17">
        <v>154</v>
      </c>
      <c r="E671" s="17">
        <v>5.0475254015076999E-2</v>
      </c>
      <c r="F671" s="17">
        <v>156</v>
      </c>
      <c r="G671" s="17">
        <v>5.0797785737544801E-2</v>
      </c>
      <c r="H671" s="17">
        <v>-2</v>
      </c>
      <c r="I671" s="17">
        <v>-1.2820512820512799</v>
      </c>
    </row>
    <row r="672" spans="1:9" x14ac:dyDescent="0.2">
      <c r="A672" s="17" t="s">
        <v>661</v>
      </c>
      <c r="B672" s="17" t="s">
        <v>260</v>
      </c>
      <c r="C672" s="17" t="s">
        <v>389</v>
      </c>
      <c r="D672" s="17">
        <v>10</v>
      </c>
      <c r="E672" s="17">
        <v>1.85185185185185E-2</v>
      </c>
      <c r="F672" s="17">
        <v>12</v>
      </c>
      <c r="G672" s="17">
        <v>2.2813688212927799E-2</v>
      </c>
      <c r="H672" s="17">
        <v>-2</v>
      </c>
      <c r="I672" s="17">
        <v>-16.6666666666667</v>
      </c>
    </row>
    <row r="673" spans="1:9" x14ac:dyDescent="0.2">
      <c r="A673" s="17" t="s">
        <v>662</v>
      </c>
      <c r="B673" s="17" t="s">
        <v>261</v>
      </c>
      <c r="C673" s="17" t="s">
        <v>390</v>
      </c>
      <c r="D673" s="17">
        <v>206</v>
      </c>
      <c r="E673" s="17">
        <v>0.188644688644689</v>
      </c>
      <c r="F673" s="17">
        <v>208</v>
      </c>
      <c r="G673" s="17">
        <v>0.193129062209842</v>
      </c>
      <c r="H673" s="17">
        <v>-2</v>
      </c>
      <c r="I673" s="17">
        <v>-0.96153846153845801</v>
      </c>
    </row>
    <row r="674" spans="1:9" x14ac:dyDescent="0.2">
      <c r="A674" s="17" t="s">
        <v>662</v>
      </c>
      <c r="B674" s="17" t="s">
        <v>261</v>
      </c>
      <c r="C674" s="17" t="s">
        <v>388</v>
      </c>
      <c r="D674" s="17">
        <v>33</v>
      </c>
      <c r="E674" s="17">
        <v>3.0219780219780199E-2</v>
      </c>
      <c r="F674" s="17">
        <v>35</v>
      </c>
      <c r="G674" s="17">
        <v>3.2497678737233103E-2</v>
      </c>
      <c r="H674" s="17">
        <v>-2</v>
      </c>
      <c r="I674" s="17">
        <v>-5.7142857142857197</v>
      </c>
    </row>
    <row r="675" spans="1:9" x14ac:dyDescent="0.2">
      <c r="A675" s="17" t="s">
        <v>669</v>
      </c>
      <c r="B675" s="17" t="s">
        <v>188</v>
      </c>
      <c r="C675" s="17" t="s">
        <v>391</v>
      </c>
      <c r="D675" s="17">
        <v>86</v>
      </c>
      <c r="E675" s="17">
        <v>0.13210445468509999</v>
      </c>
      <c r="F675" s="17">
        <v>88</v>
      </c>
      <c r="G675" s="17">
        <v>0.134146341463415</v>
      </c>
      <c r="H675" s="17">
        <v>-2</v>
      </c>
      <c r="I675" s="17">
        <v>-2.2727272727272698</v>
      </c>
    </row>
    <row r="676" spans="1:9" x14ac:dyDescent="0.2">
      <c r="A676" s="17" t="s">
        <v>674</v>
      </c>
      <c r="B676" s="17" t="s">
        <v>275</v>
      </c>
      <c r="C676" s="17" t="s">
        <v>389</v>
      </c>
      <c r="D676" s="17">
        <v>35</v>
      </c>
      <c r="E676" s="17">
        <v>1.2718023255814E-2</v>
      </c>
      <c r="F676" s="17">
        <v>37</v>
      </c>
      <c r="G676" s="17">
        <v>2.1841794569067301E-2</v>
      </c>
      <c r="H676" s="17">
        <v>-2</v>
      </c>
      <c r="I676" s="17">
        <v>-5.4054054054054097</v>
      </c>
    </row>
    <row r="677" spans="1:9" x14ac:dyDescent="0.2">
      <c r="A677" s="17" t="s">
        <v>605</v>
      </c>
      <c r="B677" s="17" t="s">
        <v>222</v>
      </c>
      <c r="C677" s="17" t="s">
        <v>389</v>
      </c>
      <c r="D677" s="17">
        <v>8</v>
      </c>
      <c r="E677" s="17">
        <v>9.0909090909090898E-2</v>
      </c>
      <c r="F677" s="17">
        <v>10</v>
      </c>
      <c r="G677" s="17">
        <v>0.10989010989011</v>
      </c>
      <c r="H677" s="17">
        <v>-2</v>
      </c>
      <c r="I677" s="17">
        <v>-20</v>
      </c>
    </row>
    <row r="678" spans="1:9" x14ac:dyDescent="0.2">
      <c r="A678" s="17" t="s">
        <v>605</v>
      </c>
      <c r="B678" s="17" t="s">
        <v>222</v>
      </c>
      <c r="C678" s="17" t="s">
        <v>391</v>
      </c>
      <c r="D678" s="17">
        <v>56</v>
      </c>
      <c r="E678" s="17">
        <v>0.63636363636363602</v>
      </c>
      <c r="F678" s="17">
        <v>58</v>
      </c>
      <c r="G678" s="17">
        <v>0.63736263736263699</v>
      </c>
      <c r="H678" s="17">
        <v>-2</v>
      </c>
      <c r="I678" s="17">
        <v>-3.44827586206896</v>
      </c>
    </row>
    <row r="679" spans="1:9" x14ac:dyDescent="0.2">
      <c r="A679" s="17" t="s">
        <v>666</v>
      </c>
      <c r="B679" s="17" t="s">
        <v>160</v>
      </c>
      <c r="C679" s="17" t="s">
        <v>388</v>
      </c>
      <c r="D679" s="17">
        <v>288</v>
      </c>
      <c r="E679" s="17">
        <v>4.7244094488188997E-2</v>
      </c>
      <c r="F679" s="17">
        <v>290</v>
      </c>
      <c r="G679" s="17">
        <v>4.6608807457409203E-2</v>
      </c>
      <c r="H679" s="17">
        <v>-2</v>
      </c>
      <c r="I679" s="17">
        <v>-0.68965517241379404</v>
      </c>
    </row>
    <row r="680" spans="1:9" x14ac:dyDescent="0.2">
      <c r="A680" s="17" t="s">
        <v>667</v>
      </c>
      <c r="B680" s="17" t="s">
        <v>204</v>
      </c>
      <c r="C680" s="17" t="s">
        <v>388</v>
      </c>
      <c r="D680" s="17">
        <v>213</v>
      </c>
      <c r="E680" s="17">
        <v>0.24013528748590801</v>
      </c>
      <c r="F680" s="17">
        <v>215</v>
      </c>
      <c r="G680" s="17">
        <v>0.237569060773481</v>
      </c>
      <c r="H680" s="17">
        <v>-2</v>
      </c>
      <c r="I680" s="17">
        <v>-0.93023255813953198</v>
      </c>
    </row>
    <row r="681" spans="1:9" x14ac:dyDescent="0.2">
      <c r="A681" s="17" t="s">
        <v>599</v>
      </c>
      <c r="B681" s="17" t="s">
        <v>197</v>
      </c>
      <c r="C681" s="17" t="s">
        <v>393</v>
      </c>
      <c r="D681" s="17">
        <v>1357</v>
      </c>
      <c r="E681" s="17">
        <v>0.11646069344318601</v>
      </c>
      <c r="F681" s="17">
        <v>1359</v>
      </c>
      <c r="G681" s="17">
        <v>0.118689956331878</v>
      </c>
      <c r="H681" s="17">
        <v>-2</v>
      </c>
      <c r="I681" s="17">
        <v>-0.14716703458425001</v>
      </c>
    </row>
    <row r="682" spans="1:9" x14ac:dyDescent="0.2">
      <c r="A682" s="17" t="s">
        <v>604</v>
      </c>
      <c r="B682" s="17" t="s">
        <v>264</v>
      </c>
      <c r="C682" s="17" t="s">
        <v>395</v>
      </c>
      <c r="D682" s="17">
        <v>13</v>
      </c>
      <c r="E682" s="17">
        <v>2.1311475409836099E-2</v>
      </c>
      <c r="F682" s="17">
        <v>15</v>
      </c>
      <c r="G682" s="17">
        <v>2.4429967426710102E-2</v>
      </c>
      <c r="H682" s="17">
        <v>-2</v>
      </c>
      <c r="I682" s="17">
        <v>-13.3333333333333</v>
      </c>
    </row>
    <row r="683" spans="1:9" x14ac:dyDescent="0.2">
      <c r="A683" s="17" t="s">
        <v>511</v>
      </c>
      <c r="B683" s="17" t="s">
        <v>266</v>
      </c>
      <c r="C683" s="17" t="s">
        <v>394</v>
      </c>
      <c r="D683" s="17">
        <v>23</v>
      </c>
      <c r="E683" s="17">
        <v>2.0370206359047001E-3</v>
      </c>
      <c r="F683" s="17">
        <v>25</v>
      </c>
      <c r="G683" s="17">
        <v>2.1931748398982399E-3</v>
      </c>
      <c r="H683" s="17">
        <v>-2</v>
      </c>
      <c r="I683" s="17">
        <v>-8</v>
      </c>
    </row>
    <row r="684" spans="1:9" x14ac:dyDescent="0.2">
      <c r="A684" s="17" t="s">
        <v>513</v>
      </c>
      <c r="B684" s="17" t="s">
        <v>215</v>
      </c>
      <c r="C684" s="17" t="s">
        <v>395</v>
      </c>
      <c r="D684" s="17">
        <v>126</v>
      </c>
      <c r="E684" s="17">
        <v>0.35694050991501403</v>
      </c>
      <c r="F684" s="17">
        <v>128</v>
      </c>
      <c r="G684" s="17">
        <v>0.37426900584795297</v>
      </c>
      <c r="H684" s="17">
        <v>-2</v>
      </c>
      <c r="I684" s="17">
        <v>-1.5625</v>
      </c>
    </row>
    <row r="685" spans="1:9" x14ac:dyDescent="0.2">
      <c r="A685" s="17" t="s">
        <v>520</v>
      </c>
      <c r="B685" s="17" t="s">
        <v>176</v>
      </c>
      <c r="C685" s="17" t="s">
        <v>391</v>
      </c>
      <c r="D685" s="17">
        <v>658</v>
      </c>
      <c r="E685" s="17">
        <v>0.22289972899728999</v>
      </c>
      <c r="F685" s="17">
        <v>660</v>
      </c>
      <c r="G685" s="17">
        <v>0.23028611304954599</v>
      </c>
      <c r="H685" s="17">
        <v>-2</v>
      </c>
      <c r="I685" s="17">
        <v>-0.30303030303030498</v>
      </c>
    </row>
    <row r="686" spans="1:9" x14ac:dyDescent="0.2">
      <c r="A686" s="17" t="s">
        <v>522</v>
      </c>
      <c r="B686" s="17" t="s">
        <v>245</v>
      </c>
      <c r="C686" s="17" t="s">
        <v>391</v>
      </c>
      <c r="D686" s="17">
        <v>46</v>
      </c>
      <c r="E686" s="17">
        <v>0.359375</v>
      </c>
      <c r="F686" s="17">
        <v>48</v>
      </c>
      <c r="G686" s="17">
        <v>0.375</v>
      </c>
      <c r="H686" s="17">
        <v>-2</v>
      </c>
      <c r="I686" s="17">
        <v>-4.1666666666666599</v>
      </c>
    </row>
    <row r="687" spans="1:9" x14ac:dyDescent="0.2">
      <c r="A687" s="17" t="s">
        <v>600</v>
      </c>
      <c r="B687" s="17" t="s">
        <v>168</v>
      </c>
      <c r="C687" s="17" t="s">
        <v>395</v>
      </c>
      <c r="D687" s="17">
        <v>219</v>
      </c>
      <c r="E687" s="17">
        <v>0.15390021082220701</v>
      </c>
      <c r="F687" s="17">
        <v>221</v>
      </c>
      <c r="G687" s="17">
        <v>0.15095628415300499</v>
      </c>
      <c r="H687" s="17">
        <v>-2</v>
      </c>
      <c r="I687" s="17">
        <v>-0.90497737556560798</v>
      </c>
    </row>
    <row r="688" spans="1:9" x14ac:dyDescent="0.2">
      <c r="A688" s="17" t="s">
        <v>533</v>
      </c>
      <c r="B688" s="17" t="s">
        <v>209</v>
      </c>
      <c r="C688" s="17" t="s">
        <v>392</v>
      </c>
      <c r="D688" s="17">
        <v>34</v>
      </c>
      <c r="E688" s="17">
        <v>1.38099106417547E-2</v>
      </c>
      <c r="F688" s="17">
        <v>36</v>
      </c>
      <c r="G688" s="17">
        <v>1.4574898785425099E-2</v>
      </c>
      <c r="H688" s="17">
        <v>-2</v>
      </c>
      <c r="I688" s="17">
        <v>-5.5555555555555598</v>
      </c>
    </row>
    <row r="689" spans="1:9" x14ac:dyDescent="0.2">
      <c r="A689" s="17" t="s">
        <v>534</v>
      </c>
      <c r="B689" s="17" t="s">
        <v>210</v>
      </c>
      <c r="C689" s="17" t="s">
        <v>395</v>
      </c>
      <c r="D689" s="17">
        <v>82</v>
      </c>
      <c r="E689" s="17">
        <v>0.53594771241830097</v>
      </c>
      <c r="F689" s="17">
        <v>84</v>
      </c>
      <c r="G689" s="17">
        <v>0.53503184713375795</v>
      </c>
      <c r="H689" s="17">
        <v>-2</v>
      </c>
      <c r="I689" s="17">
        <v>-2.38095238095238</v>
      </c>
    </row>
    <row r="690" spans="1:9" x14ac:dyDescent="0.2">
      <c r="A690" s="17" t="s">
        <v>539</v>
      </c>
      <c r="B690" s="17" t="s">
        <v>170</v>
      </c>
      <c r="C690" s="17" t="s">
        <v>396</v>
      </c>
      <c r="D690" s="17">
        <v>15</v>
      </c>
      <c r="E690" s="17">
        <v>7.07213578500707E-3</v>
      </c>
      <c r="F690" s="17">
        <v>17</v>
      </c>
      <c r="G690" s="17">
        <v>7.8449469312413499E-3</v>
      </c>
      <c r="H690" s="17">
        <v>-2</v>
      </c>
      <c r="I690" s="17">
        <v>-11.764705882352899</v>
      </c>
    </row>
    <row r="691" spans="1:9" x14ac:dyDescent="0.2">
      <c r="A691" s="17" t="s">
        <v>541</v>
      </c>
      <c r="B691" s="17" t="s">
        <v>211</v>
      </c>
      <c r="C691" s="17" t="s">
        <v>389</v>
      </c>
      <c r="D691" s="17">
        <v>21</v>
      </c>
      <c r="E691" s="17">
        <v>3.6332179930795801E-2</v>
      </c>
      <c r="F691" s="17">
        <v>23</v>
      </c>
      <c r="G691" s="17">
        <v>3.9518900343642603E-2</v>
      </c>
      <c r="H691" s="17">
        <v>-2</v>
      </c>
      <c r="I691" s="17">
        <v>-8.6956521739130501</v>
      </c>
    </row>
    <row r="692" spans="1:9" x14ac:dyDescent="0.2">
      <c r="A692" s="17" t="s">
        <v>546</v>
      </c>
      <c r="B692" s="17" t="s">
        <v>163</v>
      </c>
      <c r="C692" s="17" t="s">
        <v>395</v>
      </c>
      <c r="D692" s="17">
        <v>536</v>
      </c>
      <c r="E692" s="17">
        <v>6.6377708978328204E-2</v>
      </c>
      <c r="F692" s="17">
        <v>538</v>
      </c>
      <c r="G692" s="17">
        <v>6.6395162285573198E-2</v>
      </c>
      <c r="H692" s="17">
        <v>-2</v>
      </c>
      <c r="I692" s="17">
        <v>-0.37174721189591198</v>
      </c>
    </row>
    <row r="693" spans="1:9" x14ac:dyDescent="0.2">
      <c r="A693" s="17" t="s">
        <v>548</v>
      </c>
      <c r="B693" s="17" t="s">
        <v>203</v>
      </c>
      <c r="C693" s="17" t="s">
        <v>389</v>
      </c>
      <c r="D693" s="17">
        <v>4</v>
      </c>
      <c r="E693" s="17">
        <v>4.7619047619047603E-2</v>
      </c>
      <c r="F693" s="17">
        <v>6</v>
      </c>
      <c r="G693" s="17">
        <v>7.0588235294117604E-2</v>
      </c>
      <c r="H693" s="17">
        <v>-2</v>
      </c>
      <c r="I693" s="17">
        <v>-33.3333333333333</v>
      </c>
    </row>
    <row r="694" spans="1:9" x14ac:dyDescent="0.2">
      <c r="A694" s="17" t="s">
        <v>550</v>
      </c>
      <c r="B694" s="17" t="s">
        <v>212</v>
      </c>
      <c r="C694" s="17" t="s">
        <v>389</v>
      </c>
      <c r="D694" s="17">
        <v>6</v>
      </c>
      <c r="E694" s="17">
        <v>3.8709677419354799E-2</v>
      </c>
      <c r="F694" s="17">
        <v>8</v>
      </c>
      <c r="G694" s="17">
        <v>5.1282051282051301E-2</v>
      </c>
      <c r="H694" s="17">
        <v>-2</v>
      </c>
      <c r="I694" s="17">
        <v>-25</v>
      </c>
    </row>
    <row r="695" spans="1:9" x14ac:dyDescent="0.2">
      <c r="A695" s="17" t="s">
        <v>555</v>
      </c>
      <c r="B695" s="17" t="s">
        <v>251</v>
      </c>
      <c r="C695" s="17" t="s">
        <v>391</v>
      </c>
      <c r="D695" s="17">
        <v>58</v>
      </c>
      <c r="E695" s="17">
        <v>5.4307116104868901E-2</v>
      </c>
      <c r="F695" s="17">
        <v>60</v>
      </c>
      <c r="G695" s="17">
        <v>5.3811659192825101E-2</v>
      </c>
      <c r="H695" s="17">
        <v>-2</v>
      </c>
      <c r="I695" s="17">
        <v>-3.3333333333333299</v>
      </c>
    </row>
    <row r="696" spans="1:9" x14ac:dyDescent="0.2">
      <c r="A696" s="17" t="s">
        <v>602</v>
      </c>
      <c r="B696" s="17" t="s">
        <v>183</v>
      </c>
      <c r="C696" s="17" t="s">
        <v>392</v>
      </c>
      <c r="D696" s="17">
        <v>198</v>
      </c>
      <c r="E696" s="17">
        <v>2.62738853503185E-2</v>
      </c>
      <c r="F696" s="17">
        <v>200</v>
      </c>
      <c r="G696" s="17">
        <v>2.6448029621793202E-2</v>
      </c>
      <c r="H696" s="17">
        <v>-2</v>
      </c>
      <c r="I696" s="17">
        <v>-1</v>
      </c>
    </row>
    <row r="697" spans="1:9" x14ac:dyDescent="0.2">
      <c r="A697" s="17" t="s">
        <v>569</v>
      </c>
      <c r="B697" s="17" t="s">
        <v>193</v>
      </c>
      <c r="C697" s="17" t="s">
        <v>389</v>
      </c>
      <c r="D697" s="17">
        <v>685</v>
      </c>
      <c r="E697" s="17">
        <v>4.3244949494949503E-2</v>
      </c>
      <c r="F697" s="17">
        <v>687</v>
      </c>
      <c r="G697" s="17">
        <v>4.3128884424634299E-2</v>
      </c>
      <c r="H697" s="17">
        <v>-2</v>
      </c>
      <c r="I697" s="17">
        <v>-0.29112081513827898</v>
      </c>
    </row>
    <row r="698" spans="1:9" x14ac:dyDescent="0.2">
      <c r="A698" s="17" t="s">
        <v>570</v>
      </c>
      <c r="B698" s="17" t="s">
        <v>232</v>
      </c>
      <c r="C698" s="17" t="s">
        <v>395</v>
      </c>
      <c r="D698" s="17">
        <v>38</v>
      </c>
      <c r="E698" s="17">
        <v>4.3083900226757399E-2</v>
      </c>
      <c r="F698" s="17">
        <v>40</v>
      </c>
      <c r="G698" s="17">
        <v>4.5819014891179802E-2</v>
      </c>
      <c r="H698" s="17">
        <v>-2</v>
      </c>
      <c r="I698" s="17">
        <v>-5</v>
      </c>
    </row>
    <row r="699" spans="1:9" x14ac:dyDescent="0.2">
      <c r="A699" s="17" t="s">
        <v>572</v>
      </c>
      <c r="B699" s="17" t="s">
        <v>218</v>
      </c>
      <c r="C699" s="17" t="s">
        <v>394</v>
      </c>
      <c r="D699" s="17">
        <v>42</v>
      </c>
      <c r="E699" s="17">
        <v>0.39622641509433998</v>
      </c>
      <c r="F699" s="17">
        <v>44</v>
      </c>
      <c r="G699" s="17">
        <v>0.39285714285714302</v>
      </c>
      <c r="H699" s="17">
        <v>-2</v>
      </c>
      <c r="I699" s="17">
        <v>-4.5454545454545396</v>
      </c>
    </row>
    <row r="700" spans="1:9" x14ac:dyDescent="0.2">
      <c r="A700" s="17" t="s">
        <v>581</v>
      </c>
      <c r="B700" s="17" t="s">
        <v>164</v>
      </c>
      <c r="C700" s="17" t="s">
        <v>393</v>
      </c>
      <c r="D700" s="17">
        <v>731</v>
      </c>
      <c r="E700" s="17">
        <v>9.5831148400629299E-2</v>
      </c>
      <c r="F700" s="17">
        <v>733</v>
      </c>
      <c r="G700" s="17">
        <v>9.4751809720785896E-2</v>
      </c>
      <c r="H700" s="17">
        <v>-2</v>
      </c>
      <c r="I700" s="17">
        <v>-0.27285129604365199</v>
      </c>
    </row>
    <row r="701" spans="1:9" x14ac:dyDescent="0.2">
      <c r="A701" s="17" t="s">
        <v>587</v>
      </c>
      <c r="B701" s="17" t="s">
        <v>189</v>
      </c>
      <c r="C701" s="17" t="s">
        <v>389</v>
      </c>
      <c r="D701" s="17">
        <v>37</v>
      </c>
      <c r="E701" s="17">
        <v>2.52043596730245E-2</v>
      </c>
      <c r="F701" s="17">
        <v>39</v>
      </c>
      <c r="G701" s="17">
        <v>2.7008310249307499E-2</v>
      </c>
      <c r="H701" s="17">
        <v>-2</v>
      </c>
      <c r="I701" s="17">
        <v>-5.1282051282051304</v>
      </c>
    </row>
    <row r="702" spans="1:9" x14ac:dyDescent="0.2">
      <c r="A702" s="17" t="s">
        <v>590</v>
      </c>
      <c r="B702" s="17" t="s">
        <v>262</v>
      </c>
      <c r="C702" s="17" t="s">
        <v>388</v>
      </c>
      <c r="D702" s="17">
        <v>602</v>
      </c>
      <c r="E702" s="17">
        <v>7.4339343047666095E-2</v>
      </c>
      <c r="F702" s="17">
        <v>604</v>
      </c>
      <c r="G702" s="17">
        <v>7.5936635655016294E-2</v>
      </c>
      <c r="H702" s="17">
        <v>-2</v>
      </c>
      <c r="I702" s="17">
        <v>-0.33112582781457101</v>
      </c>
    </row>
    <row r="703" spans="1:9" x14ac:dyDescent="0.2">
      <c r="A703" s="17" t="s">
        <v>682</v>
      </c>
      <c r="B703" s="17" t="s">
        <v>267</v>
      </c>
      <c r="C703" s="17" t="s">
        <v>395</v>
      </c>
      <c r="D703" s="17">
        <v>10</v>
      </c>
      <c r="E703" s="17">
        <v>1.16279069767442E-2</v>
      </c>
      <c r="F703" s="17">
        <v>12</v>
      </c>
      <c r="G703" s="17">
        <v>1.26849894291755E-2</v>
      </c>
      <c r="H703" s="17">
        <v>-2</v>
      </c>
      <c r="I703" s="17">
        <v>-16.6666666666667</v>
      </c>
    </row>
    <row r="704" spans="1:9" x14ac:dyDescent="0.2">
      <c r="A704" s="17" t="s">
        <v>672</v>
      </c>
      <c r="B704" s="17" t="s">
        <v>265</v>
      </c>
      <c r="C704" s="17" t="s">
        <v>390</v>
      </c>
      <c r="D704" s="17">
        <v>294</v>
      </c>
      <c r="E704" s="17">
        <v>0.88288288288288297</v>
      </c>
      <c r="F704" s="17">
        <v>297</v>
      </c>
      <c r="G704" s="17">
        <v>0.87869822485207105</v>
      </c>
      <c r="H704" s="17">
        <v>-3</v>
      </c>
      <c r="I704" s="17">
        <v>-1.0101010101010099</v>
      </c>
    </row>
    <row r="705" spans="1:9" x14ac:dyDescent="0.2">
      <c r="A705" s="17" t="s">
        <v>678</v>
      </c>
      <c r="B705" s="17" t="s">
        <v>237</v>
      </c>
      <c r="C705" s="17" t="s">
        <v>395</v>
      </c>
      <c r="D705" s="17">
        <v>127</v>
      </c>
      <c r="E705" s="17">
        <v>0.23217550274223001</v>
      </c>
      <c r="F705" s="17">
        <v>130</v>
      </c>
      <c r="G705" s="17">
        <v>0.24253731343283599</v>
      </c>
      <c r="H705" s="17">
        <v>-3</v>
      </c>
      <c r="I705" s="17">
        <v>-2.3076923076923102</v>
      </c>
    </row>
    <row r="706" spans="1:9" x14ac:dyDescent="0.2">
      <c r="A706" s="17" t="s">
        <v>663</v>
      </c>
      <c r="B706" s="17" t="s">
        <v>268</v>
      </c>
      <c r="C706" s="17" t="s">
        <v>388</v>
      </c>
      <c r="D706" s="17">
        <v>15</v>
      </c>
      <c r="E706" s="17">
        <v>6.9124423963133601E-3</v>
      </c>
      <c r="F706" s="17">
        <v>18</v>
      </c>
      <c r="G706" s="17">
        <v>8.29875518672199E-3</v>
      </c>
      <c r="H706" s="17">
        <v>-3</v>
      </c>
      <c r="I706" s="17">
        <v>-16.6666666666667</v>
      </c>
    </row>
    <row r="707" spans="1:9" x14ac:dyDescent="0.2">
      <c r="A707" s="17" t="s">
        <v>668</v>
      </c>
      <c r="B707" s="17" t="s">
        <v>274</v>
      </c>
      <c r="C707" s="17" t="s">
        <v>395</v>
      </c>
      <c r="D707" s="17">
        <v>145</v>
      </c>
      <c r="E707" s="17">
        <v>4.3335325762103999E-2</v>
      </c>
      <c r="F707" s="17">
        <v>148</v>
      </c>
      <c r="G707" s="17">
        <v>4.1831543244771098E-2</v>
      </c>
      <c r="H707" s="17">
        <v>-3</v>
      </c>
      <c r="I707" s="17">
        <v>-2.0270270270270299</v>
      </c>
    </row>
    <row r="708" spans="1:9" x14ac:dyDescent="0.2">
      <c r="A708" s="17" t="s">
        <v>662</v>
      </c>
      <c r="B708" s="17" t="s">
        <v>261</v>
      </c>
      <c r="C708" s="17" t="s">
        <v>391</v>
      </c>
      <c r="D708" s="17">
        <v>163</v>
      </c>
      <c r="E708" s="17">
        <v>0.14926739926739899</v>
      </c>
      <c r="F708" s="17">
        <v>166</v>
      </c>
      <c r="G708" s="17">
        <v>0.154131847725163</v>
      </c>
      <c r="H708" s="17">
        <v>-3</v>
      </c>
      <c r="I708" s="17">
        <v>-1.80722891566265</v>
      </c>
    </row>
    <row r="709" spans="1:9" x14ac:dyDescent="0.2">
      <c r="A709" s="17" t="s">
        <v>675</v>
      </c>
      <c r="B709" s="17" t="s">
        <v>161</v>
      </c>
      <c r="C709" s="17" t="s">
        <v>393</v>
      </c>
      <c r="D709" s="17">
        <v>116</v>
      </c>
      <c r="E709" s="17">
        <v>4.7327621379029003E-2</v>
      </c>
      <c r="F709" s="17">
        <v>119</v>
      </c>
      <c r="G709" s="17">
        <v>4.9336650082918702E-2</v>
      </c>
      <c r="H709" s="17">
        <v>-3</v>
      </c>
      <c r="I709" s="17">
        <v>-2.5210084033613498</v>
      </c>
    </row>
    <row r="710" spans="1:9" x14ac:dyDescent="0.2">
      <c r="A710" s="17" t="s">
        <v>675</v>
      </c>
      <c r="B710" s="17" t="s">
        <v>161</v>
      </c>
      <c r="C710" s="17" t="s">
        <v>392</v>
      </c>
      <c r="D710" s="17">
        <v>57</v>
      </c>
      <c r="E710" s="17">
        <v>2.32558139534884E-2</v>
      </c>
      <c r="F710" s="17">
        <v>60</v>
      </c>
      <c r="G710" s="17">
        <v>2.48756218905473E-2</v>
      </c>
      <c r="H710" s="17">
        <v>-3</v>
      </c>
      <c r="I710" s="17">
        <v>-5</v>
      </c>
    </row>
    <row r="711" spans="1:9" x14ac:dyDescent="0.2">
      <c r="A711" s="17" t="s">
        <v>667</v>
      </c>
      <c r="B711" s="17" t="s">
        <v>204</v>
      </c>
      <c r="C711" s="17" t="s">
        <v>395</v>
      </c>
      <c r="D711" s="17">
        <v>12</v>
      </c>
      <c r="E711" s="17">
        <v>1.35287485907554E-2</v>
      </c>
      <c r="F711" s="17">
        <v>15</v>
      </c>
      <c r="G711" s="17">
        <v>1.6574585635359101E-2</v>
      </c>
      <c r="H711" s="17">
        <v>-3</v>
      </c>
      <c r="I711" s="17">
        <v>-20</v>
      </c>
    </row>
    <row r="712" spans="1:9" x14ac:dyDescent="0.2">
      <c r="A712" s="17" t="s">
        <v>517</v>
      </c>
      <c r="B712" s="17" t="s">
        <v>198</v>
      </c>
      <c r="C712" s="17" t="s">
        <v>393</v>
      </c>
      <c r="D712" s="17">
        <v>311</v>
      </c>
      <c r="E712" s="17">
        <v>9.11488862837046E-2</v>
      </c>
      <c r="F712" s="17">
        <v>314</v>
      </c>
      <c r="G712" s="17">
        <v>9.192037470726E-2</v>
      </c>
      <c r="H712" s="17">
        <v>-3</v>
      </c>
      <c r="I712" s="17">
        <v>-0.95541401273885296</v>
      </c>
    </row>
    <row r="713" spans="1:9" x14ac:dyDescent="0.2">
      <c r="A713" s="17" t="s">
        <v>518</v>
      </c>
      <c r="B713" s="17" t="s">
        <v>181</v>
      </c>
      <c r="C713" s="17" t="s">
        <v>396</v>
      </c>
      <c r="D713" s="17">
        <v>25</v>
      </c>
      <c r="E713" s="17">
        <v>1.10472823685373E-2</v>
      </c>
      <c r="F713" s="17">
        <v>28</v>
      </c>
      <c r="G713" s="17">
        <v>1.2416851441241701E-2</v>
      </c>
      <c r="H713" s="17">
        <v>-3</v>
      </c>
      <c r="I713" s="17">
        <v>-10.714285714285699</v>
      </c>
    </row>
    <row r="714" spans="1:9" x14ac:dyDescent="0.2">
      <c r="A714" s="17" t="s">
        <v>526</v>
      </c>
      <c r="B714" s="17" t="s">
        <v>179</v>
      </c>
      <c r="C714" s="17" t="s">
        <v>392</v>
      </c>
      <c r="D714" s="17">
        <v>271</v>
      </c>
      <c r="E714" s="17">
        <v>4.5916638427651597E-2</v>
      </c>
      <c r="F714" s="17">
        <v>274</v>
      </c>
      <c r="G714" s="17">
        <v>4.5681893964654899E-2</v>
      </c>
      <c r="H714" s="17">
        <v>-3</v>
      </c>
      <c r="I714" s="17">
        <v>-1.09489051094891</v>
      </c>
    </row>
    <row r="715" spans="1:9" x14ac:dyDescent="0.2">
      <c r="A715" s="17" t="s">
        <v>540</v>
      </c>
      <c r="B715" s="17" t="s">
        <v>257</v>
      </c>
      <c r="C715" s="17" t="s">
        <v>396</v>
      </c>
      <c r="D715" s="17">
        <v>11</v>
      </c>
      <c r="E715" s="17">
        <v>2.34842015371477E-3</v>
      </c>
      <c r="F715" s="17">
        <v>14</v>
      </c>
      <c r="G715" s="17">
        <v>3.01075268817204E-3</v>
      </c>
      <c r="H715" s="17">
        <v>-3</v>
      </c>
      <c r="I715" s="17">
        <v>-21.428571428571399</v>
      </c>
    </row>
    <row r="716" spans="1:9" x14ac:dyDescent="0.2">
      <c r="A716" s="17" t="s">
        <v>542</v>
      </c>
      <c r="B716" s="17" t="s">
        <v>178</v>
      </c>
      <c r="C716" s="17" t="s">
        <v>395</v>
      </c>
      <c r="D716" s="17">
        <v>98</v>
      </c>
      <c r="E716" s="17">
        <v>3.6390642406238398E-2</v>
      </c>
      <c r="F716" s="17">
        <v>101</v>
      </c>
      <c r="G716" s="17">
        <v>3.7449017426770502E-2</v>
      </c>
      <c r="H716" s="17">
        <v>-3</v>
      </c>
      <c r="I716" s="17">
        <v>-2.9702970297029698</v>
      </c>
    </row>
    <row r="717" spans="1:9" x14ac:dyDescent="0.2">
      <c r="A717" s="17" t="s">
        <v>543</v>
      </c>
      <c r="B717" s="17" t="s">
        <v>190</v>
      </c>
      <c r="C717" s="17" t="s">
        <v>395</v>
      </c>
      <c r="D717" s="17">
        <v>154</v>
      </c>
      <c r="E717" s="17">
        <v>0.11111111111111099</v>
      </c>
      <c r="F717" s="17">
        <v>157</v>
      </c>
      <c r="G717" s="17">
        <v>0.113275613275613</v>
      </c>
      <c r="H717" s="17">
        <v>-3</v>
      </c>
      <c r="I717" s="17">
        <v>-1.9108280254777099</v>
      </c>
    </row>
    <row r="718" spans="1:9" x14ac:dyDescent="0.2">
      <c r="A718" s="17" t="s">
        <v>543</v>
      </c>
      <c r="B718" s="17" t="s">
        <v>190</v>
      </c>
      <c r="C718" s="17" t="s">
        <v>392</v>
      </c>
      <c r="D718" s="17">
        <v>27</v>
      </c>
      <c r="E718" s="17">
        <v>1.9480519480519501E-2</v>
      </c>
      <c r="F718" s="17">
        <v>30</v>
      </c>
      <c r="G718" s="17">
        <v>2.1645021645021599E-2</v>
      </c>
      <c r="H718" s="17">
        <v>-3</v>
      </c>
      <c r="I718" s="17">
        <v>-10</v>
      </c>
    </row>
    <row r="719" spans="1:9" x14ac:dyDescent="0.2">
      <c r="A719" s="17" t="s">
        <v>544</v>
      </c>
      <c r="B719" s="17" t="s">
        <v>263</v>
      </c>
      <c r="C719" s="17" t="s">
        <v>393</v>
      </c>
      <c r="D719" s="17">
        <v>88</v>
      </c>
      <c r="E719" s="17">
        <v>4.4875063742988303E-2</v>
      </c>
      <c r="F719" s="17">
        <v>91</v>
      </c>
      <c r="G719" s="17">
        <v>4.7470005216484097E-2</v>
      </c>
      <c r="H719" s="17">
        <v>-3</v>
      </c>
      <c r="I719" s="17">
        <v>-3.2967032967033001</v>
      </c>
    </row>
    <row r="720" spans="1:9" x14ac:dyDescent="0.2">
      <c r="A720" s="17" t="s">
        <v>546</v>
      </c>
      <c r="B720" s="17" t="s">
        <v>163</v>
      </c>
      <c r="C720" s="17" t="s">
        <v>388</v>
      </c>
      <c r="D720" s="17">
        <v>135</v>
      </c>
      <c r="E720" s="17">
        <v>1.671826625387E-2</v>
      </c>
      <c r="F720" s="17">
        <v>138</v>
      </c>
      <c r="G720" s="17">
        <v>1.70307293594965E-2</v>
      </c>
      <c r="H720" s="17">
        <v>-3</v>
      </c>
      <c r="I720" s="17">
        <v>-2.1739130434782599</v>
      </c>
    </row>
    <row r="721" spans="1:9" x14ac:dyDescent="0.2">
      <c r="A721" s="17" t="s">
        <v>547</v>
      </c>
      <c r="B721" s="17" t="s">
        <v>177</v>
      </c>
      <c r="C721" s="17" t="s">
        <v>393</v>
      </c>
      <c r="D721" s="17">
        <v>127</v>
      </c>
      <c r="E721" s="17">
        <v>8.9248067463106096E-2</v>
      </c>
      <c r="F721" s="17">
        <v>130</v>
      </c>
      <c r="G721" s="17">
        <v>9.2724679029957194E-2</v>
      </c>
      <c r="H721" s="17">
        <v>-3</v>
      </c>
      <c r="I721" s="17">
        <v>-2.3076923076923102</v>
      </c>
    </row>
    <row r="722" spans="1:9" x14ac:dyDescent="0.2">
      <c r="A722" s="17" t="s">
        <v>562</v>
      </c>
      <c r="B722" s="17" t="s">
        <v>173</v>
      </c>
      <c r="C722" s="17" t="s">
        <v>394</v>
      </c>
      <c r="D722" s="17">
        <v>183</v>
      </c>
      <c r="E722" s="17">
        <v>3.7615621788283697E-2</v>
      </c>
      <c r="F722" s="17">
        <v>186</v>
      </c>
      <c r="G722" s="17">
        <v>3.72446936323588E-2</v>
      </c>
      <c r="H722" s="17">
        <v>-3</v>
      </c>
      <c r="I722" s="17">
        <v>-1.61290322580645</v>
      </c>
    </row>
    <row r="723" spans="1:9" x14ac:dyDescent="0.2">
      <c r="A723" s="17" t="s">
        <v>563</v>
      </c>
      <c r="B723" s="17" t="s">
        <v>155</v>
      </c>
      <c r="C723" s="17" t="s">
        <v>394</v>
      </c>
      <c r="D723" s="17">
        <v>34</v>
      </c>
      <c r="E723" s="17">
        <v>4.64957264957265E-4</v>
      </c>
      <c r="F723" s="17">
        <v>37</v>
      </c>
      <c r="G723" s="17">
        <v>5.1435323555988003E-4</v>
      </c>
      <c r="H723" s="17">
        <v>-3</v>
      </c>
      <c r="I723" s="17">
        <v>-8.1081081081080999</v>
      </c>
    </row>
    <row r="724" spans="1:9" x14ac:dyDescent="0.2">
      <c r="A724" s="17" t="s">
        <v>573</v>
      </c>
      <c r="B724" s="17" t="s">
        <v>191</v>
      </c>
      <c r="C724" s="17" t="s">
        <v>391</v>
      </c>
      <c r="D724" s="17">
        <v>102</v>
      </c>
      <c r="E724" s="17">
        <v>8.3881578947368404E-2</v>
      </c>
      <c r="F724" s="17">
        <v>105</v>
      </c>
      <c r="G724" s="17">
        <v>8.8161209068010102E-2</v>
      </c>
      <c r="H724" s="17">
        <v>-3</v>
      </c>
      <c r="I724" s="17">
        <v>-2.8571428571428599</v>
      </c>
    </row>
    <row r="725" spans="1:9" x14ac:dyDescent="0.2">
      <c r="A725" s="17" t="s">
        <v>574</v>
      </c>
      <c r="B725" s="17" t="s">
        <v>192</v>
      </c>
      <c r="C725" s="17" t="s">
        <v>393</v>
      </c>
      <c r="D725" s="17">
        <v>450</v>
      </c>
      <c r="E725" s="17">
        <v>0.113665066936095</v>
      </c>
      <c r="F725" s="17">
        <v>453</v>
      </c>
      <c r="G725" s="17">
        <v>0.114019632519507</v>
      </c>
      <c r="H725" s="17">
        <v>-3</v>
      </c>
      <c r="I725" s="17">
        <v>-0.66225165562914201</v>
      </c>
    </row>
    <row r="726" spans="1:9" x14ac:dyDescent="0.2">
      <c r="A726" s="17" t="s">
        <v>580</v>
      </c>
      <c r="B726" s="17" t="s">
        <v>250</v>
      </c>
      <c r="C726" s="17" t="s">
        <v>395</v>
      </c>
      <c r="D726" s="17">
        <v>128</v>
      </c>
      <c r="E726" s="17">
        <v>0.30992736077481797</v>
      </c>
      <c r="F726" s="17">
        <v>131</v>
      </c>
      <c r="G726" s="17">
        <v>0.31414868105515598</v>
      </c>
      <c r="H726" s="17">
        <v>-3</v>
      </c>
      <c r="I726" s="17">
        <v>-2.29007633587787</v>
      </c>
    </row>
    <row r="727" spans="1:9" x14ac:dyDescent="0.2">
      <c r="A727" s="17" t="s">
        <v>596</v>
      </c>
      <c r="B727" s="17" t="s">
        <v>269</v>
      </c>
      <c r="C727" s="17" t="s">
        <v>395</v>
      </c>
      <c r="D727" s="17">
        <v>84</v>
      </c>
      <c r="E727" s="17">
        <v>2.321083172147E-2</v>
      </c>
      <c r="F727" s="17">
        <v>87</v>
      </c>
      <c r="G727" s="17">
        <v>2.51954821894005E-2</v>
      </c>
      <c r="H727" s="17">
        <v>-3</v>
      </c>
      <c r="I727" s="17">
        <v>-3.44827586206896</v>
      </c>
    </row>
    <row r="728" spans="1:9" x14ac:dyDescent="0.2">
      <c r="A728" s="17" t="s">
        <v>589</v>
      </c>
      <c r="B728" s="17" t="s">
        <v>270</v>
      </c>
      <c r="C728" s="17" t="s">
        <v>388</v>
      </c>
      <c r="D728" s="17">
        <v>3762</v>
      </c>
      <c r="E728" s="17">
        <v>9.8600408869319103E-2</v>
      </c>
      <c r="F728" s="17">
        <v>3765</v>
      </c>
      <c r="G728" s="17">
        <v>9.8586017282010996E-2</v>
      </c>
      <c r="H728" s="17">
        <v>-3</v>
      </c>
      <c r="I728" s="17">
        <v>-7.9681274900400598E-2</v>
      </c>
    </row>
    <row r="729" spans="1:9" x14ac:dyDescent="0.2">
      <c r="A729" s="17" t="s">
        <v>590</v>
      </c>
      <c r="B729" s="17" t="s">
        <v>262</v>
      </c>
      <c r="C729" s="17" t="s">
        <v>396</v>
      </c>
      <c r="D729" s="17">
        <v>199</v>
      </c>
      <c r="E729" s="17">
        <v>2.4573968881205201E-2</v>
      </c>
      <c r="F729" s="17">
        <v>202</v>
      </c>
      <c r="G729" s="17">
        <v>2.5396027156147801E-2</v>
      </c>
      <c r="H729" s="17">
        <v>-3</v>
      </c>
      <c r="I729" s="17">
        <v>-1.48514851485149</v>
      </c>
    </row>
    <row r="730" spans="1:9" x14ac:dyDescent="0.2">
      <c r="A730" s="17" t="s">
        <v>590</v>
      </c>
      <c r="B730" s="17" t="s">
        <v>262</v>
      </c>
      <c r="C730" s="17" t="s">
        <v>395</v>
      </c>
      <c r="D730" s="17">
        <v>422</v>
      </c>
      <c r="E730" s="17">
        <v>5.2111632501852301E-2</v>
      </c>
      <c r="F730" s="17">
        <v>425</v>
      </c>
      <c r="G730" s="17">
        <v>5.3432235353281399E-2</v>
      </c>
      <c r="H730" s="17">
        <v>-3</v>
      </c>
      <c r="I730" s="17">
        <v>-0.70588235294117796</v>
      </c>
    </row>
    <row r="731" spans="1:9" x14ac:dyDescent="0.2">
      <c r="A731" s="17" t="s">
        <v>659</v>
      </c>
      <c r="B731" s="17" t="s">
        <v>247</v>
      </c>
      <c r="C731" s="17" t="s">
        <v>390</v>
      </c>
      <c r="D731" s="17">
        <v>251</v>
      </c>
      <c r="E731" s="17">
        <v>0.27673649393605299</v>
      </c>
      <c r="F731" s="17">
        <v>255</v>
      </c>
      <c r="G731" s="17">
        <v>0.28052805280528098</v>
      </c>
      <c r="H731" s="17">
        <v>-4</v>
      </c>
      <c r="I731" s="17">
        <v>-1.5686274509803999</v>
      </c>
    </row>
    <row r="732" spans="1:9" x14ac:dyDescent="0.2">
      <c r="A732" s="17" t="s">
        <v>660</v>
      </c>
      <c r="B732" s="17" t="s">
        <v>259</v>
      </c>
      <c r="C732" s="17" t="s">
        <v>392</v>
      </c>
      <c r="D732" s="17">
        <v>89</v>
      </c>
      <c r="E732" s="17">
        <v>4.5641025641025602E-2</v>
      </c>
      <c r="F732" s="17">
        <v>93</v>
      </c>
      <c r="G732" s="17">
        <v>4.8311688311688299E-2</v>
      </c>
      <c r="H732" s="17">
        <v>-4</v>
      </c>
      <c r="I732" s="17">
        <v>-4.3010752688171996</v>
      </c>
    </row>
    <row r="733" spans="1:9" x14ac:dyDescent="0.2">
      <c r="A733" s="17" t="s">
        <v>669</v>
      </c>
      <c r="B733" s="17" t="s">
        <v>188</v>
      </c>
      <c r="C733" s="17" t="s">
        <v>393</v>
      </c>
      <c r="D733" s="17">
        <v>352</v>
      </c>
      <c r="E733" s="17">
        <v>0.54070660522273395</v>
      </c>
      <c r="F733" s="17">
        <v>356</v>
      </c>
      <c r="G733" s="17">
        <v>0.542682926829268</v>
      </c>
      <c r="H733" s="17">
        <v>-4</v>
      </c>
      <c r="I733" s="17">
        <v>-1.1235955056179801</v>
      </c>
    </row>
    <row r="734" spans="1:9" x14ac:dyDescent="0.2">
      <c r="A734" s="17" t="s">
        <v>674</v>
      </c>
      <c r="B734" s="17" t="s">
        <v>275</v>
      </c>
      <c r="C734" s="17" t="s">
        <v>392</v>
      </c>
      <c r="D734" s="17">
        <v>50</v>
      </c>
      <c r="E734" s="17">
        <v>1.8168604651162799E-2</v>
      </c>
      <c r="F734" s="17">
        <v>54</v>
      </c>
      <c r="G734" s="17">
        <v>3.18772136953955E-2</v>
      </c>
      <c r="H734" s="17">
        <v>-4</v>
      </c>
      <c r="I734" s="17">
        <v>-7.4074074074074101</v>
      </c>
    </row>
    <row r="735" spans="1:9" x14ac:dyDescent="0.2">
      <c r="A735" s="17" t="s">
        <v>666</v>
      </c>
      <c r="B735" s="17" t="s">
        <v>160</v>
      </c>
      <c r="C735" s="17" t="s">
        <v>395</v>
      </c>
      <c r="D735" s="17">
        <v>174</v>
      </c>
      <c r="E735" s="17">
        <v>2.8543307086614199E-2</v>
      </c>
      <c r="F735" s="17">
        <v>178</v>
      </c>
      <c r="G735" s="17">
        <v>2.8608164577306298E-2</v>
      </c>
      <c r="H735" s="17">
        <v>-4</v>
      </c>
      <c r="I735" s="17">
        <v>-2.2471910112359601</v>
      </c>
    </row>
    <row r="736" spans="1:9" x14ac:dyDescent="0.2">
      <c r="A736" s="17" t="s">
        <v>604</v>
      </c>
      <c r="B736" s="17" t="s">
        <v>264</v>
      </c>
      <c r="C736" s="17" t="s">
        <v>390</v>
      </c>
      <c r="D736" s="17">
        <v>414</v>
      </c>
      <c r="E736" s="17">
        <v>0.67868852459016404</v>
      </c>
      <c r="F736" s="17">
        <v>418</v>
      </c>
      <c r="G736" s="17">
        <v>0.68078175895765503</v>
      </c>
      <c r="H736" s="17">
        <v>-4</v>
      </c>
      <c r="I736" s="17">
        <v>-0.95693779904306697</v>
      </c>
    </row>
    <row r="737" spans="1:9" x14ac:dyDescent="0.2">
      <c r="A737" s="17" t="s">
        <v>514</v>
      </c>
      <c r="B737" s="17" t="s">
        <v>276</v>
      </c>
      <c r="C737" s="17" t="s">
        <v>388</v>
      </c>
      <c r="D737" s="17">
        <v>259</v>
      </c>
      <c r="E737" s="17">
        <v>5.3369050072120297E-2</v>
      </c>
      <c r="F737" s="17">
        <v>263</v>
      </c>
      <c r="G737" s="17">
        <v>5.2192895415757098E-2</v>
      </c>
      <c r="H737" s="17">
        <v>-4</v>
      </c>
      <c r="I737" s="17">
        <v>-1.5209125475285199</v>
      </c>
    </row>
    <row r="738" spans="1:9" x14ac:dyDescent="0.2">
      <c r="A738" s="17" t="s">
        <v>516</v>
      </c>
      <c r="B738" s="17" t="s">
        <v>184</v>
      </c>
      <c r="C738" s="17" t="s">
        <v>389</v>
      </c>
      <c r="D738" s="17">
        <v>33</v>
      </c>
      <c r="E738" s="17">
        <v>0.111864406779661</v>
      </c>
      <c r="F738" s="17">
        <v>37</v>
      </c>
      <c r="G738" s="17">
        <v>0.124161073825503</v>
      </c>
      <c r="H738" s="17">
        <v>-4</v>
      </c>
      <c r="I738" s="17">
        <v>-10.8108108108108</v>
      </c>
    </row>
    <row r="739" spans="1:9" x14ac:dyDescent="0.2">
      <c r="A739" s="17" t="s">
        <v>521</v>
      </c>
      <c r="B739" s="17" t="s">
        <v>239</v>
      </c>
      <c r="C739" s="17" t="s">
        <v>393</v>
      </c>
      <c r="D739" s="17">
        <v>284</v>
      </c>
      <c r="E739" s="17">
        <v>0.43226788432267899</v>
      </c>
      <c r="F739" s="17">
        <v>288</v>
      </c>
      <c r="G739" s="17">
        <v>0.47761194029850701</v>
      </c>
      <c r="H739" s="17">
        <v>-4</v>
      </c>
      <c r="I739" s="17">
        <v>-1.38888888888888</v>
      </c>
    </row>
    <row r="740" spans="1:9" x14ac:dyDescent="0.2">
      <c r="A740" s="17" t="s">
        <v>536</v>
      </c>
      <c r="B740" s="17" t="s">
        <v>216</v>
      </c>
      <c r="C740" s="17" t="s">
        <v>389</v>
      </c>
      <c r="D740" s="17">
        <v>44</v>
      </c>
      <c r="E740" s="17">
        <v>0.23280423280423301</v>
      </c>
      <c r="F740" s="17">
        <v>48</v>
      </c>
      <c r="G740" s="17">
        <v>0.24870466321243501</v>
      </c>
      <c r="H740" s="17">
        <v>-4</v>
      </c>
      <c r="I740" s="17">
        <v>-8.3333333333333393</v>
      </c>
    </row>
    <row r="741" spans="1:9" x14ac:dyDescent="0.2">
      <c r="A741" s="17" t="s">
        <v>602</v>
      </c>
      <c r="B741" s="17" t="s">
        <v>183</v>
      </c>
      <c r="C741" s="17" t="s">
        <v>388</v>
      </c>
      <c r="D741" s="17">
        <v>199</v>
      </c>
      <c r="E741" s="17">
        <v>2.6406581740976601E-2</v>
      </c>
      <c r="F741" s="17">
        <v>203</v>
      </c>
      <c r="G741" s="17">
        <v>2.68447500661201E-2</v>
      </c>
      <c r="H741" s="17">
        <v>-4</v>
      </c>
      <c r="I741" s="17">
        <v>-1.97044334975369</v>
      </c>
    </row>
    <row r="742" spans="1:9" x14ac:dyDescent="0.2">
      <c r="A742" s="17" t="s">
        <v>569</v>
      </c>
      <c r="B742" s="17" t="s">
        <v>193</v>
      </c>
      <c r="C742" s="17" t="s">
        <v>388</v>
      </c>
      <c r="D742" s="17">
        <v>587</v>
      </c>
      <c r="E742" s="17">
        <v>3.7058080808080797E-2</v>
      </c>
      <c r="F742" s="17">
        <v>591</v>
      </c>
      <c r="G742" s="17">
        <v>3.7102140749576198E-2</v>
      </c>
      <c r="H742" s="17">
        <v>-4</v>
      </c>
      <c r="I742" s="17">
        <v>-0.67681895093062405</v>
      </c>
    </row>
    <row r="743" spans="1:9" x14ac:dyDescent="0.2">
      <c r="A743" s="17" t="s">
        <v>569</v>
      </c>
      <c r="B743" s="17" t="s">
        <v>193</v>
      </c>
      <c r="C743" s="17" t="s">
        <v>392</v>
      </c>
      <c r="D743" s="17">
        <v>1151</v>
      </c>
      <c r="E743" s="17">
        <v>7.2664141414141403E-2</v>
      </c>
      <c r="F743" s="17">
        <v>1155</v>
      </c>
      <c r="G743" s="17">
        <v>7.2509259840542406E-2</v>
      </c>
      <c r="H743" s="17">
        <v>-4</v>
      </c>
      <c r="I743" s="17">
        <v>-0.34632034632035003</v>
      </c>
    </row>
    <row r="744" spans="1:9" x14ac:dyDescent="0.2">
      <c r="A744" s="17" t="s">
        <v>572</v>
      </c>
      <c r="B744" s="17" t="s">
        <v>218</v>
      </c>
      <c r="C744" s="17" t="s">
        <v>389</v>
      </c>
      <c r="D744" s="17">
        <v>42</v>
      </c>
      <c r="E744" s="17">
        <v>0.39622641509433998</v>
      </c>
      <c r="F744" s="17">
        <v>46</v>
      </c>
      <c r="G744" s="17">
        <v>0.41071428571428598</v>
      </c>
      <c r="H744" s="17">
        <v>-4</v>
      </c>
      <c r="I744" s="17">
        <v>-8.6956521739130501</v>
      </c>
    </row>
    <row r="745" spans="1:9" x14ac:dyDescent="0.2">
      <c r="A745" s="17" t="s">
        <v>573</v>
      </c>
      <c r="B745" s="17" t="s">
        <v>191</v>
      </c>
      <c r="C745" s="17" t="s">
        <v>390</v>
      </c>
      <c r="D745" s="17">
        <v>293</v>
      </c>
      <c r="E745" s="17">
        <v>0.24095394736842099</v>
      </c>
      <c r="F745" s="17">
        <v>297</v>
      </c>
      <c r="G745" s="17">
        <v>0.24937027707808601</v>
      </c>
      <c r="H745" s="17">
        <v>-4</v>
      </c>
      <c r="I745" s="17">
        <v>-1.34680134680135</v>
      </c>
    </row>
    <row r="746" spans="1:9" x14ac:dyDescent="0.2">
      <c r="A746" s="17" t="s">
        <v>573</v>
      </c>
      <c r="B746" s="17" t="s">
        <v>191</v>
      </c>
      <c r="C746" s="17" t="s">
        <v>393</v>
      </c>
      <c r="D746" s="17">
        <v>275</v>
      </c>
      <c r="E746" s="17">
        <v>0.22615131578947401</v>
      </c>
      <c r="F746" s="17">
        <v>279</v>
      </c>
      <c r="G746" s="17">
        <v>0.23425692695214101</v>
      </c>
      <c r="H746" s="17">
        <v>-4</v>
      </c>
      <c r="I746" s="17">
        <v>-1.4336917562724001</v>
      </c>
    </row>
    <row r="747" spans="1:9" x14ac:dyDescent="0.2">
      <c r="A747" s="17" t="s">
        <v>575</v>
      </c>
      <c r="B747" s="17" t="s">
        <v>249</v>
      </c>
      <c r="C747" s="17" t="s">
        <v>391</v>
      </c>
      <c r="D747" s="17">
        <v>459</v>
      </c>
      <c r="E747" s="17">
        <v>0.172881355932203</v>
      </c>
      <c r="F747" s="17">
        <v>463</v>
      </c>
      <c r="G747" s="17">
        <v>0.167753623188406</v>
      </c>
      <c r="H747" s="17">
        <v>-4</v>
      </c>
      <c r="I747" s="17">
        <v>-0.86393088552916297</v>
      </c>
    </row>
    <row r="748" spans="1:9" x14ac:dyDescent="0.2">
      <c r="A748" s="17" t="s">
        <v>581</v>
      </c>
      <c r="B748" s="17" t="s">
        <v>164</v>
      </c>
      <c r="C748" s="17" t="s">
        <v>388</v>
      </c>
      <c r="D748" s="17">
        <v>634</v>
      </c>
      <c r="E748" s="17">
        <v>8.3114840062926104E-2</v>
      </c>
      <c r="F748" s="17">
        <v>638</v>
      </c>
      <c r="G748" s="17">
        <v>8.2471561530506707E-2</v>
      </c>
      <c r="H748" s="17">
        <v>-4</v>
      </c>
      <c r="I748" s="17">
        <v>-0.62695924764890598</v>
      </c>
    </row>
    <row r="749" spans="1:9" x14ac:dyDescent="0.2">
      <c r="A749" s="17" t="s">
        <v>589</v>
      </c>
      <c r="B749" s="17" t="s">
        <v>270</v>
      </c>
      <c r="C749" s="17" t="s">
        <v>396</v>
      </c>
      <c r="D749" s="17">
        <v>233</v>
      </c>
      <c r="E749" s="17">
        <v>6.1068302143942998E-3</v>
      </c>
      <c r="F749" s="17">
        <v>237</v>
      </c>
      <c r="G749" s="17">
        <v>6.2058130400628403E-3</v>
      </c>
      <c r="H749" s="17">
        <v>-4</v>
      </c>
      <c r="I749" s="17">
        <v>-1.6877637130801699</v>
      </c>
    </row>
    <row r="750" spans="1:9" x14ac:dyDescent="0.2">
      <c r="A750" s="17" t="s">
        <v>592</v>
      </c>
      <c r="B750" s="17" t="s">
        <v>205</v>
      </c>
      <c r="C750" s="17" t="s">
        <v>393</v>
      </c>
      <c r="D750" s="17">
        <v>118</v>
      </c>
      <c r="E750" s="17">
        <v>0.21611721611721599</v>
      </c>
      <c r="F750" s="17">
        <v>122</v>
      </c>
      <c r="G750" s="17">
        <v>0.237354085603113</v>
      </c>
      <c r="H750" s="17">
        <v>-4</v>
      </c>
      <c r="I750" s="17">
        <v>-3.2786885245901698</v>
      </c>
    </row>
    <row r="751" spans="1:9" x14ac:dyDescent="0.2">
      <c r="A751" s="17" t="s">
        <v>669</v>
      </c>
      <c r="B751" s="17" t="s">
        <v>188</v>
      </c>
      <c r="C751" s="17" t="s">
        <v>388</v>
      </c>
      <c r="D751" s="17">
        <v>68</v>
      </c>
      <c r="E751" s="17">
        <v>0.104454685099846</v>
      </c>
      <c r="F751" s="17">
        <v>73</v>
      </c>
      <c r="G751" s="17">
        <v>0.11128048780487799</v>
      </c>
      <c r="H751" s="17">
        <v>-5</v>
      </c>
      <c r="I751" s="17">
        <v>-6.8493150684931603</v>
      </c>
    </row>
    <row r="752" spans="1:9" x14ac:dyDescent="0.2">
      <c r="A752" s="17" t="s">
        <v>514</v>
      </c>
      <c r="B752" s="17" t="s">
        <v>276</v>
      </c>
      <c r="C752" s="17" t="s">
        <v>395</v>
      </c>
      <c r="D752" s="17">
        <v>405</v>
      </c>
      <c r="E752" s="17">
        <v>8.3453533896558796E-2</v>
      </c>
      <c r="F752" s="17">
        <v>410</v>
      </c>
      <c r="G752" s="17">
        <v>8.1365350267910294E-2</v>
      </c>
      <c r="H752" s="17">
        <v>-5</v>
      </c>
      <c r="I752" s="17">
        <v>-1.2195121951219501</v>
      </c>
    </row>
    <row r="753" spans="1:9" x14ac:dyDescent="0.2">
      <c r="A753" s="17" t="s">
        <v>541</v>
      </c>
      <c r="B753" s="17" t="s">
        <v>211</v>
      </c>
      <c r="C753" s="17" t="s">
        <v>393</v>
      </c>
      <c r="D753" s="17">
        <v>192</v>
      </c>
      <c r="E753" s="17">
        <v>0.33217993079584801</v>
      </c>
      <c r="F753" s="17">
        <v>197</v>
      </c>
      <c r="G753" s="17">
        <v>0.33848797250859097</v>
      </c>
      <c r="H753" s="17">
        <v>-5</v>
      </c>
      <c r="I753" s="17">
        <v>-2.5380710659898398</v>
      </c>
    </row>
    <row r="754" spans="1:9" x14ac:dyDescent="0.2">
      <c r="A754" s="17" t="s">
        <v>542</v>
      </c>
      <c r="B754" s="17" t="s">
        <v>178</v>
      </c>
      <c r="C754" s="17" t="s">
        <v>389</v>
      </c>
      <c r="D754" s="17">
        <v>143</v>
      </c>
      <c r="E754" s="17">
        <v>5.3100631266245799E-2</v>
      </c>
      <c r="F754" s="17">
        <v>148</v>
      </c>
      <c r="G754" s="17">
        <v>5.4875787912495401E-2</v>
      </c>
      <c r="H754" s="17">
        <v>-5</v>
      </c>
      <c r="I754" s="17">
        <v>-3.3783783783783798</v>
      </c>
    </row>
    <row r="755" spans="1:9" x14ac:dyDescent="0.2">
      <c r="A755" s="17" t="s">
        <v>602</v>
      </c>
      <c r="B755" s="17" t="s">
        <v>183</v>
      </c>
      <c r="C755" s="17" t="s">
        <v>389</v>
      </c>
      <c r="D755" s="17">
        <v>94</v>
      </c>
      <c r="E755" s="17">
        <v>1.2473460721868401E-2</v>
      </c>
      <c r="F755" s="17">
        <v>99</v>
      </c>
      <c r="G755" s="17">
        <v>1.30917746627876E-2</v>
      </c>
      <c r="H755" s="17">
        <v>-5</v>
      </c>
      <c r="I755" s="17">
        <v>-5.0505050505050502</v>
      </c>
    </row>
    <row r="756" spans="1:9" x14ac:dyDescent="0.2">
      <c r="A756" s="17" t="s">
        <v>559</v>
      </c>
      <c r="B756" s="17" t="s">
        <v>158</v>
      </c>
      <c r="C756" s="17" t="s">
        <v>390</v>
      </c>
      <c r="D756" s="17">
        <v>339</v>
      </c>
      <c r="E756" s="17">
        <v>1.53421433743664E-2</v>
      </c>
      <c r="F756" s="17">
        <v>344</v>
      </c>
      <c r="G756" s="17">
        <v>1.56520156520157E-2</v>
      </c>
      <c r="H756" s="17">
        <v>-5</v>
      </c>
      <c r="I756" s="17">
        <v>-1.4534883720930301</v>
      </c>
    </row>
    <row r="757" spans="1:9" x14ac:dyDescent="0.2">
      <c r="A757" s="17" t="s">
        <v>561</v>
      </c>
      <c r="B757" s="17" t="s">
        <v>208</v>
      </c>
      <c r="C757" s="17" t="s">
        <v>389</v>
      </c>
      <c r="D757" s="17">
        <v>13</v>
      </c>
      <c r="E757" s="17">
        <v>2.4029574861367801E-2</v>
      </c>
      <c r="F757" s="17">
        <v>18</v>
      </c>
      <c r="G757" s="17">
        <v>3.3519553072625698E-2</v>
      </c>
      <c r="H757" s="17">
        <v>-5</v>
      </c>
      <c r="I757" s="17">
        <v>-27.7777777777778</v>
      </c>
    </row>
    <row r="758" spans="1:9" x14ac:dyDescent="0.2">
      <c r="A758" s="17" t="s">
        <v>565</v>
      </c>
      <c r="B758" s="17" t="s">
        <v>230</v>
      </c>
      <c r="C758" s="17" t="s">
        <v>390</v>
      </c>
      <c r="D758" s="17">
        <v>7</v>
      </c>
      <c r="E758" s="17">
        <v>0.53846153846153799</v>
      </c>
      <c r="F758" s="17">
        <v>12</v>
      </c>
      <c r="G758" s="17">
        <v>0.66666666666666696</v>
      </c>
      <c r="H758" s="17">
        <v>-5</v>
      </c>
      <c r="I758" s="17">
        <v>-41.6666666666667</v>
      </c>
    </row>
    <row r="759" spans="1:9" x14ac:dyDescent="0.2">
      <c r="A759" s="17" t="s">
        <v>575</v>
      </c>
      <c r="B759" s="17" t="s">
        <v>249</v>
      </c>
      <c r="C759" s="17" t="s">
        <v>389</v>
      </c>
      <c r="D759" s="17">
        <v>62</v>
      </c>
      <c r="E759" s="17">
        <v>2.33521657250471E-2</v>
      </c>
      <c r="F759" s="17">
        <v>67</v>
      </c>
      <c r="G759" s="17">
        <v>2.4275362318840601E-2</v>
      </c>
      <c r="H759" s="17">
        <v>-5</v>
      </c>
      <c r="I759" s="17">
        <v>-7.4626865671641802</v>
      </c>
    </row>
    <row r="760" spans="1:9" x14ac:dyDescent="0.2">
      <c r="A760" s="17" t="s">
        <v>578</v>
      </c>
      <c r="B760" s="17" t="s">
        <v>175</v>
      </c>
      <c r="C760" s="17" t="s">
        <v>395</v>
      </c>
      <c r="D760" s="17">
        <v>265</v>
      </c>
      <c r="E760" s="17">
        <v>4.8749080206033801E-2</v>
      </c>
      <c r="F760" s="17">
        <v>270</v>
      </c>
      <c r="G760" s="17">
        <v>5.0895381715362897E-2</v>
      </c>
      <c r="H760" s="17">
        <v>-5</v>
      </c>
      <c r="I760" s="17">
        <v>-1.8518518518518501</v>
      </c>
    </row>
    <row r="761" spans="1:9" x14ac:dyDescent="0.2">
      <c r="A761" s="17" t="s">
        <v>580</v>
      </c>
      <c r="B761" s="17" t="s">
        <v>250</v>
      </c>
      <c r="C761" s="17" t="s">
        <v>393</v>
      </c>
      <c r="D761" s="17">
        <v>110</v>
      </c>
      <c r="E761" s="17">
        <v>0.26634382566586001</v>
      </c>
      <c r="F761" s="17">
        <v>115</v>
      </c>
      <c r="G761" s="17">
        <v>0.27577937649880102</v>
      </c>
      <c r="H761" s="17">
        <v>-5</v>
      </c>
      <c r="I761" s="17">
        <v>-4.3478260869565197</v>
      </c>
    </row>
    <row r="762" spans="1:9" x14ac:dyDescent="0.2">
      <c r="A762" s="17" t="s">
        <v>584</v>
      </c>
      <c r="B762" s="17" t="s">
        <v>199</v>
      </c>
      <c r="C762" s="17" t="s">
        <v>393</v>
      </c>
      <c r="D762" s="17">
        <v>247</v>
      </c>
      <c r="E762" s="17">
        <v>0.16837082481254301</v>
      </c>
      <c r="F762" s="17">
        <v>252</v>
      </c>
      <c r="G762" s="17">
        <v>0.18208092485549099</v>
      </c>
      <c r="H762" s="17">
        <v>-5</v>
      </c>
      <c r="I762" s="17">
        <v>-1.98412698412699</v>
      </c>
    </row>
    <row r="763" spans="1:9" x14ac:dyDescent="0.2">
      <c r="A763" s="17" t="s">
        <v>584</v>
      </c>
      <c r="B763" s="17" t="s">
        <v>199</v>
      </c>
      <c r="C763" s="17" t="s">
        <v>389</v>
      </c>
      <c r="D763" s="17">
        <v>67</v>
      </c>
      <c r="E763" s="17">
        <v>4.56714383094751E-2</v>
      </c>
      <c r="F763" s="17">
        <v>72</v>
      </c>
      <c r="G763" s="17">
        <v>5.2023121387283197E-2</v>
      </c>
      <c r="H763" s="17">
        <v>-5</v>
      </c>
      <c r="I763" s="17">
        <v>-6.9444444444444402</v>
      </c>
    </row>
    <row r="764" spans="1:9" x14ac:dyDescent="0.2">
      <c r="A764" s="17" t="s">
        <v>596</v>
      </c>
      <c r="B764" s="17" t="s">
        <v>269</v>
      </c>
      <c r="C764" s="17" t="s">
        <v>392</v>
      </c>
      <c r="D764" s="17">
        <v>250</v>
      </c>
      <c r="E764" s="17">
        <v>6.9079856313898902E-2</v>
      </c>
      <c r="F764" s="17">
        <v>255</v>
      </c>
      <c r="G764" s="17">
        <v>7.3848827106863593E-2</v>
      </c>
      <c r="H764" s="17">
        <v>-5</v>
      </c>
      <c r="I764" s="17">
        <v>-1.9607843137254899</v>
      </c>
    </row>
    <row r="765" spans="1:9" x14ac:dyDescent="0.2">
      <c r="A765" s="17" t="s">
        <v>587</v>
      </c>
      <c r="B765" s="17" t="s">
        <v>189</v>
      </c>
      <c r="C765" s="17" t="s">
        <v>393</v>
      </c>
      <c r="D765" s="17">
        <v>479</v>
      </c>
      <c r="E765" s="17">
        <v>0.326294277929155</v>
      </c>
      <c r="F765" s="17">
        <v>484</v>
      </c>
      <c r="G765" s="17">
        <v>0.33518005540166201</v>
      </c>
      <c r="H765" s="17">
        <v>-5</v>
      </c>
      <c r="I765" s="17">
        <v>-1.03305785123967</v>
      </c>
    </row>
    <row r="766" spans="1:9" x14ac:dyDescent="0.2">
      <c r="A766" s="17" t="s">
        <v>593</v>
      </c>
      <c r="B766" s="17" t="s">
        <v>154</v>
      </c>
      <c r="C766" s="17" t="s">
        <v>396</v>
      </c>
      <c r="D766" s="17">
        <v>113</v>
      </c>
      <c r="E766" s="17">
        <v>1.0553449016567999E-3</v>
      </c>
      <c r="F766" s="17">
        <v>118</v>
      </c>
      <c r="G766" s="17">
        <v>1.11442710891164E-3</v>
      </c>
      <c r="H766" s="17">
        <v>-5</v>
      </c>
      <c r="I766" s="17">
        <v>-4.2372881355932197</v>
      </c>
    </row>
    <row r="767" spans="1:9" x14ac:dyDescent="0.2">
      <c r="A767" s="17" t="s">
        <v>607</v>
      </c>
      <c r="B767" s="17" t="s">
        <v>254</v>
      </c>
      <c r="C767" s="17" t="s">
        <v>395</v>
      </c>
      <c r="D767" s="17">
        <v>284</v>
      </c>
      <c r="E767" s="17">
        <v>3.58269206509398E-2</v>
      </c>
      <c r="F767" s="17">
        <v>290</v>
      </c>
      <c r="G767" s="17">
        <v>3.63499623965906E-2</v>
      </c>
      <c r="H767" s="17">
        <v>-6</v>
      </c>
      <c r="I767" s="17">
        <v>-2.0689655172413799</v>
      </c>
    </row>
    <row r="768" spans="1:9" x14ac:dyDescent="0.2">
      <c r="A768" s="17" t="s">
        <v>526</v>
      </c>
      <c r="B768" s="17" t="s">
        <v>179</v>
      </c>
      <c r="C768" s="17" t="s">
        <v>393</v>
      </c>
      <c r="D768" s="17">
        <v>1348</v>
      </c>
      <c r="E768" s="17">
        <v>0.22839715350728601</v>
      </c>
      <c r="F768" s="17">
        <v>1354</v>
      </c>
      <c r="G768" s="17">
        <v>0.22574191397132401</v>
      </c>
      <c r="H768" s="17">
        <v>-6</v>
      </c>
      <c r="I768" s="17">
        <v>-0.443131462333823</v>
      </c>
    </row>
    <row r="769" spans="1:9" x14ac:dyDescent="0.2">
      <c r="A769" s="17" t="s">
        <v>597</v>
      </c>
      <c r="B769" s="17" t="s">
        <v>207</v>
      </c>
      <c r="C769" s="17" t="s">
        <v>389</v>
      </c>
      <c r="D769" s="17">
        <v>7</v>
      </c>
      <c r="E769" s="17">
        <v>5.83333333333333E-2</v>
      </c>
      <c r="F769" s="17">
        <v>13</v>
      </c>
      <c r="G769" s="17">
        <v>0.13978494623655899</v>
      </c>
      <c r="H769" s="17">
        <v>-6</v>
      </c>
      <c r="I769" s="17">
        <v>-46.153846153846203</v>
      </c>
    </row>
    <row r="770" spans="1:9" x14ac:dyDescent="0.2">
      <c r="A770" s="17" t="s">
        <v>603</v>
      </c>
      <c r="B770" s="17" t="s">
        <v>187</v>
      </c>
      <c r="C770" s="17" t="s">
        <v>391</v>
      </c>
      <c r="D770" s="17">
        <v>1052</v>
      </c>
      <c r="E770" s="17">
        <v>0.25029740661432298</v>
      </c>
      <c r="F770" s="17">
        <v>1058</v>
      </c>
      <c r="G770" s="17">
        <v>0.28093467870419497</v>
      </c>
      <c r="H770" s="17">
        <v>-6</v>
      </c>
      <c r="I770" s="17">
        <v>-0.56710775047259498</v>
      </c>
    </row>
    <row r="771" spans="1:9" x14ac:dyDescent="0.2">
      <c r="A771" s="17" t="s">
        <v>551</v>
      </c>
      <c r="B771" s="17" t="s">
        <v>255</v>
      </c>
      <c r="C771" s="17" t="s">
        <v>395</v>
      </c>
      <c r="D771" s="17">
        <v>383</v>
      </c>
      <c r="E771" s="17">
        <v>0.341659232827832</v>
      </c>
      <c r="F771" s="17">
        <v>389</v>
      </c>
      <c r="G771" s="17">
        <v>0.34182776801406001</v>
      </c>
      <c r="H771" s="17">
        <v>-6</v>
      </c>
      <c r="I771" s="17">
        <v>-1.54241645244216</v>
      </c>
    </row>
    <row r="772" spans="1:9" x14ac:dyDescent="0.2">
      <c r="A772" s="17" t="s">
        <v>602</v>
      </c>
      <c r="B772" s="17" t="s">
        <v>183</v>
      </c>
      <c r="C772" s="17" t="s">
        <v>393</v>
      </c>
      <c r="D772" s="17">
        <v>1602</v>
      </c>
      <c r="E772" s="17">
        <v>0.212579617834395</v>
      </c>
      <c r="F772" s="17">
        <v>1608</v>
      </c>
      <c r="G772" s="17">
        <v>0.212642158159217</v>
      </c>
      <c r="H772" s="17">
        <v>-6</v>
      </c>
      <c r="I772" s="17">
        <v>-0.37313432835820398</v>
      </c>
    </row>
    <row r="773" spans="1:9" x14ac:dyDescent="0.2">
      <c r="A773" s="17" t="s">
        <v>562</v>
      </c>
      <c r="B773" s="17" t="s">
        <v>173</v>
      </c>
      <c r="C773" s="17" t="s">
        <v>389</v>
      </c>
      <c r="D773" s="17">
        <v>163</v>
      </c>
      <c r="E773" s="17">
        <v>3.3504624871531302E-2</v>
      </c>
      <c r="F773" s="17">
        <v>169</v>
      </c>
      <c r="G773" s="17">
        <v>3.3840608730476597E-2</v>
      </c>
      <c r="H773" s="17">
        <v>-6</v>
      </c>
      <c r="I773" s="17">
        <v>-3.5502958579881598</v>
      </c>
    </row>
    <row r="774" spans="1:9" x14ac:dyDescent="0.2">
      <c r="A774" s="17" t="s">
        <v>562</v>
      </c>
      <c r="B774" s="17" t="s">
        <v>173</v>
      </c>
      <c r="C774" s="17" t="s">
        <v>391</v>
      </c>
      <c r="D774" s="17">
        <v>2258</v>
      </c>
      <c r="E774" s="17">
        <v>0.46413155190133598</v>
      </c>
      <c r="F774" s="17">
        <v>2264</v>
      </c>
      <c r="G774" s="17">
        <v>0.45334401281537801</v>
      </c>
      <c r="H774" s="17">
        <v>-6</v>
      </c>
      <c r="I774" s="17">
        <v>-0.26501766784452502</v>
      </c>
    </row>
    <row r="775" spans="1:9" x14ac:dyDescent="0.2">
      <c r="A775" s="17" t="s">
        <v>569</v>
      </c>
      <c r="B775" s="17" t="s">
        <v>193</v>
      </c>
      <c r="C775" s="17" t="s">
        <v>395</v>
      </c>
      <c r="D775" s="17">
        <v>908</v>
      </c>
      <c r="E775" s="17">
        <v>5.7323232323232297E-2</v>
      </c>
      <c r="F775" s="17">
        <v>914</v>
      </c>
      <c r="G775" s="17">
        <v>5.7379622072948701E-2</v>
      </c>
      <c r="H775" s="17">
        <v>-6</v>
      </c>
      <c r="I775" s="17">
        <v>-0.65645514223194901</v>
      </c>
    </row>
    <row r="776" spans="1:9" x14ac:dyDescent="0.2">
      <c r="A776" s="17" t="s">
        <v>575</v>
      </c>
      <c r="B776" s="17" t="s">
        <v>249</v>
      </c>
      <c r="C776" s="17" t="s">
        <v>392</v>
      </c>
      <c r="D776" s="17">
        <v>69</v>
      </c>
      <c r="E776" s="17">
        <v>2.5988700564971701E-2</v>
      </c>
      <c r="F776" s="17">
        <v>75</v>
      </c>
      <c r="G776" s="17">
        <v>2.7173913043478298E-2</v>
      </c>
      <c r="H776" s="17">
        <v>-6</v>
      </c>
      <c r="I776" s="17">
        <v>-8</v>
      </c>
    </row>
    <row r="777" spans="1:9" x14ac:dyDescent="0.2">
      <c r="A777" s="17" t="s">
        <v>660</v>
      </c>
      <c r="B777" s="17" t="s">
        <v>259</v>
      </c>
      <c r="C777" s="17" t="s">
        <v>390</v>
      </c>
      <c r="D777" s="17">
        <v>380</v>
      </c>
      <c r="E777" s="17">
        <v>0.19487179487179501</v>
      </c>
      <c r="F777" s="17">
        <v>387</v>
      </c>
      <c r="G777" s="17">
        <v>0.20103896103896099</v>
      </c>
      <c r="H777" s="17">
        <v>-7</v>
      </c>
      <c r="I777" s="17">
        <v>-1.80878552971576</v>
      </c>
    </row>
    <row r="778" spans="1:9" x14ac:dyDescent="0.2">
      <c r="A778" s="17" t="s">
        <v>657</v>
      </c>
      <c r="B778" s="17" t="s">
        <v>182</v>
      </c>
      <c r="C778" s="17" t="s">
        <v>389</v>
      </c>
      <c r="D778" s="17">
        <v>83</v>
      </c>
      <c r="E778" s="17">
        <v>2.5712515489467201E-2</v>
      </c>
      <c r="F778" s="17">
        <v>90</v>
      </c>
      <c r="G778" s="17">
        <v>2.7760641579272102E-2</v>
      </c>
      <c r="H778" s="17">
        <v>-7</v>
      </c>
      <c r="I778" s="17">
        <v>-7.7777777777777697</v>
      </c>
    </row>
    <row r="779" spans="1:9" x14ac:dyDescent="0.2">
      <c r="A779" s="17" t="s">
        <v>599</v>
      </c>
      <c r="B779" s="17" t="s">
        <v>197</v>
      </c>
      <c r="C779" s="17" t="s">
        <v>388</v>
      </c>
      <c r="D779" s="17">
        <v>211</v>
      </c>
      <c r="E779" s="17">
        <v>1.81084792310333E-2</v>
      </c>
      <c r="F779" s="17">
        <v>218</v>
      </c>
      <c r="G779" s="17">
        <v>1.9039301310043701E-2</v>
      </c>
      <c r="H779" s="17">
        <v>-7</v>
      </c>
      <c r="I779" s="17">
        <v>-3.21100917431193</v>
      </c>
    </row>
    <row r="780" spans="1:9" x14ac:dyDescent="0.2">
      <c r="A780" s="17" t="s">
        <v>520</v>
      </c>
      <c r="B780" s="17" t="s">
        <v>176</v>
      </c>
      <c r="C780" s="17" t="s">
        <v>389</v>
      </c>
      <c r="D780" s="17">
        <v>30</v>
      </c>
      <c r="E780" s="17">
        <v>1.01626016260163E-2</v>
      </c>
      <c r="F780" s="17">
        <v>37</v>
      </c>
      <c r="G780" s="17">
        <v>1.29099790648988E-2</v>
      </c>
      <c r="H780" s="17">
        <v>-7</v>
      </c>
      <c r="I780" s="17">
        <v>-18.918918918918902</v>
      </c>
    </row>
    <row r="781" spans="1:9" x14ac:dyDescent="0.2">
      <c r="A781" s="17" t="s">
        <v>540</v>
      </c>
      <c r="B781" s="17" t="s">
        <v>257</v>
      </c>
      <c r="C781" s="17" t="s">
        <v>389</v>
      </c>
      <c r="D781" s="17">
        <v>422</v>
      </c>
      <c r="E781" s="17">
        <v>9.0093936806148606E-2</v>
      </c>
      <c r="F781" s="17">
        <v>429</v>
      </c>
      <c r="G781" s="17">
        <v>9.2258064516129001E-2</v>
      </c>
      <c r="H781" s="17">
        <v>-7</v>
      </c>
      <c r="I781" s="17">
        <v>-1.63170163170163</v>
      </c>
    </row>
    <row r="782" spans="1:9" x14ac:dyDescent="0.2">
      <c r="A782" s="17" t="s">
        <v>547</v>
      </c>
      <c r="B782" s="17" t="s">
        <v>177</v>
      </c>
      <c r="C782" s="17" t="s">
        <v>389</v>
      </c>
      <c r="D782" s="17">
        <v>41</v>
      </c>
      <c r="E782" s="17">
        <v>2.8812368236120899E-2</v>
      </c>
      <c r="F782" s="17">
        <v>48</v>
      </c>
      <c r="G782" s="17">
        <v>3.4236804564907297E-2</v>
      </c>
      <c r="H782" s="17">
        <v>-7</v>
      </c>
      <c r="I782" s="17">
        <v>-14.5833333333333</v>
      </c>
    </row>
    <row r="783" spans="1:9" x14ac:dyDescent="0.2">
      <c r="A783" s="17" t="s">
        <v>551</v>
      </c>
      <c r="B783" s="17" t="s">
        <v>255</v>
      </c>
      <c r="C783" s="17" t="s">
        <v>389</v>
      </c>
      <c r="D783" s="17">
        <v>34</v>
      </c>
      <c r="E783" s="17">
        <v>3.03300624442462E-2</v>
      </c>
      <c r="F783" s="17">
        <v>41</v>
      </c>
      <c r="G783" s="17">
        <v>3.6028119507908601E-2</v>
      </c>
      <c r="H783" s="17">
        <v>-7</v>
      </c>
      <c r="I783" s="17">
        <v>-17.0731707317073</v>
      </c>
    </row>
    <row r="784" spans="1:9" x14ac:dyDescent="0.2">
      <c r="A784" s="17" t="s">
        <v>578</v>
      </c>
      <c r="B784" s="17" t="s">
        <v>175</v>
      </c>
      <c r="C784" s="17" t="s">
        <v>389</v>
      </c>
      <c r="D784" s="17">
        <v>123</v>
      </c>
      <c r="E784" s="17">
        <v>2.2626931567328899E-2</v>
      </c>
      <c r="F784" s="17">
        <v>130</v>
      </c>
      <c r="G784" s="17">
        <v>2.45051837888784E-2</v>
      </c>
      <c r="H784" s="17">
        <v>-7</v>
      </c>
      <c r="I784" s="17">
        <v>-5.3846153846153904</v>
      </c>
    </row>
    <row r="785" spans="1:9" x14ac:dyDescent="0.2">
      <c r="A785" s="17" t="s">
        <v>665</v>
      </c>
      <c r="B785" s="17" t="s">
        <v>238</v>
      </c>
      <c r="C785" s="17" t="s">
        <v>388</v>
      </c>
      <c r="D785" s="17">
        <v>328</v>
      </c>
      <c r="E785" s="17">
        <v>5.0252796077830501E-2</v>
      </c>
      <c r="F785" s="17">
        <v>336</v>
      </c>
      <c r="G785" s="17">
        <v>5.0269299820466802E-2</v>
      </c>
      <c r="H785" s="17">
        <v>-8</v>
      </c>
      <c r="I785" s="17">
        <v>-2.38095238095238</v>
      </c>
    </row>
    <row r="786" spans="1:9" x14ac:dyDescent="0.2">
      <c r="A786" s="17" t="s">
        <v>520</v>
      </c>
      <c r="B786" s="17" t="s">
        <v>176</v>
      </c>
      <c r="C786" s="17" t="s">
        <v>388</v>
      </c>
      <c r="D786" s="17">
        <v>282</v>
      </c>
      <c r="E786" s="17">
        <v>9.5528455284552893E-2</v>
      </c>
      <c r="F786" s="17">
        <v>290</v>
      </c>
      <c r="G786" s="17">
        <v>0.101186322400558</v>
      </c>
      <c r="H786" s="17">
        <v>-8</v>
      </c>
      <c r="I786" s="17">
        <v>-2.7586206896551801</v>
      </c>
    </row>
    <row r="787" spans="1:9" x14ac:dyDescent="0.2">
      <c r="A787" s="17" t="s">
        <v>531</v>
      </c>
      <c r="B787" s="17" t="s">
        <v>180</v>
      </c>
      <c r="C787" s="17" t="s">
        <v>392</v>
      </c>
      <c r="D787" s="17">
        <v>169</v>
      </c>
      <c r="E787" s="17">
        <v>4.7984099943214099E-2</v>
      </c>
      <c r="F787" s="17">
        <v>177</v>
      </c>
      <c r="G787" s="17">
        <v>5.0241271643485699E-2</v>
      </c>
      <c r="H787" s="17">
        <v>-8</v>
      </c>
      <c r="I787" s="17">
        <v>-4.5197740112994396</v>
      </c>
    </row>
    <row r="788" spans="1:9" x14ac:dyDescent="0.2">
      <c r="A788" s="17" t="s">
        <v>540</v>
      </c>
      <c r="B788" s="17" t="s">
        <v>257</v>
      </c>
      <c r="C788" s="17" t="s">
        <v>390</v>
      </c>
      <c r="D788" s="17">
        <v>166</v>
      </c>
      <c r="E788" s="17">
        <v>3.5439795046968398E-2</v>
      </c>
      <c r="F788" s="17">
        <v>174</v>
      </c>
      <c r="G788" s="17">
        <v>3.7419354838709701E-2</v>
      </c>
      <c r="H788" s="17">
        <v>-8</v>
      </c>
      <c r="I788" s="17">
        <v>-4.5977011494252897</v>
      </c>
    </row>
    <row r="789" spans="1:9" x14ac:dyDescent="0.2">
      <c r="A789" s="17" t="s">
        <v>553</v>
      </c>
      <c r="B789" s="17" t="s">
        <v>225</v>
      </c>
      <c r="C789" s="17" t="s">
        <v>390</v>
      </c>
      <c r="D789" s="17">
        <v>71</v>
      </c>
      <c r="E789" s="17">
        <v>0.48965517241379303</v>
      </c>
      <c r="F789" s="17">
        <v>79</v>
      </c>
      <c r="G789" s="17">
        <v>0.54482758620689697</v>
      </c>
      <c r="H789" s="17">
        <v>-8</v>
      </c>
      <c r="I789" s="17">
        <v>-10.126582278480999</v>
      </c>
    </row>
    <row r="790" spans="1:9" x14ac:dyDescent="0.2">
      <c r="A790" s="17" t="s">
        <v>559</v>
      </c>
      <c r="B790" s="17" t="s">
        <v>158</v>
      </c>
      <c r="C790" s="17" t="s">
        <v>388</v>
      </c>
      <c r="D790" s="17">
        <v>2167</v>
      </c>
      <c r="E790" s="17">
        <v>9.8072049239681394E-2</v>
      </c>
      <c r="F790" s="17">
        <v>2175</v>
      </c>
      <c r="G790" s="17">
        <v>9.8962598962598999E-2</v>
      </c>
      <c r="H790" s="17">
        <v>-8</v>
      </c>
      <c r="I790" s="17">
        <v>-0.36781609195402098</v>
      </c>
    </row>
    <row r="791" spans="1:9" x14ac:dyDescent="0.2">
      <c r="A791" s="17" t="s">
        <v>581</v>
      </c>
      <c r="B791" s="17" t="s">
        <v>164</v>
      </c>
      <c r="C791" s="17" t="s">
        <v>389</v>
      </c>
      <c r="D791" s="17">
        <v>220</v>
      </c>
      <c r="E791" s="17">
        <v>2.8841111693759799E-2</v>
      </c>
      <c r="F791" s="17">
        <v>228</v>
      </c>
      <c r="G791" s="17">
        <v>2.9472595656670101E-2</v>
      </c>
      <c r="H791" s="17">
        <v>-8</v>
      </c>
      <c r="I791" s="17">
        <v>-3.5087719298245599</v>
      </c>
    </row>
    <row r="792" spans="1:9" x14ac:dyDescent="0.2">
      <c r="A792" s="17" t="s">
        <v>590</v>
      </c>
      <c r="B792" s="17" t="s">
        <v>262</v>
      </c>
      <c r="C792" s="17" t="s">
        <v>393</v>
      </c>
      <c r="D792" s="17">
        <v>803</v>
      </c>
      <c r="E792" s="17">
        <v>9.9160286490491495E-2</v>
      </c>
      <c r="F792" s="17">
        <v>811</v>
      </c>
      <c r="G792" s="17">
        <v>0.101961277344732</v>
      </c>
      <c r="H792" s="17">
        <v>-8</v>
      </c>
      <c r="I792" s="17">
        <v>-0.98643649815043399</v>
      </c>
    </row>
    <row r="793" spans="1:9" x14ac:dyDescent="0.2">
      <c r="A793" s="17" t="s">
        <v>682</v>
      </c>
      <c r="B793" s="17" t="s">
        <v>267</v>
      </c>
      <c r="C793" s="17" t="s">
        <v>389</v>
      </c>
      <c r="D793" s="17">
        <v>8</v>
      </c>
      <c r="E793" s="17">
        <v>9.3023255813953504E-3</v>
      </c>
      <c r="F793" s="17">
        <v>16</v>
      </c>
      <c r="G793" s="17">
        <v>1.69133192389006E-2</v>
      </c>
      <c r="H793" s="17">
        <v>-8</v>
      </c>
      <c r="I793" s="17">
        <v>-50</v>
      </c>
    </row>
    <row r="794" spans="1:9" x14ac:dyDescent="0.2">
      <c r="A794" s="17" t="s">
        <v>600</v>
      </c>
      <c r="B794" s="17" t="s">
        <v>168</v>
      </c>
      <c r="C794" s="17" t="s">
        <v>393</v>
      </c>
      <c r="D794" s="17">
        <v>341</v>
      </c>
      <c r="E794" s="17">
        <v>0.239634574841883</v>
      </c>
      <c r="F794" s="17">
        <v>350</v>
      </c>
      <c r="G794" s="17">
        <v>0.239071038251366</v>
      </c>
      <c r="H794" s="17">
        <v>-9</v>
      </c>
      <c r="I794" s="17">
        <v>-2.5714285714285698</v>
      </c>
    </row>
    <row r="795" spans="1:9" x14ac:dyDescent="0.2">
      <c r="A795" s="17" t="s">
        <v>600</v>
      </c>
      <c r="B795" s="17" t="s">
        <v>168</v>
      </c>
      <c r="C795" s="17" t="s">
        <v>389</v>
      </c>
      <c r="D795" s="17">
        <v>48</v>
      </c>
      <c r="E795" s="17">
        <v>3.3731553056921999E-2</v>
      </c>
      <c r="F795" s="17">
        <v>57</v>
      </c>
      <c r="G795" s="17">
        <v>3.8934426229508198E-2</v>
      </c>
      <c r="H795" s="17">
        <v>-9</v>
      </c>
      <c r="I795" s="17">
        <v>-15.789473684210501</v>
      </c>
    </row>
    <row r="796" spans="1:9" x14ac:dyDescent="0.2">
      <c r="A796" s="17" t="s">
        <v>602</v>
      </c>
      <c r="B796" s="17" t="s">
        <v>183</v>
      </c>
      <c r="C796" s="17" t="s">
        <v>390</v>
      </c>
      <c r="D796" s="17">
        <v>4778</v>
      </c>
      <c r="E796" s="17">
        <v>0.634023354564756</v>
      </c>
      <c r="F796" s="17">
        <v>4787</v>
      </c>
      <c r="G796" s="17">
        <v>0.63303358899761997</v>
      </c>
      <c r="H796" s="17">
        <v>-9</v>
      </c>
      <c r="I796" s="17">
        <v>-0.18800919156047899</v>
      </c>
    </row>
    <row r="797" spans="1:9" x14ac:dyDescent="0.2">
      <c r="A797" s="17" t="s">
        <v>581</v>
      </c>
      <c r="B797" s="17" t="s">
        <v>164</v>
      </c>
      <c r="C797" s="17" t="s">
        <v>395</v>
      </c>
      <c r="D797" s="17">
        <v>736</v>
      </c>
      <c r="E797" s="17">
        <v>9.6486628211851097E-2</v>
      </c>
      <c r="F797" s="17">
        <v>745</v>
      </c>
      <c r="G797" s="17">
        <v>9.6302998965873798E-2</v>
      </c>
      <c r="H797" s="17">
        <v>-9</v>
      </c>
      <c r="I797" s="17">
        <v>-1.20805369127517</v>
      </c>
    </row>
    <row r="798" spans="1:9" x14ac:dyDescent="0.2">
      <c r="A798" s="17" t="s">
        <v>583</v>
      </c>
      <c r="B798" s="17" t="s">
        <v>244</v>
      </c>
      <c r="C798" s="17" t="s">
        <v>389</v>
      </c>
      <c r="D798" s="17">
        <v>35</v>
      </c>
      <c r="E798" s="17">
        <v>5.0724637681159403E-2</v>
      </c>
      <c r="F798" s="17">
        <v>44</v>
      </c>
      <c r="G798" s="17">
        <v>6.4327485380116997E-2</v>
      </c>
      <c r="H798" s="17">
        <v>-9</v>
      </c>
      <c r="I798" s="17">
        <v>-20.454545454545499</v>
      </c>
    </row>
    <row r="799" spans="1:9" x14ac:dyDescent="0.2">
      <c r="A799" s="17" t="s">
        <v>657</v>
      </c>
      <c r="B799" s="17" t="s">
        <v>182</v>
      </c>
      <c r="C799" s="17" t="s">
        <v>390</v>
      </c>
      <c r="D799" s="17">
        <v>3081</v>
      </c>
      <c r="E799" s="17">
        <v>0.95446096654275103</v>
      </c>
      <c r="F799" s="17">
        <v>3091</v>
      </c>
      <c r="G799" s="17">
        <v>0.95342381246144403</v>
      </c>
      <c r="H799" s="17">
        <v>-10</v>
      </c>
      <c r="I799" s="17">
        <v>-0.32351989647363399</v>
      </c>
    </row>
    <row r="800" spans="1:9" x14ac:dyDescent="0.2">
      <c r="A800" s="17" t="s">
        <v>607</v>
      </c>
      <c r="B800" s="17" t="s">
        <v>254</v>
      </c>
      <c r="C800" s="17" t="s">
        <v>396</v>
      </c>
      <c r="D800" s="17">
        <v>6</v>
      </c>
      <c r="E800" s="17">
        <v>7.5690677431562996E-4</v>
      </c>
      <c r="F800" s="17">
        <v>16</v>
      </c>
      <c r="G800" s="17">
        <v>2.0055151667084498E-3</v>
      </c>
      <c r="H800" s="17">
        <v>-10</v>
      </c>
      <c r="I800" s="17">
        <v>-62.5</v>
      </c>
    </row>
    <row r="801" spans="1:9" x14ac:dyDescent="0.2">
      <c r="A801" s="17" t="s">
        <v>517</v>
      </c>
      <c r="B801" s="17" t="s">
        <v>198</v>
      </c>
      <c r="C801" s="17" t="s">
        <v>390</v>
      </c>
      <c r="D801" s="17">
        <v>2116</v>
      </c>
      <c r="E801" s="17">
        <v>0.62016412661195797</v>
      </c>
      <c r="F801" s="17">
        <v>2126</v>
      </c>
      <c r="G801" s="17">
        <v>0.62236533957845397</v>
      </c>
      <c r="H801" s="17">
        <v>-10</v>
      </c>
      <c r="I801" s="17">
        <v>-0.47036688617121403</v>
      </c>
    </row>
    <row r="802" spans="1:9" x14ac:dyDescent="0.2">
      <c r="A802" s="17" t="s">
        <v>519</v>
      </c>
      <c r="B802" s="17" t="s">
        <v>157</v>
      </c>
      <c r="C802" s="17" t="s">
        <v>389</v>
      </c>
      <c r="D802" s="17">
        <v>1737</v>
      </c>
      <c r="E802" s="17">
        <v>4.5514097054816099E-2</v>
      </c>
      <c r="F802" s="17">
        <v>1747</v>
      </c>
      <c r="G802" s="17">
        <v>4.6520917103826602E-2</v>
      </c>
      <c r="H802" s="17">
        <v>-10</v>
      </c>
      <c r="I802" s="17">
        <v>-0.57240984544934004</v>
      </c>
    </row>
    <row r="803" spans="1:9" x14ac:dyDescent="0.2">
      <c r="A803" s="17" t="s">
        <v>520</v>
      </c>
      <c r="B803" s="17" t="s">
        <v>176</v>
      </c>
      <c r="C803" s="17" t="s">
        <v>393</v>
      </c>
      <c r="D803" s="17">
        <v>679</v>
      </c>
      <c r="E803" s="17">
        <v>0.23001355013550101</v>
      </c>
      <c r="F803" s="17">
        <v>689</v>
      </c>
      <c r="G803" s="17">
        <v>0.24040474528960201</v>
      </c>
      <c r="H803" s="17">
        <v>-10</v>
      </c>
      <c r="I803" s="17">
        <v>-1.4513788098693701</v>
      </c>
    </row>
    <row r="804" spans="1:9" x14ac:dyDescent="0.2">
      <c r="A804" s="17" t="s">
        <v>526</v>
      </c>
      <c r="B804" s="17" t="s">
        <v>179</v>
      </c>
      <c r="C804" s="17" t="s">
        <v>390</v>
      </c>
      <c r="D804" s="17">
        <v>122</v>
      </c>
      <c r="E804" s="17">
        <v>2.0670958996950199E-2</v>
      </c>
      <c r="F804" s="17">
        <v>132</v>
      </c>
      <c r="G804" s="17">
        <v>2.2007335778592901E-2</v>
      </c>
      <c r="H804" s="17">
        <v>-10</v>
      </c>
      <c r="I804" s="17">
        <v>-7.5757575757575797</v>
      </c>
    </row>
    <row r="805" spans="1:9" x14ac:dyDescent="0.2">
      <c r="A805" s="17" t="s">
        <v>551</v>
      </c>
      <c r="B805" s="17" t="s">
        <v>255</v>
      </c>
      <c r="C805" s="17" t="s">
        <v>393</v>
      </c>
      <c r="D805" s="17">
        <v>353</v>
      </c>
      <c r="E805" s="17">
        <v>0.31489741302408603</v>
      </c>
      <c r="F805" s="17">
        <v>363</v>
      </c>
      <c r="G805" s="17">
        <v>0.31898066783831303</v>
      </c>
      <c r="H805" s="17">
        <v>-10</v>
      </c>
      <c r="I805" s="17">
        <v>-2.7548209366391099</v>
      </c>
    </row>
    <row r="806" spans="1:9" x14ac:dyDescent="0.2">
      <c r="A806" s="17" t="s">
        <v>673</v>
      </c>
      <c r="B806" s="17" t="s">
        <v>195</v>
      </c>
      <c r="C806" s="17" t="s">
        <v>391</v>
      </c>
      <c r="D806" s="17">
        <v>1142</v>
      </c>
      <c r="E806" s="17">
        <v>0.75280158206987502</v>
      </c>
      <c r="F806" s="17">
        <v>1153</v>
      </c>
      <c r="G806" s="17">
        <v>0.76155878467635396</v>
      </c>
      <c r="H806" s="17">
        <v>-11</v>
      </c>
      <c r="I806" s="17">
        <v>-0.95403295750217099</v>
      </c>
    </row>
    <row r="807" spans="1:9" x14ac:dyDescent="0.2">
      <c r="A807" s="17" t="s">
        <v>511</v>
      </c>
      <c r="B807" s="17" t="s">
        <v>266</v>
      </c>
      <c r="C807" s="17" t="s">
        <v>391</v>
      </c>
      <c r="D807" s="17">
        <v>1127</v>
      </c>
      <c r="E807" s="17">
        <v>9.9814011159330404E-2</v>
      </c>
      <c r="F807" s="17">
        <v>1138</v>
      </c>
      <c r="G807" s="17">
        <v>9.9833318712167704E-2</v>
      </c>
      <c r="H807" s="17">
        <v>-11</v>
      </c>
      <c r="I807" s="17">
        <v>-0.96660808435852197</v>
      </c>
    </row>
    <row r="808" spans="1:9" x14ac:dyDescent="0.2">
      <c r="A808" s="17" t="s">
        <v>514</v>
      </c>
      <c r="B808" s="17" t="s">
        <v>276</v>
      </c>
      <c r="C808" s="17" t="s">
        <v>392</v>
      </c>
      <c r="D808" s="17">
        <v>313</v>
      </c>
      <c r="E808" s="17">
        <v>6.4496187924994897E-2</v>
      </c>
      <c r="F808" s="17">
        <v>324</v>
      </c>
      <c r="G808" s="17">
        <v>6.4298471919031597E-2</v>
      </c>
      <c r="H808" s="17">
        <v>-11</v>
      </c>
      <c r="I808" s="17">
        <v>-3.3950617283950701</v>
      </c>
    </row>
    <row r="809" spans="1:9" x14ac:dyDescent="0.2">
      <c r="A809" s="17" t="s">
        <v>517</v>
      </c>
      <c r="B809" s="17" t="s">
        <v>198</v>
      </c>
      <c r="C809" s="17" t="s">
        <v>391</v>
      </c>
      <c r="D809" s="17">
        <v>664</v>
      </c>
      <c r="E809" s="17">
        <v>0.194607268464244</v>
      </c>
      <c r="F809" s="17">
        <v>675</v>
      </c>
      <c r="G809" s="17">
        <v>0.197599531615925</v>
      </c>
      <c r="H809" s="17">
        <v>-11</v>
      </c>
      <c r="I809" s="17">
        <v>-1.62962962962963</v>
      </c>
    </row>
    <row r="810" spans="1:9" x14ac:dyDescent="0.2">
      <c r="A810" s="17" t="s">
        <v>559</v>
      </c>
      <c r="B810" s="17" t="s">
        <v>158</v>
      </c>
      <c r="C810" s="17" t="s">
        <v>389</v>
      </c>
      <c r="D810" s="17">
        <v>2475</v>
      </c>
      <c r="E810" s="17">
        <v>0.112011223750905</v>
      </c>
      <c r="F810" s="17">
        <v>2486</v>
      </c>
      <c r="G810" s="17">
        <v>0.11311311311311301</v>
      </c>
      <c r="H810" s="17">
        <v>-11</v>
      </c>
      <c r="I810" s="17">
        <v>-0.44247787610619499</v>
      </c>
    </row>
    <row r="811" spans="1:9" x14ac:dyDescent="0.2">
      <c r="A811" s="17" t="s">
        <v>560</v>
      </c>
      <c r="B811" s="17" t="s">
        <v>256</v>
      </c>
      <c r="C811" s="17" t="s">
        <v>389</v>
      </c>
      <c r="D811" s="17">
        <v>109</v>
      </c>
      <c r="E811" s="17">
        <v>0.19464285714285701</v>
      </c>
      <c r="F811" s="17">
        <v>120</v>
      </c>
      <c r="G811" s="17">
        <v>0.20547945205479501</v>
      </c>
      <c r="H811" s="17">
        <v>-11</v>
      </c>
      <c r="I811" s="17">
        <v>-9.1666666666666696</v>
      </c>
    </row>
    <row r="812" spans="1:9" x14ac:dyDescent="0.2">
      <c r="A812" s="17" t="s">
        <v>576</v>
      </c>
      <c r="B812" s="17" t="s">
        <v>194</v>
      </c>
      <c r="C812" s="17" t="s">
        <v>395</v>
      </c>
      <c r="D812" s="17">
        <v>42</v>
      </c>
      <c r="E812" s="17">
        <v>0.27096774193548401</v>
      </c>
      <c r="F812" s="17">
        <v>53</v>
      </c>
      <c r="G812" s="17">
        <v>0.341935483870968</v>
      </c>
      <c r="H812" s="17">
        <v>-11</v>
      </c>
      <c r="I812" s="17">
        <v>-20.754716981132098</v>
      </c>
    </row>
    <row r="813" spans="1:9" x14ac:dyDescent="0.2">
      <c r="A813" s="17" t="s">
        <v>663</v>
      </c>
      <c r="B813" s="17" t="s">
        <v>268</v>
      </c>
      <c r="C813" s="17" t="s">
        <v>393</v>
      </c>
      <c r="D813" s="17">
        <v>77</v>
      </c>
      <c r="E813" s="17">
        <v>3.5483870967741901E-2</v>
      </c>
      <c r="F813" s="17">
        <v>89</v>
      </c>
      <c r="G813" s="17">
        <v>4.1032733978792098E-2</v>
      </c>
      <c r="H813" s="17">
        <v>-12</v>
      </c>
      <c r="I813" s="17">
        <v>-13.483146067415699</v>
      </c>
    </row>
    <row r="814" spans="1:9" x14ac:dyDescent="0.2">
      <c r="A814" s="17" t="s">
        <v>512</v>
      </c>
      <c r="B814" s="17" t="s">
        <v>272</v>
      </c>
      <c r="C814" s="17" t="s">
        <v>391</v>
      </c>
      <c r="D814" s="17">
        <v>2357</v>
      </c>
      <c r="E814" s="17">
        <v>0.627696404793609</v>
      </c>
      <c r="F814" s="17">
        <v>2369</v>
      </c>
      <c r="G814" s="17">
        <v>0.65118196811434903</v>
      </c>
      <c r="H814" s="17">
        <v>-12</v>
      </c>
      <c r="I814" s="17">
        <v>-0.50654284508231395</v>
      </c>
    </row>
    <row r="815" spans="1:9" x14ac:dyDescent="0.2">
      <c r="A815" s="17" t="s">
        <v>542</v>
      </c>
      <c r="B815" s="17" t="s">
        <v>178</v>
      </c>
      <c r="C815" s="17" t="s">
        <v>391</v>
      </c>
      <c r="D815" s="17">
        <v>848</v>
      </c>
      <c r="E815" s="17">
        <v>0.31489045673969601</v>
      </c>
      <c r="F815" s="17">
        <v>860</v>
      </c>
      <c r="G815" s="17">
        <v>0.31887282165368902</v>
      </c>
      <c r="H815" s="17">
        <v>-12</v>
      </c>
      <c r="I815" s="17">
        <v>-1.3953488372092999</v>
      </c>
    </row>
    <row r="816" spans="1:9" x14ac:dyDescent="0.2">
      <c r="A816" s="17" t="s">
        <v>664</v>
      </c>
      <c r="B816" s="17" t="s">
        <v>273</v>
      </c>
      <c r="C816" s="17" t="s">
        <v>395</v>
      </c>
      <c r="D816" s="17">
        <v>316</v>
      </c>
      <c r="E816" s="17">
        <v>0.281891168599465</v>
      </c>
      <c r="F816" s="17">
        <v>329</v>
      </c>
      <c r="G816" s="17">
        <v>0.29827742520398898</v>
      </c>
      <c r="H816" s="17">
        <v>-13</v>
      </c>
      <c r="I816" s="17">
        <v>-3.9513677811550099</v>
      </c>
    </row>
    <row r="817" spans="1:9" x14ac:dyDescent="0.2">
      <c r="A817" s="17" t="s">
        <v>671</v>
      </c>
      <c r="B817" s="17" t="s">
        <v>169</v>
      </c>
      <c r="C817" s="17" t="s">
        <v>394</v>
      </c>
      <c r="D817" s="17">
        <v>14</v>
      </c>
      <c r="E817" s="17">
        <v>4.5886594559160897E-3</v>
      </c>
      <c r="F817" s="17">
        <v>27</v>
      </c>
      <c r="G817" s="17">
        <v>8.7919244545750595E-3</v>
      </c>
      <c r="H817" s="17">
        <v>-13</v>
      </c>
      <c r="I817" s="17">
        <v>-48.148148148148202</v>
      </c>
    </row>
    <row r="818" spans="1:9" x14ac:dyDescent="0.2">
      <c r="A818" s="17" t="s">
        <v>667</v>
      </c>
      <c r="B818" s="17" t="s">
        <v>204</v>
      </c>
      <c r="C818" s="17" t="s">
        <v>391</v>
      </c>
      <c r="D818" s="17">
        <v>619</v>
      </c>
      <c r="E818" s="17">
        <v>0.69785794813979696</v>
      </c>
      <c r="F818" s="17">
        <v>632</v>
      </c>
      <c r="G818" s="17">
        <v>0.69834254143646401</v>
      </c>
      <c r="H818" s="17">
        <v>-13</v>
      </c>
      <c r="I818" s="17">
        <v>-2.05696202531646</v>
      </c>
    </row>
    <row r="819" spans="1:9" x14ac:dyDescent="0.2">
      <c r="A819" s="17" t="s">
        <v>511</v>
      </c>
      <c r="B819" s="17" t="s">
        <v>266</v>
      </c>
      <c r="C819" s="17" t="s">
        <v>393</v>
      </c>
      <c r="D819" s="17">
        <v>2225</v>
      </c>
      <c r="E819" s="17">
        <v>0.19705960499512901</v>
      </c>
      <c r="F819" s="17">
        <v>2238</v>
      </c>
      <c r="G819" s="17">
        <v>0.19633301166768999</v>
      </c>
      <c r="H819" s="17">
        <v>-13</v>
      </c>
      <c r="I819" s="17">
        <v>-0.58087578194816503</v>
      </c>
    </row>
    <row r="820" spans="1:9" x14ac:dyDescent="0.2">
      <c r="A820" s="17" t="s">
        <v>666</v>
      </c>
      <c r="B820" s="17" t="s">
        <v>160</v>
      </c>
      <c r="C820" s="17" t="s">
        <v>392</v>
      </c>
      <c r="D820" s="17">
        <v>564</v>
      </c>
      <c r="E820" s="17">
        <v>9.2519685039370095E-2</v>
      </c>
      <c r="F820" s="17">
        <v>578</v>
      </c>
      <c r="G820" s="17">
        <v>9.2896174863387998E-2</v>
      </c>
      <c r="H820" s="17">
        <v>-14</v>
      </c>
      <c r="I820" s="17">
        <v>-2.4221453287197301</v>
      </c>
    </row>
    <row r="821" spans="1:9" x14ac:dyDescent="0.2">
      <c r="A821" s="17" t="s">
        <v>606</v>
      </c>
      <c r="B821" s="17" t="s">
        <v>159</v>
      </c>
      <c r="C821" s="17" t="s">
        <v>390</v>
      </c>
      <c r="D821" s="17">
        <v>1327</v>
      </c>
      <c r="E821" s="17">
        <v>0.103980567309199</v>
      </c>
      <c r="F821" s="17">
        <v>1341</v>
      </c>
      <c r="G821" s="17">
        <v>0.104414856341976</v>
      </c>
      <c r="H821" s="17">
        <v>-14</v>
      </c>
      <c r="I821" s="17">
        <v>-1.0439970171513799</v>
      </c>
    </row>
    <row r="822" spans="1:9" x14ac:dyDescent="0.2">
      <c r="A822" s="17" t="s">
        <v>596</v>
      </c>
      <c r="B822" s="17" t="s">
        <v>269</v>
      </c>
      <c r="C822" s="17" t="s">
        <v>390</v>
      </c>
      <c r="D822" s="17">
        <v>185</v>
      </c>
      <c r="E822" s="17">
        <v>5.1119093672285197E-2</v>
      </c>
      <c r="F822" s="17">
        <v>199</v>
      </c>
      <c r="G822" s="17">
        <v>5.7631045467709197E-2</v>
      </c>
      <c r="H822" s="17">
        <v>-14</v>
      </c>
      <c r="I822" s="17">
        <v>-7.0351758793969799</v>
      </c>
    </row>
    <row r="823" spans="1:9" x14ac:dyDescent="0.2">
      <c r="A823" s="17" t="s">
        <v>538</v>
      </c>
      <c r="B823" s="17" t="s">
        <v>186</v>
      </c>
      <c r="C823" s="17" t="s">
        <v>395</v>
      </c>
      <c r="D823" s="17">
        <v>917</v>
      </c>
      <c r="E823" s="17">
        <v>0.87751196172248802</v>
      </c>
      <c r="F823" s="17">
        <v>933</v>
      </c>
      <c r="G823" s="17">
        <v>0.88352272727272696</v>
      </c>
      <c r="H823" s="17">
        <v>-16</v>
      </c>
      <c r="I823" s="17">
        <v>-1.71489817792069</v>
      </c>
    </row>
    <row r="824" spans="1:9" x14ac:dyDescent="0.2">
      <c r="A824" s="17" t="s">
        <v>543</v>
      </c>
      <c r="B824" s="17" t="s">
        <v>190</v>
      </c>
      <c r="C824" s="17" t="s">
        <v>393</v>
      </c>
      <c r="D824" s="17">
        <v>376</v>
      </c>
      <c r="E824" s="17">
        <v>0.27128427128427102</v>
      </c>
      <c r="F824" s="17">
        <v>392</v>
      </c>
      <c r="G824" s="17">
        <v>0.28282828282828298</v>
      </c>
      <c r="H824" s="17">
        <v>-16</v>
      </c>
      <c r="I824" s="17">
        <v>-4.0816326530612299</v>
      </c>
    </row>
    <row r="825" spans="1:9" x14ac:dyDescent="0.2">
      <c r="A825" s="17" t="s">
        <v>560</v>
      </c>
      <c r="B825" s="17" t="s">
        <v>256</v>
      </c>
      <c r="C825" s="17" t="s">
        <v>395</v>
      </c>
      <c r="D825" s="17">
        <v>27</v>
      </c>
      <c r="E825" s="17">
        <v>4.8214285714285703E-2</v>
      </c>
      <c r="F825" s="17">
        <v>43</v>
      </c>
      <c r="G825" s="17">
        <v>7.36301369863014E-2</v>
      </c>
      <c r="H825" s="17">
        <v>-16</v>
      </c>
      <c r="I825" s="17">
        <v>-37.209302325581397</v>
      </c>
    </row>
    <row r="826" spans="1:9" x14ac:dyDescent="0.2">
      <c r="A826" s="17" t="s">
        <v>518</v>
      </c>
      <c r="B826" s="17" t="s">
        <v>181</v>
      </c>
      <c r="C826" s="17" t="s">
        <v>389</v>
      </c>
      <c r="D826" s="17">
        <v>341</v>
      </c>
      <c r="E826" s="17">
        <v>0.150684931506849</v>
      </c>
      <c r="F826" s="17">
        <v>358</v>
      </c>
      <c r="G826" s="17">
        <v>0.15875831485587599</v>
      </c>
      <c r="H826" s="17">
        <v>-17</v>
      </c>
      <c r="I826" s="17">
        <v>-4.7486033519553104</v>
      </c>
    </row>
    <row r="827" spans="1:9" x14ac:dyDescent="0.2">
      <c r="A827" s="17" t="s">
        <v>533</v>
      </c>
      <c r="B827" s="17" t="s">
        <v>209</v>
      </c>
      <c r="C827" s="17" t="s">
        <v>393</v>
      </c>
      <c r="D827" s="17">
        <v>985</v>
      </c>
      <c r="E827" s="17">
        <v>0.40008123476848101</v>
      </c>
      <c r="F827" s="17">
        <v>1002</v>
      </c>
      <c r="G827" s="17">
        <v>0.40566801619433202</v>
      </c>
      <c r="H827" s="17">
        <v>-17</v>
      </c>
      <c r="I827" s="17">
        <v>-1.6966067864271499</v>
      </c>
    </row>
    <row r="828" spans="1:9" x14ac:dyDescent="0.2">
      <c r="A828" s="17" t="s">
        <v>665</v>
      </c>
      <c r="B828" s="17" t="s">
        <v>238</v>
      </c>
      <c r="C828" s="17" t="s">
        <v>390</v>
      </c>
      <c r="D828" s="17">
        <v>560</v>
      </c>
      <c r="E828" s="17">
        <v>8.5797456718247303E-2</v>
      </c>
      <c r="F828" s="17">
        <v>578</v>
      </c>
      <c r="G828" s="17">
        <v>8.6475164572112503E-2</v>
      </c>
      <c r="H828" s="17">
        <v>-18</v>
      </c>
      <c r="I828" s="17">
        <v>-3.11418685121108</v>
      </c>
    </row>
    <row r="829" spans="1:9" x14ac:dyDescent="0.2">
      <c r="A829" s="17" t="s">
        <v>549</v>
      </c>
      <c r="B829" s="17" t="s">
        <v>162</v>
      </c>
      <c r="C829" s="17" t="s">
        <v>393</v>
      </c>
      <c r="D829" s="17">
        <v>3818</v>
      </c>
      <c r="E829" s="17">
        <v>0.106856982927512</v>
      </c>
      <c r="F829" s="17">
        <v>3837</v>
      </c>
      <c r="G829" s="17">
        <v>0.10917626973965</v>
      </c>
      <c r="H829" s="17">
        <v>-19</v>
      </c>
      <c r="I829" s="17">
        <v>-0.49517852488923902</v>
      </c>
    </row>
    <row r="830" spans="1:9" x14ac:dyDescent="0.2">
      <c r="A830" s="17" t="s">
        <v>658</v>
      </c>
      <c r="B830" s="17" t="s">
        <v>165</v>
      </c>
      <c r="C830" s="17" t="s">
        <v>391</v>
      </c>
      <c r="D830" s="17">
        <v>7408</v>
      </c>
      <c r="E830" s="17">
        <v>0.238582930756844</v>
      </c>
      <c r="F830" s="17">
        <v>7428</v>
      </c>
      <c r="G830" s="17">
        <v>0.23853564547206199</v>
      </c>
      <c r="H830" s="17">
        <v>-20</v>
      </c>
      <c r="I830" s="17">
        <v>-0.26925148088314799</v>
      </c>
    </row>
    <row r="831" spans="1:9" x14ac:dyDescent="0.2">
      <c r="A831" s="17" t="s">
        <v>599</v>
      </c>
      <c r="B831" s="17" t="s">
        <v>197</v>
      </c>
      <c r="C831" s="17" t="s">
        <v>395</v>
      </c>
      <c r="D831" s="17">
        <v>1525</v>
      </c>
      <c r="E831" s="17">
        <v>0.13087881908685201</v>
      </c>
      <c r="F831" s="17">
        <v>1545</v>
      </c>
      <c r="G831" s="17">
        <v>0.134934497816594</v>
      </c>
      <c r="H831" s="17">
        <v>-20</v>
      </c>
      <c r="I831" s="17">
        <v>-1.2944983818770199</v>
      </c>
    </row>
    <row r="832" spans="1:9" x14ac:dyDescent="0.2">
      <c r="A832" s="17" t="s">
        <v>589</v>
      </c>
      <c r="B832" s="17" t="s">
        <v>270</v>
      </c>
      <c r="C832" s="17" t="s">
        <v>395</v>
      </c>
      <c r="D832" s="17">
        <v>2842</v>
      </c>
      <c r="E832" s="17">
        <v>7.44876028725691E-2</v>
      </c>
      <c r="F832" s="17">
        <v>2862</v>
      </c>
      <c r="G832" s="17">
        <v>7.4941084053417095E-2</v>
      </c>
      <c r="H832" s="17">
        <v>-20</v>
      </c>
      <c r="I832" s="17">
        <v>-0.69881201956674099</v>
      </c>
    </row>
    <row r="833" spans="1:9" x14ac:dyDescent="0.2">
      <c r="A833" s="17" t="s">
        <v>665</v>
      </c>
      <c r="B833" s="17" t="s">
        <v>238</v>
      </c>
      <c r="C833" s="17" t="s">
        <v>389</v>
      </c>
      <c r="D833" s="17">
        <v>375</v>
      </c>
      <c r="E833" s="17">
        <v>5.7453654052397697E-2</v>
      </c>
      <c r="F833" s="17">
        <v>396</v>
      </c>
      <c r="G833" s="17">
        <v>5.9245960502692999E-2</v>
      </c>
      <c r="H833" s="17">
        <v>-21</v>
      </c>
      <c r="I833" s="17">
        <v>-5.3030303030303001</v>
      </c>
    </row>
    <row r="834" spans="1:9" x14ac:dyDescent="0.2">
      <c r="A834" s="17" t="s">
        <v>535</v>
      </c>
      <c r="B834" s="17" t="s">
        <v>57</v>
      </c>
      <c r="C834" s="17" t="s">
        <v>396</v>
      </c>
      <c r="D834" s="17">
        <v>4003</v>
      </c>
      <c r="E834" s="17">
        <v>6.0039386317379297E-3</v>
      </c>
      <c r="F834" s="17">
        <v>4026</v>
      </c>
      <c r="G834" s="17">
        <v>6.0564121850319704E-3</v>
      </c>
      <c r="H834" s="17">
        <v>-23</v>
      </c>
      <c r="I834" s="17">
        <v>-0.57128663686040204</v>
      </c>
    </row>
    <row r="835" spans="1:9" x14ac:dyDescent="0.2">
      <c r="A835" s="17" t="s">
        <v>575</v>
      </c>
      <c r="B835" s="17" t="s">
        <v>249</v>
      </c>
      <c r="C835" s="17" t="s">
        <v>388</v>
      </c>
      <c r="D835" s="17">
        <v>74</v>
      </c>
      <c r="E835" s="17">
        <v>2.7871939736346499E-2</v>
      </c>
      <c r="F835" s="17">
        <v>97</v>
      </c>
      <c r="G835" s="17">
        <v>3.5144927536231899E-2</v>
      </c>
      <c r="H835" s="17">
        <v>-23</v>
      </c>
      <c r="I835" s="17">
        <v>-23.7113402061856</v>
      </c>
    </row>
    <row r="836" spans="1:9" x14ac:dyDescent="0.2">
      <c r="A836" s="17" t="s">
        <v>600</v>
      </c>
      <c r="B836" s="17" t="s">
        <v>168</v>
      </c>
      <c r="C836" s="17" t="s">
        <v>390</v>
      </c>
      <c r="D836" s="17">
        <v>629</v>
      </c>
      <c r="E836" s="17">
        <v>0.44202389318341501</v>
      </c>
      <c r="F836" s="17">
        <v>653</v>
      </c>
      <c r="G836" s="17">
        <v>0.44603825136612002</v>
      </c>
      <c r="H836" s="17">
        <v>-24</v>
      </c>
      <c r="I836" s="17">
        <v>-3.6753445635528301</v>
      </c>
    </row>
    <row r="837" spans="1:9" x14ac:dyDescent="0.2">
      <c r="A837" s="17" t="s">
        <v>535</v>
      </c>
      <c r="B837" s="17" t="s">
        <v>57</v>
      </c>
      <c r="C837" s="17" t="s">
        <v>389</v>
      </c>
      <c r="D837" s="17">
        <v>40084</v>
      </c>
      <c r="E837" s="17">
        <v>6.0120378744587401E-2</v>
      </c>
      <c r="F837" s="17">
        <v>40108</v>
      </c>
      <c r="G837" s="17">
        <v>6.0335464460323403E-2</v>
      </c>
      <c r="H837" s="17">
        <v>-24</v>
      </c>
      <c r="I837" s="17">
        <v>-5.9838436222203799E-2</v>
      </c>
    </row>
    <row r="838" spans="1:9" x14ac:dyDescent="0.2">
      <c r="A838" s="17" t="s">
        <v>574</v>
      </c>
      <c r="B838" s="17" t="s">
        <v>192</v>
      </c>
      <c r="C838" s="17" t="s">
        <v>388</v>
      </c>
      <c r="D838" s="17">
        <v>486</v>
      </c>
      <c r="E838" s="17">
        <v>0.122758272290983</v>
      </c>
      <c r="F838" s="17">
        <v>510</v>
      </c>
      <c r="G838" s="17">
        <v>0.12836647369745799</v>
      </c>
      <c r="H838" s="17">
        <v>-24</v>
      </c>
      <c r="I838" s="17">
        <v>-4.7058823529411802</v>
      </c>
    </row>
    <row r="839" spans="1:9" x14ac:dyDescent="0.2">
      <c r="A839" s="17" t="s">
        <v>594</v>
      </c>
      <c r="B839" s="17" t="s">
        <v>156</v>
      </c>
      <c r="C839" s="17" t="s">
        <v>395</v>
      </c>
      <c r="D839" s="17">
        <v>19660</v>
      </c>
      <c r="E839" s="17">
        <v>0.153345761151887</v>
      </c>
      <c r="F839" s="17">
        <v>19687</v>
      </c>
      <c r="G839" s="17">
        <v>0.15327182840904699</v>
      </c>
      <c r="H839" s="17">
        <v>-27</v>
      </c>
      <c r="I839" s="17">
        <v>-0.137146340224514</v>
      </c>
    </row>
    <row r="840" spans="1:9" x14ac:dyDescent="0.2">
      <c r="A840" s="17" t="s">
        <v>531</v>
      </c>
      <c r="B840" s="17" t="s">
        <v>180</v>
      </c>
      <c r="C840" s="17" t="s">
        <v>389</v>
      </c>
      <c r="D840" s="17">
        <v>256</v>
      </c>
      <c r="E840" s="17">
        <v>7.2685973878478097E-2</v>
      </c>
      <c r="F840" s="17">
        <v>284</v>
      </c>
      <c r="G840" s="17">
        <v>8.0613113823445895E-2</v>
      </c>
      <c r="H840" s="17">
        <v>-28</v>
      </c>
      <c r="I840" s="17">
        <v>-9.8591549295774605</v>
      </c>
    </row>
    <row r="841" spans="1:9" x14ac:dyDescent="0.2">
      <c r="A841" s="17" t="s">
        <v>593</v>
      </c>
      <c r="B841" s="17" t="s">
        <v>154</v>
      </c>
      <c r="C841" s="17" t="s">
        <v>394</v>
      </c>
      <c r="D841" s="17">
        <v>247</v>
      </c>
      <c r="E841" s="17">
        <v>2.3068158469843301E-3</v>
      </c>
      <c r="F841" s="17">
        <v>276</v>
      </c>
      <c r="G841" s="17">
        <v>2.6066261191492598E-3</v>
      </c>
      <c r="H841" s="17">
        <v>-29</v>
      </c>
      <c r="I841" s="17">
        <v>-10.507246376811599</v>
      </c>
    </row>
    <row r="842" spans="1:9" x14ac:dyDescent="0.2">
      <c r="A842" s="17" t="s">
        <v>519</v>
      </c>
      <c r="B842" s="17" t="s">
        <v>157</v>
      </c>
      <c r="C842" s="17" t="s">
        <v>393</v>
      </c>
      <c r="D842" s="17">
        <v>6402</v>
      </c>
      <c r="E842" s="17">
        <v>0.16774971177025499</v>
      </c>
      <c r="F842" s="17">
        <v>6432</v>
      </c>
      <c r="G842" s="17">
        <v>0.171277927196229</v>
      </c>
      <c r="H842" s="17">
        <v>-30</v>
      </c>
      <c r="I842" s="17">
        <v>-0.46641791044775799</v>
      </c>
    </row>
    <row r="843" spans="1:9" x14ac:dyDescent="0.2">
      <c r="A843" s="17" t="s">
        <v>514</v>
      </c>
      <c r="B843" s="17" t="s">
        <v>276</v>
      </c>
      <c r="C843" s="17" t="s">
        <v>391</v>
      </c>
      <c r="D843" s="17">
        <v>1476</v>
      </c>
      <c r="E843" s="17">
        <v>0.30414176797857001</v>
      </c>
      <c r="F843" s="17">
        <v>1507</v>
      </c>
      <c r="G843" s="17">
        <v>0.29906727525302601</v>
      </c>
      <c r="H843" s="17">
        <v>-31</v>
      </c>
      <c r="I843" s="17">
        <v>-2.05706702057067</v>
      </c>
    </row>
    <row r="844" spans="1:9" x14ac:dyDescent="0.2">
      <c r="A844" s="17" t="s">
        <v>515</v>
      </c>
      <c r="B844" s="17" t="s">
        <v>271</v>
      </c>
      <c r="C844" s="17" t="s">
        <v>394</v>
      </c>
      <c r="D844" s="17">
        <v>655</v>
      </c>
      <c r="E844" s="17">
        <v>0.97181008902077104</v>
      </c>
      <c r="F844" s="17">
        <v>687</v>
      </c>
      <c r="G844" s="17">
        <v>0.97446808510638305</v>
      </c>
      <c r="H844" s="17">
        <v>-32</v>
      </c>
      <c r="I844" s="17">
        <v>-4.6579330422125098</v>
      </c>
    </row>
    <row r="845" spans="1:9" x14ac:dyDescent="0.2">
      <c r="A845" s="17" t="s">
        <v>606</v>
      </c>
      <c r="B845" s="17" t="s">
        <v>159</v>
      </c>
      <c r="C845" s="17" t="s">
        <v>395</v>
      </c>
      <c r="D845" s="17">
        <v>652</v>
      </c>
      <c r="E845" s="17">
        <v>5.1089170976336001E-2</v>
      </c>
      <c r="F845" s="17">
        <v>684</v>
      </c>
      <c r="G845" s="17">
        <v>5.3258584442887197E-2</v>
      </c>
      <c r="H845" s="17">
        <v>-32</v>
      </c>
      <c r="I845" s="17">
        <v>-4.6783625730994096</v>
      </c>
    </row>
    <row r="846" spans="1:9" x14ac:dyDescent="0.2">
      <c r="A846" s="17" t="s">
        <v>589</v>
      </c>
      <c r="B846" s="17" t="s">
        <v>270</v>
      </c>
      <c r="C846" s="17" t="s">
        <v>392</v>
      </c>
      <c r="D846" s="17">
        <v>1668</v>
      </c>
      <c r="E846" s="17">
        <v>4.3717565654977197E-2</v>
      </c>
      <c r="F846" s="17">
        <v>1700</v>
      </c>
      <c r="G846" s="17">
        <v>4.4514270751505602E-2</v>
      </c>
      <c r="H846" s="17">
        <v>-32</v>
      </c>
      <c r="I846" s="17">
        <v>-1.8823529411764699</v>
      </c>
    </row>
    <row r="847" spans="1:9" x14ac:dyDescent="0.2">
      <c r="A847" s="17" t="s">
        <v>512</v>
      </c>
      <c r="B847" s="17" t="s">
        <v>272</v>
      </c>
      <c r="C847" s="17" t="s">
        <v>389</v>
      </c>
      <c r="D847" s="17">
        <v>150</v>
      </c>
      <c r="E847" s="17">
        <v>3.9946737683089199E-2</v>
      </c>
      <c r="F847" s="17">
        <v>184</v>
      </c>
      <c r="G847" s="17">
        <v>5.05772402418911E-2</v>
      </c>
      <c r="H847" s="17">
        <v>-34</v>
      </c>
      <c r="I847" s="17">
        <v>-18.478260869565201</v>
      </c>
    </row>
    <row r="848" spans="1:9" x14ac:dyDescent="0.2">
      <c r="A848" s="17" t="s">
        <v>671</v>
      </c>
      <c r="B848" s="17" t="s">
        <v>169</v>
      </c>
      <c r="C848" s="17" t="s">
        <v>390</v>
      </c>
      <c r="D848" s="17">
        <v>822</v>
      </c>
      <c r="E848" s="17">
        <v>0.26941986234021598</v>
      </c>
      <c r="F848" s="17">
        <v>858</v>
      </c>
      <c r="G848" s="17">
        <v>0.279387821556496</v>
      </c>
      <c r="H848" s="17">
        <v>-36</v>
      </c>
      <c r="I848" s="17">
        <v>-4.1958041958042003</v>
      </c>
    </row>
    <row r="849" spans="1:9" x14ac:dyDescent="0.2">
      <c r="A849" s="17" t="s">
        <v>579</v>
      </c>
      <c r="B849" s="17" t="s">
        <v>171</v>
      </c>
      <c r="C849" s="17" t="s">
        <v>389</v>
      </c>
      <c r="D849" s="17">
        <v>545</v>
      </c>
      <c r="E849" s="17">
        <v>3.2962380549171402E-2</v>
      </c>
      <c r="F849" s="17">
        <v>581</v>
      </c>
      <c r="G849" s="17">
        <v>3.5325591293245001E-2</v>
      </c>
      <c r="H849" s="17">
        <v>-36</v>
      </c>
      <c r="I849" s="17">
        <v>-6.1962134251290797</v>
      </c>
    </row>
    <row r="850" spans="1:9" x14ac:dyDescent="0.2">
      <c r="A850" s="17" t="s">
        <v>666</v>
      </c>
      <c r="B850" s="17" t="s">
        <v>160</v>
      </c>
      <c r="C850" s="17" t="s">
        <v>391</v>
      </c>
      <c r="D850" s="17">
        <v>883</v>
      </c>
      <c r="E850" s="17">
        <v>0.14484908136482899</v>
      </c>
      <c r="F850" s="17">
        <v>924</v>
      </c>
      <c r="G850" s="17">
        <v>0.148505303760849</v>
      </c>
      <c r="H850" s="17">
        <v>-41</v>
      </c>
      <c r="I850" s="17">
        <v>-4.4372294372294396</v>
      </c>
    </row>
    <row r="851" spans="1:9" x14ac:dyDescent="0.2">
      <c r="A851" s="17" t="s">
        <v>514</v>
      </c>
      <c r="B851" s="17" t="s">
        <v>276</v>
      </c>
      <c r="C851" s="17" t="s">
        <v>393</v>
      </c>
      <c r="D851" s="17">
        <v>1434</v>
      </c>
      <c r="E851" s="17">
        <v>0.29548732742633399</v>
      </c>
      <c r="F851" s="17">
        <v>1476</v>
      </c>
      <c r="G851" s="17">
        <v>0.29291526096447701</v>
      </c>
      <c r="H851" s="17">
        <v>-42</v>
      </c>
      <c r="I851" s="17">
        <v>-2.8455284552845499</v>
      </c>
    </row>
    <row r="852" spans="1:9" x14ac:dyDescent="0.2">
      <c r="A852" s="17" t="s">
        <v>668</v>
      </c>
      <c r="B852" s="17" t="s">
        <v>274</v>
      </c>
      <c r="C852" s="17" t="s">
        <v>389</v>
      </c>
      <c r="D852" s="17">
        <v>116</v>
      </c>
      <c r="E852" s="17">
        <v>3.4668260609683199E-2</v>
      </c>
      <c r="F852" s="17">
        <v>159</v>
      </c>
      <c r="G852" s="17">
        <v>4.49406444318824E-2</v>
      </c>
      <c r="H852" s="17">
        <v>-43</v>
      </c>
      <c r="I852" s="17">
        <v>-27.044025157232699</v>
      </c>
    </row>
    <row r="853" spans="1:9" x14ac:dyDescent="0.2">
      <c r="A853" s="17" t="s">
        <v>555</v>
      </c>
      <c r="B853" s="17" t="s">
        <v>251</v>
      </c>
      <c r="C853" s="17" t="s">
        <v>389</v>
      </c>
      <c r="D853" s="17">
        <v>174</v>
      </c>
      <c r="E853" s="17">
        <v>0.162921348314607</v>
      </c>
      <c r="F853" s="17">
        <v>224</v>
      </c>
      <c r="G853" s="17">
        <v>0.20089686098654699</v>
      </c>
      <c r="H853" s="17">
        <v>-50</v>
      </c>
      <c r="I853" s="17">
        <v>-22.321428571428601</v>
      </c>
    </row>
    <row r="854" spans="1:9" x14ac:dyDescent="0.2">
      <c r="A854" s="17" t="s">
        <v>665</v>
      </c>
      <c r="B854" s="17" t="s">
        <v>238</v>
      </c>
      <c r="C854" s="17" t="s">
        <v>393</v>
      </c>
      <c r="D854" s="17">
        <v>1842</v>
      </c>
      <c r="E854" s="17">
        <v>0.28221234870537798</v>
      </c>
      <c r="F854" s="17">
        <v>1893</v>
      </c>
      <c r="G854" s="17">
        <v>0.28321364452423697</v>
      </c>
      <c r="H854" s="17">
        <v>-51</v>
      </c>
      <c r="I854" s="17">
        <v>-2.6941362916006399</v>
      </c>
    </row>
    <row r="855" spans="1:9" x14ac:dyDescent="0.2">
      <c r="A855" s="17" t="s">
        <v>539</v>
      </c>
      <c r="B855" s="17" t="s">
        <v>170</v>
      </c>
      <c r="C855" s="17" t="s">
        <v>389</v>
      </c>
      <c r="D855" s="17">
        <v>345</v>
      </c>
      <c r="E855" s="17">
        <v>0.162659123055163</v>
      </c>
      <c r="F855" s="17">
        <v>408</v>
      </c>
      <c r="G855" s="17">
        <v>0.18827872634979201</v>
      </c>
      <c r="H855" s="17">
        <v>-63</v>
      </c>
      <c r="I855" s="17">
        <v>-15.4411764705882</v>
      </c>
    </row>
    <row r="856" spans="1:9" x14ac:dyDescent="0.2">
      <c r="A856" s="17" t="s">
        <v>607</v>
      </c>
      <c r="B856" s="17" t="s">
        <v>254</v>
      </c>
      <c r="C856" s="17" t="s">
        <v>393</v>
      </c>
      <c r="D856" s="17">
        <v>962</v>
      </c>
      <c r="E856" s="17">
        <v>0.121357386148606</v>
      </c>
      <c r="F856" s="17">
        <v>1029</v>
      </c>
      <c r="G856" s="17">
        <v>0.12897969415893701</v>
      </c>
      <c r="H856" s="17">
        <v>-67</v>
      </c>
      <c r="I856" s="17">
        <v>-6.5111758989309996</v>
      </c>
    </row>
    <row r="857" spans="1:9" x14ac:dyDescent="0.2">
      <c r="A857" s="17" t="s">
        <v>546</v>
      </c>
      <c r="B857" s="17" t="s">
        <v>163</v>
      </c>
      <c r="C857" s="17" t="s">
        <v>390</v>
      </c>
      <c r="D857" s="17">
        <v>6065</v>
      </c>
      <c r="E857" s="17">
        <v>0.75108359133126901</v>
      </c>
      <c r="F857" s="17">
        <v>6135</v>
      </c>
      <c r="G857" s="17">
        <v>0.75712699000370198</v>
      </c>
      <c r="H857" s="17">
        <v>-70</v>
      </c>
      <c r="I857" s="17">
        <v>-1.1409942950285299</v>
      </c>
    </row>
    <row r="858" spans="1:9" x14ac:dyDescent="0.2">
      <c r="A858" s="17" t="s">
        <v>591</v>
      </c>
      <c r="B858" s="17" t="s">
        <v>172</v>
      </c>
      <c r="C858" s="17" t="s">
        <v>390</v>
      </c>
      <c r="D858" s="17">
        <v>788</v>
      </c>
      <c r="E858" s="17">
        <v>0.83651804670912999</v>
      </c>
      <c r="F858" s="17">
        <v>858</v>
      </c>
      <c r="G858" s="17">
        <v>0.85034687809712595</v>
      </c>
      <c r="H858" s="17">
        <v>-70</v>
      </c>
      <c r="I858" s="17">
        <v>-8.1585081585081607</v>
      </c>
    </row>
    <row r="859" spans="1:9" x14ac:dyDescent="0.2">
      <c r="A859" s="17" t="s">
        <v>589</v>
      </c>
      <c r="B859" s="17" t="s">
        <v>270</v>
      </c>
      <c r="C859" s="17" t="s">
        <v>393</v>
      </c>
      <c r="D859" s="17">
        <v>8241</v>
      </c>
      <c r="E859" s="17">
        <v>0.215993080673062</v>
      </c>
      <c r="F859" s="17">
        <v>8316</v>
      </c>
      <c r="G859" s="17">
        <v>0.21775333857030599</v>
      </c>
      <c r="H859" s="17">
        <v>-75</v>
      </c>
      <c r="I859" s="17">
        <v>-0.90187590187590405</v>
      </c>
    </row>
    <row r="860" spans="1:9" x14ac:dyDescent="0.2">
      <c r="A860" s="17" t="s">
        <v>682</v>
      </c>
      <c r="B860" s="17" t="s">
        <v>267</v>
      </c>
      <c r="C860" s="17" t="s">
        <v>390</v>
      </c>
      <c r="D860" s="17">
        <v>815</v>
      </c>
      <c r="E860" s="17">
        <v>0.94767441860465096</v>
      </c>
      <c r="F860" s="17">
        <v>890</v>
      </c>
      <c r="G860" s="17">
        <v>0.940803382663848</v>
      </c>
      <c r="H860" s="17">
        <v>-75</v>
      </c>
      <c r="I860" s="17">
        <v>-8.4269662921348303</v>
      </c>
    </row>
    <row r="861" spans="1:9" x14ac:dyDescent="0.2">
      <c r="A861" s="17" t="s">
        <v>589</v>
      </c>
      <c r="B861" s="17" t="s">
        <v>270</v>
      </c>
      <c r="C861" s="17" t="s">
        <v>389</v>
      </c>
      <c r="D861" s="17">
        <v>4170</v>
      </c>
      <c r="E861" s="17">
        <v>0.10929391413744299</v>
      </c>
      <c r="F861" s="17">
        <v>4246</v>
      </c>
      <c r="G861" s="17">
        <v>0.111180937418172</v>
      </c>
      <c r="H861" s="17">
        <v>-76</v>
      </c>
      <c r="I861" s="17">
        <v>-1.78991992463495</v>
      </c>
    </row>
    <row r="862" spans="1:9" x14ac:dyDescent="0.2">
      <c r="A862" s="17" t="s">
        <v>665</v>
      </c>
      <c r="B862" s="17" t="s">
        <v>238</v>
      </c>
      <c r="C862" s="17" t="s">
        <v>395</v>
      </c>
      <c r="D862" s="17">
        <v>850</v>
      </c>
      <c r="E862" s="17">
        <v>0.130228282518768</v>
      </c>
      <c r="F862" s="17">
        <v>928</v>
      </c>
      <c r="G862" s="17">
        <v>0.138839018551765</v>
      </c>
      <c r="H862" s="17">
        <v>-78</v>
      </c>
      <c r="I862" s="17">
        <v>-8.4051724137930997</v>
      </c>
    </row>
    <row r="863" spans="1:9" x14ac:dyDescent="0.2">
      <c r="A863" s="17" t="s">
        <v>607</v>
      </c>
      <c r="B863" s="17" t="s">
        <v>254</v>
      </c>
      <c r="C863" s="17" t="s">
        <v>389</v>
      </c>
      <c r="D863" s="17">
        <v>1042</v>
      </c>
      <c r="E863" s="17">
        <v>0.13144947647281399</v>
      </c>
      <c r="F863" s="17">
        <v>1121</v>
      </c>
      <c r="G863" s="17">
        <v>0.140511406367511</v>
      </c>
      <c r="H863" s="17">
        <v>-79</v>
      </c>
      <c r="I863" s="17">
        <v>-7.0472792149866201</v>
      </c>
    </row>
    <row r="864" spans="1:9" x14ac:dyDescent="0.2">
      <c r="A864" s="17" t="s">
        <v>575</v>
      </c>
      <c r="B864" s="17" t="s">
        <v>249</v>
      </c>
      <c r="C864" s="17" t="s">
        <v>390</v>
      </c>
      <c r="D864" s="17">
        <v>1640</v>
      </c>
      <c r="E864" s="17">
        <v>0.61770244821092302</v>
      </c>
      <c r="F864" s="17">
        <v>1719</v>
      </c>
      <c r="G864" s="17">
        <v>0.62282608695652197</v>
      </c>
      <c r="H864" s="17">
        <v>-79</v>
      </c>
      <c r="I864" s="17">
        <v>-4.5956951716113998</v>
      </c>
    </row>
    <row r="865" spans="1:9" x14ac:dyDescent="0.2">
      <c r="A865" s="17" t="s">
        <v>606</v>
      </c>
      <c r="B865" s="17" t="s">
        <v>159</v>
      </c>
      <c r="C865" s="17" t="s">
        <v>393</v>
      </c>
      <c r="D865" s="17">
        <v>2265</v>
      </c>
      <c r="E865" s="17">
        <v>0.17748001880583</v>
      </c>
      <c r="F865" s="17">
        <v>2350</v>
      </c>
      <c r="G865" s="17">
        <v>0.18297905473799</v>
      </c>
      <c r="H865" s="17">
        <v>-85</v>
      </c>
      <c r="I865" s="17">
        <v>-3.6170212765957399</v>
      </c>
    </row>
    <row r="866" spans="1:9" x14ac:dyDescent="0.2">
      <c r="A866" s="17" t="s">
        <v>581</v>
      </c>
      <c r="B866" s="17" t="s">
        <v>164</v>
      </c>
      <c r="C866" s="17" t="s">
        <v>390</v>
      </c>
      <c r="D866" s="17">
        <v>3759</v>
      </c>
      <c r="E866" s="17">
        <v>0.49278972207656002</v>
      </c>
      <c r="F866" s="17">
        <v>3844</v>
      </c>
      <c r="G866" s="17">
        <v>0.49689762150982397</v>
      </c>
      <c r="H866" s="17">
        <v>-85</v>
      </c>
      <c r="I866" s="17">
        <v>-2.21123829344433</v>
      </c>
    </row>
    <row r="867" spans="1:9" x14ac:dyDescent="0.2">
      <c r="A867" s="17" t="s">
        <v>593</v>
      </c>
      <c r="B867" s="17" t="s">
        <v>154</v>
      </c>
      <c r="C867" s="17" t="s">
        <v>392</v>
      </c>
      <c r="D867" s="17">
        <v>12199</v>
      </c>
      <c r="E867" s="17">
        <v>0.11393055270187</v>
      </c>
      <c r="F867" s="17">
        <v>12284</v>
      </c>
      <c r="G867" s="17">
        <v>0.116013750897208</v>
      </c>
      <c r="H867" s="17">
        <v>-85</v>
      </c>
      <c r="I867" s="17">
        <v>-0.691957017258227</v>
      </c>
    </row>
    <row r="868" spans="1:9" x14ac:dyDescent="0.2">
      <c r="A868" s="17" t="s">
        <v>666</v>
      </c>
      <c r="B868" s="17" t="s">
        <v>160</v>
      </c>
      <c r="C868" s="17" t="s">
        <v>390</v>
      </c>
      <c r="D868" s="17">
        <v>2664</v>
      </c>
      <c r="E868" s="17">
        <v>0.43700787401574798</v>
      </c>
      <c r="F868" s="17">
        <v>2756</v>
      </c>
      <c r="G868" s="17">
        <v>0.44294439087110299</v>
      </c>
      <c r="H868" s="17">
        <v>-92</v>
      </c>
      <c r="I868" s="17">
        <v>-3.3381712626995599</v>
      </c>
    </row>
    <row r="869" spans="1:9" x14ac:dyDescent="0.2">
      <c r="A869" s="17" t="s">
        <v>566</v>
      </c>
      <c r="B869" s="17" t="s">
        <v>167</v>
      </c>
      <c r="C869" s="17" t="s">
        <v>393</v>
      </c>
      <c r="D869" s="17">
        <v>5092</v>
      </c>
      <c r="E869" s="17">
        <v>8.0242049859749795E-2</v>
      </c>
      <c r="F869" s="17">
        <v>5192</v>
      </c>
      <c r="G869" s="17">
        <v>8.2928699207769005E-2</v>
      </c>
      <c r="H869" s="17">
        <v>-100</v>
      </c>
      <c r="I869" s="17">
        <v>-1.92604006163328</v>
      </c>
    </row>
    <row r="870" spans="1:9" x14ac:dyDescent="0.2">
      <c r="A870" s="17" t="s">
        <v>526</v>
      </c>
      <c r="B870" s="17" t="s">
        <v>179</v>
      </c>
      <c r="C870" s="17" t="s">
        <v>389</v>
      </c>
      <c r="D870" s="17">
        <v>772</v>
      </c>
      <c r="E870" s="17">
        <v>0.13080311758725899</v>
      </c>
      <c r="F870" s="17">
        <v>876</v>
      </c>
      <c r="G870" s="17">
        <v>0.14604868289429801</v>
      </c>
      <c r="H870" s="17">
        <v>-104</v>
      </c>
      <c r="I870" s="17">
        <v>-11.872146118721499</v>
      </c>
    </row>
    <row r="871" spans="1:9" x14ac:dyDescent="0.2">
      <c r="A871" s="17" t="s">
        <v>514</v>
      </c>
      <c r="B871" s="17" t="s">
        <v>276</v>
      </c>
      <c r="C871" s="17" t="s">
        <v>389</v>
      </c>
      <c r="D871" s="17">
        <v>274</v>
      </c>
      <c r="E871" s="17">
        <v>5.6459921697918802E-2</v>
      </c>
      <c r="F871" s="17">
        <v>390</v>
      </c>
      <c r="G871" s="17">
        <v>7.7396308791426893E-2</v>
      </c>
      <c r="H871" s="17">
        <v>-116</v>
      </c>
      <c r="I871" s="17">
        <v>-29.743589743589698</v>
      </c>
    </row>
    <row r="872" spans="1:9" x14ac:dyDescent="0.2">
      <c r="A872" s="17" t="s">
        <v>562</v>
      </c>
      <c r="B872" s="17" t="s">
        <v>173</v>
      </c>
      <c r="C872" s="17" t="s">
        <v>390</v>
      </c>
      <c r="D872" s="17">
        <v>1319</v>
      </c>
      <c r="E872" s="17">
        <v>0.27112024665981499</v>
      </c>
      <c r="F872" s="17">
        <v>1440</v>
      </c>
      <c r="G872" s="17">
        <v>0.28834601521826198</v>
      </c>
      <c r="H872" s="17">
        <v>-121</v>
      </c>
      <c r="I872" s="17">
        <v>-8.4027777777777803</v>
      </c>
    </row>
    <row r="873" spans="1:9" x14ac:dyDescent="0.2">
      <c r="A873" s="17" t="s">
        <v>658</v>
      </c>
      <c r="B873" s="17" t="s">
        <v>165</v>
      </c>
      <c r="C873" s="17" t="s">
        <v>389</v>
      </c>
      <c r="D873" s="17">
        <v>2400</v>
      </c>
      <c r="E873" s="17">
        <v>7.7294685990338202E-2</v>
      </c>
      <c r="F873" s="17">
        <v>2523</v>
      </c>
      <c r="G873" s="17">
        <v>8.1021194605009603E-2</v>
      </c>
      <c r="H873" s="17">
        <v>-123</v>
      </c>
      <c r="I873" s="17">
        <v>-4.8751486325802604</v>
      </c>
    </row>
    <row r="874" spans="1:9" x14ac:dyDescent="0.2">
      <c r="A874" s="17" t="s">
        <v>658</v>
      </c>
      <c r="B874" s="17" t="s">
        <v>165</v>
      </c>
      <c r="C874" s="17" t="s">
        <v>392</v>
      </c>
      <c r="D874" s="17">
        <v>5369</v>
      </c>
      <c r="E874" s="17">
        <v>0.172914653784219</v>
      </c>
      <c r="F874" s="17">
        <v>5512</v>
      </c>
      <c r="G874" s="17">
        <v>0.17700706486833701</v>
      </c>
      <c r="H874" s="17">
        <v>-143</v>
      </c>
      <c r="I874" s="17">
        <v>-2.5943396226415101</v>
      </c>
    </row>
    <row r="875" spans="1:9" x14ac:dyDescent="0.2">
      <c r="A875" s="17" t="s">
        <v>668</v>
      </c>
      <c r="B875" s="17" t="s">
        <v>274</v>
      </c>
      <c r="C875" s="17" t="s">
        <v>390</v>
      </c>
      <c r="D875" s="17">
        <v>2230</v>
      </c>
      <c r="E875" s="17">
        <v>0.6664674237896</v>
      </c>
      <c r="F875" s="17">
        <v>2380</v>
      </c>
      <c r="G875" s="17">
        <v>0.672696438665913</v>
      </c>
      <c r="H875" s="17">
        <v>-150</v>
      </c>
      <c r="I875" s="17">
        <v>-6.3025210084033603</v>
      </c>
    </row>
    <row r="876" spans="1:9" x14ac:dyDescent="0.2">
      <c r="A876" s="17" t="s">
        <v>569</v>
      </c>
      <c r="B876" s="17" t="s">
        <v>193</v>
      </c>
      <c r="C876" s="17" t="s">
        <v>390</v>
      </c>
      <c r="D876" s="17">
        <v>7446</v>
      </c>
      <c r="E876" s="17">
        <v>0.47007575757575798</v>
      </c>
      <c r="F876" s="17">
        <v>7609</v>
      </c>
      <c r="G876" s="17">
        <v>0.47768221482830098</v>
      </c>
      <c r="H876" s="17">
        <v>-163</v>
      </c>
      <c r="I876" s="17">
        <v>-2.1422000262846601</v>
      </c>
    </row>
    <row r="877" spans="1:9" x14ac:dyDescent="0.2">
      <c r="A877" s="17" t="s">
        <v>511</v>
      </c>
      <c r="B877" s="17" t="s">
        <v>266</v>
      </c>
      <c r="C877" s="17" t="s">
        <v>390</v>
      </c>
      <c r="D877" s="17">
        <v>3875</v>
      </c>
      <c r="E877" s="17">
        <v>0.34319369409264</v>
      </c>
      <c r="F877" s="17">
        <v>4047</v>
      </c>
      <c r="G877" s="17">
        <v>0.35503114308272699</v>
      </c>
      <c r="H877" s="17">
        <v>-172</v>
      </c>
      <c r="I877" s="17">
        <v>-4.2500617741536901</v>
      </c>
    </row>
    <row r="878" spans="1:9" x14ac:dyDescent="0.2">
      <c r="A878" s="17" t="s">
        <v>594</v>
      </c>
      <c r="B878" s="17" t="s">
        <v>156</v>
      </c>
      <c r="C878" s="17" t="s">
        <v>389</v>
      </c>
      <c r="D878" s="17">
        <v>8934</v>
      </c>
      <c r="E878" s="17">
        <v>6.9684182610933898E-2</v>
      </c>
      <c r="F878" s="17">
        <v>9122</v>
      </c>
      <c r="G878" s="17">
        <v>7.1018723967456898E-2</v>
      </c>
      <c r="H878" s="17">
        <v>-188</v>
      </c>
      <c r="I878" s="17">
        <v>-2.0609515457136598</v>
      </c>
    </row>
    <row r="879" spans="1:9" x14ac:dyDescent="0.2">
      <c r="A879" s="17" t="s">
        <v>582</v>
      </c>
      <c r="B879" s="17" t="s">
        <v>166</v>
      </c>
      <c r="C879" s="17" t="s">
        <v>390</v>
      </c>
      <c r="D879" s="17">
        <v>1642</v>
      </c>
      <c r="E879" s="17">
        <v>0.61063592413536605</v>
      </c>
      <c r="F879" s="17">
        <v>1878</v>
      </c>
      <c r="G879" s="17">
        <v>0.64780958951362499</v>
      </c>
      <c r="H879" s="17">
        <v>-236</v>
      </c>
      <c r="I879" s="17">
        <v>-12.566560170394</v>
      </c>
    </row>
    <row r="880" spans="1:9" x14ac:dyDescent="0.2">
      <c r="A880" s="17" t="s">
        <v>594</v>
      </c>
      <c r="B880" s="17" t="s">
        <v>156</v>
      </c>
      <c r="C880" s="17" t="s">
        <v>393</v>
      </c>
      <c r="D880" s="17">
        <v>32745</v>
      </c>
      <c r="E880" s="17">
        <v>0.25540727105384298</v>
      </c>
      <c r="F880" s="17">
        <v>33184</v>
      </c>
      <c r="G880" s="17">
        <v>0.25835182373778698</v>
      </c>
      <c r="H880" s="17">
        <v>-439</v>
      </c>
      <c r="I880" s="17">
        <v>-1.3229267116682699</v>
      </c>
    </row>
  </sheetData>
  <mergeCells count="1">
    <mergeCell ref="H1:I1"/>
  </mergeCells>
  <hyperlinks>
    <hyperlink ref="H1:I1" location="Index!A1" display="Regresar al Índice" xr:uid="{99D0D0B8-D251-46CA-911F-3B7B87584299}"/>
  </hyperlink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9"/>
  <dimension ref="A1:J159"/>
  <sheetViews>
    <sheetView zoomScale="106" zoomScaleNormal="106" workbookViewId="0"/>
  </sheetViews>
  <sheetFormatPr baseColWidth="10" defaultColWidth="11.42578125" defaultRowHeight="12.75" x14ac:dyDescent="0.2"/>
  <cols>
    <col min="1" max="1" width="32.42578125" style="238" customWidth="1"/>
    <col min="2" max="2" width="13.7109375" style="238" customWidth="1"/>
    <col min="3" max="3" width="12.85546875" style="238" customWidth="1"/>
    <col min="4" max="4" width="11.42578125" style="238" customWidth="1"/>
    <col min="5" max="6" width="10.5703125" style="238" customWidth="1"/>
    <col min="7" max="7" width="7.85546875" style="238" bestFit="1" customWidth="1"/>
    <col min="8" max="8" width="6.140625" style="238" bestFit="1" customWidth="1"/>
    <col min="9" max="9" width="7.85546875" style="238" bestFit="1" customWidth="1"/>
    <col min="10" max="10" width="6.42578125" style="238" bestFit="1" customWidth="1"/>
    <col min="11" max="16384" width="11.42578125" style="238"/>
  </cols>
  <sheetData>
    <row r="1" spans="1:10" ht="15" x14ac:dyDescent="0.25">
      <c r="A1" s="49" t="s">
        <v>1694</v>
      </c>
      <c r="H1" s="408" t="s">
        <v>38</v>
      </c>
      <c r="I1" s="408"/>
      <c r="J1" s="428"/>
    </row>
    <row r="2" spans="1:10" x14ac:dyDescent="0.2">
      <c r="A2" s="238" t="s">
        <v>278</v>
      </c>
    </row>
    <row r="4" spans="1:10" ht="15.75" customHeight="1" x14ac:dyDescent="0.2">
      <c r="A4" s="429" t="s">
        <v>295</v>
      </c>
      <c r="B4" s="337">
        <v>2022</v>
      </c>
      <c r="C4" s="337">
        <v>2022</v>
      </c>
      <c r="D4" s="429" t="s">
        <v>52</v>
      </c>
      <c r="E4" s="429"/>
    </row>
    <row r="5" spans="1:10" x14ac:dyDescent="0.2">
      <c r="A5" s="430"/>
      <c r="B5" s="135" t="s">
        <v>40</v>
      </c>
      <c r="C5" s="135" t="s">
        <v>41</v>
      </c>
      <c r="D5" s="149" t="s">
        <v>296</v>
      </c>
      <c r="E5" s="149" t="s">
        <v>297</v>
      </c>
    </row>
    <row r="6" spans="1:10" ht="25.5" x14ac:dyDescent="0.2">
      <c r="A6" s="339" t="s">
        <v>281</v>
      </c>
      <c r="B6" s="139">
        <v>3812</v>
      </c>
      <c r="C6" s="139">
        <v>3819</v>
      </c>
      <c r="D6" s="139">
        <f>C6-B6</f>
        <v>7</v>
      </c>
      <c r="E6" s="146">
        <f>C6/B6-1</f>
        <v>1.836306400839538E-3</v>
      </c>
    </row>
    <row r="7" spans="1:10" ht="15.75" customHeight="1" x14ac:dyDescent="0.2">
      <c r="A7" s="338" t="s">
        <v>282</v>
      </c>
      <c r="B7" s="136">
        <v>31629</v>
      </c>
      <c r="C7" s="136">
        <v>31715</v>
      </c>
      <c r="D7" s="136">
        <f t="shared" ref="D7:D13" si="0">C7-B7</f>
        <v>86</v>
      </c>
      <c r="E7" s="145">
        <f t="shared" ref="E7:E12" si="1">C7/B7-1</f>
        <v>2.7190236807992374E-3</v>
      </c>
    </row>
    <row r="8" spans="1:10" ht="15.75" customHeight="1" x14ac:dyDescent="0.2">
      <c r="A8" s="339" t="s">
        <v>283</v>
      </c>
      <c r="B8" s="139">
        <v>12794</v>
      </c>
      <c r="C8" s="139">
        <v>191</v>
      </c>
      <c r="D8" s="139">
        <f t="shared" si="0"/>
        <v>-12603</v>
      </c>
      <c r="E8" s="146">
        <f t="shared" si="1"/>
        <v>-0.98507112709082378</v>
      </c>
    </row>
    <row r="9" spans="1:10" ht="15.75" customHeight="1" x14ac:dyDescent="0.2">
      <c r="A9" s="338" t="s">
        <v>298</v>
      </c>
      <c r="B9" s="335">
        <v>187</v>
      </c>
      <c r="C9" s="335">
        <v>12874</v>
      </c>
      <c r="D9" s="136">
        <f t="shared" si="0"/>
        <v>12687</v>
      </c>
      <c r="E9" s="145">
        <f t="shared" si="1"/>
        <v>67.844919786096256</v>
      </c>
    </row>
    <row r="10" spans="1:10" ht="15.75" customHeight="1" x14ac:dyDescent="0.2">
      <c r="A10" s="339" t="s">
        <v>285</v>
      </c>
      <c r="B10" s="139">
        <v>15799</v>
      </c>
      <c r="C10" s="139">
        <v>15826</v>
      </c>
      <c r="D10" s="139">
        <f t="shared" si="0"/>
        <v>27</v>
      </c>
      <c r="E10" s="146">
        <f t="shared" si="1"/>
        <v>1.7089689220837201E-3</v>
      </c>
    </row>
    <row r="11" spans="1:10" ht="15.75" customHeight="1" x14ac:dyDescent="0.2">
      <c r="A11" s="338" t="s">
        <v>286</v>
      </c>
      <c r="B11" s="335">
        <v>130</v>
      </c>
      <c r="C11" s="335">
        <v>128</v>
      </c>
      <c r="D11" s="136">
        <f t="shared" si="0"/>
        <v>-2</v>
      </c>
      <c r="E11" s="145">
        <f t="shared" si="1"/>
        <v>-1.538461538461533E-2</v>
      </c>
    </row>
    <row r="12" spans="1:10" ht="15.75" customHeight="1" x14ac:dyDescent="0.2">
      <c r="A12" s="339" t="s">
        <v>287</v>
      </c>
      <c r="B12" s="139">
        <v>33117</v>
      </c>
      <c r="C12" s="139">
        <v>33259</v>
      </c>
      <c r="D12" s="139">
        <f t="shared" si="0"/>
        <v>142</v>
      </c>
      <c r="E12" s="146">
        <f t="shared" si="1"/>
        <v>4.2878280037443872E-3</v>
      </c>
    </row>
    <row r="13" spans="1:10" ht="15.75" customHeight="1" x14ac:dyDescent="0.2">
      <c r="A13" s="338" t="s">
        <v>288</v>
      </c>
      <c r="B13" s="136">
        <v>6158</v>
      </c>
      <c r="C13" s="136">
        <v>6164</v>
      </c>
      <c r="D13" s="136">
        <f t="shared" si="0"/>
        <v>6</v>
      </c>
      <c r="E13" s="145">
        <f>C13/B13-1</f>
        <v>9.743423189347844E-4</v>
      </c>
    </row>
    <row r="14" spans="1:10" x14ac:dyDescent="0.2">
      <c r="A14" s="141" t="s">
        <v>299</v>
      </c>
      <c r="B14" s="142">
        <f>SUM(B6:B13)</f>
        <v>103626</v>
      </c>
      <c r="C14" s="142">
        <f>SUM(C6:C13)</f>
        <v>103976</v>
      </c>
      <c r="D14" s="142">
        <f>C14-B14</f>
        <v>350</v>
      </c>
      <c r="E14" s="148">
        <f>C14/B14-1</f>
        <v>3.3775307355297102E-3</v>
      </c>
    </row>
    <row r="159" spans="2:2" x14ac:dyDescent="0.2">
      <c r="B159" s="60"/>
    </row>
  </sheetData>
  <mergeCells count="3">
    <mergeCell ref="H1:J1"/>
    <mergeCell ref="A4:A5"/>
    <mergeCell ref="D4:E4"/>
  </mergeCells>
  <hyperlinks>
    <hyperlink ref="H1:I1" location="Index!A1" display="Regresar al Índice" xr:uid="{00000000-0004-0000-1500-000000000000}"/>
  </hyperlink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9"/>
  <dimension ref="A1:J159"/>
  <sheetViews>
    <sheetView zoomScale="106" zoomScaleNormal="106" workbookViewId="0"/>
  </sheetViews>
  <sheetFormatPr baseColWidth="10" defaultColWidth="11.42578125" defaultRowHeight="12.75" x14ac:dyDescent="0.2"/>
  <cols>
    <col min="1" max="1" width="32.42578125" style="238" customWidth="1"/>
    <col min="2" max="2" width="13.7109375" style="238" customWidth="1"/>
    <col min="3" max="3" width="12.85546875" style="238" customWidth="1"/>
    <col min="4" max="4" width="11.42578125" style="238" customWidth="1"/>
    <col min="5" max="6" width="10.5703125" style="238" customWidth="1"/>
    <col min="7" max="7" width="7.85546875" style="238" bestFit="1" customWidth="1"/>
    <col min="8" max="8" width="6.140625" style="238" bestFit="1" customWidth="1"/>
    <col min="9" max="9" width="7.85546875" style="238" bestFit="1" customWidth="1"/>
    <col min="10" max="10" width="6.42578125" style="238" bestFit="1" customWidth="1"/>
    <col min="11" max="16384" width="11.42578125" style="238"/>
  </cols>
  <sheetData>
    <row r="1" spans="1:10" ht="15" x14ac:dyDescent="0.25">
      <c r="A1" s="49" t="s">
        <v>1695</v>
      </c>
      <c r="H1" s="408" t="s">
        <v>38</v>
      </c>
      <c r="I1" s="408"/>
      <c r="J1" s="428"/>
    </row>
    <row r="2" spans="1:10" x14ac:dyDescent="0.2">
      <c r="A2" s="238" t="s">
        <v>278</v>
      </c>
    </row>
    <row r="4" spans="1:10" ht="15.75" customHeight="1" x14ac:dyDescent="0.2">
      <c r="A4" s="429" t="s">
        <v>295</v>
      </c>
      <c r="B4" s="337">
        <v>2021</v>
      </c>
      <c r="C4" s="337">
        <v>2022</v>
      </c>
      <c r="D4" s="429" t="s">
        <v>52</v>
      </c>
      <c r="E4" s="429"/>
    </row>
    <row r="5" spans="1:10" x14ac:dyDescent="0.2">
      <c r="A5" s="430"/>
      <c r="B5" s="135" t="s">
        <v>50</v>
      </c>
      <c r="C5" s="135" t="s">
        <v>41</v>
      </c>
      <c r="D5" s="149" t="s">
        <v>296</v>
      </c>
      <c r="E5" s="149" t="s">
        <v>297</v>
      </c>
    </row>
    <row r="6" spans="1:10" ht="25.5" x14ac:dyDescent="0.2">
      <c r="A6" s="339" t="s">
        <v>281</v>
      </c>
      <c r="B6" s="139">
        <v>3768</v>
      </c>
      <c r="C6" s="139">
        <v>3819</v>
      </c>
      <c r="D6" s="139">
        <f>C6-B6</f>
        <v>51</v>
      </c>
      <c r="E6" s="146">
        <f>C6/B6-1</f>
        <v>1.3535031847133672E-2</v>
      </c>
    </row>
    <row r="7" spans="1:10" ht="15.75" customHeight="1" x14ac:dyDescent="0.2">
      <c r="A7" s="333" t="s">
        <v>282</v>
      </c>
      <c r="B7" s="136">
        <v>31572</v>
      </c>
      <c r="C7" s="136">
        <v>31715</v>
      </c>
      <c r="D7" s="136">
        <f t="shared" ref="D7:D13" si="0">C7-B7</f>
        <v>143</v>
      </c>
      <c r="E7" s="145">
        <f t="shared" ref="E7:E12" si="1">C7/B7-1</f>
        <v>4.5293297858861603E-3</v>
      </c>
    </row>
    <row r="8" spans="1:10" ht="15.75" customHeight="1" x14ac:dyDescent="0.2">
      <c r="A8" s="334" t="s">
        <v>283</v>
      </c>
      <c r="B8" s="139">
        <v>12726</v>
      </c>
      <c r="C8" s="139">
        <v>191</v>
      </c>
      <c r="D8" s="139">
        <f t="shared" si="0"/>
        <v>-12535</v>
      </c>
      <c r="E8" s="146">
        <f t="shared" si="1"/>
        <v>-0.984991356278485</v>
      </c>
    </row>
    <row r="9" spans="1:10" ht="15.75" customHeight="1" x14ac:dyDescent="0.2">
      <c r="A9" s="333" t="s">
        <v>298</v>
      </c>
      <c r="B9" s="335">
        <v>185</v>
      </c>
      <c r="C9" s="335">
        <v>12874</v>
      </c>
      <c r="D9" s="136">
        <f t="shared" si="0"/>
        <v>12689</v>
      </c>
      <c r="E9" s="145">
        <f t="shared" si="1"/>
        <v>68.589189189189185</v>
      </c>
    </row>
    <row r="10" spans="1:10" ht="15.75" customHeight="1" x14ac:dyDescent="0.2">
      <c r="A10" s="334" t="s">
        <v>285</v>
      </c>
      <c r="B10" s="139">
        <v>15776</v>
      </c>
      <c r="C10" s="139">
        <v>15826</v>
      </c>
      <c r="D10" s="139">
        <f t="shared" si="0"/>
        <v>50</v>
      </c>
      <c r="E10" s="146">
        <f t="shared" si="1"/>
        <v>3.1693711967546445E-3</v>
      </c>
    </row>
    <row r="11" spans="1:10" ht="15.75" customHeight="1" x14ac:dyDescent="0.2">
      <c r="A11" s="333" t="s">
        <v>286</v>
      </c>
      <c r="B11" s="335">
        <v>130</v>
      </c>
      <c r="C11" s="335">
        <v>128</v>
      </c>
      <c r="D11" s="136">
        <f t="shared" si="0"/>
        <v>-2</v>
      </c>
      <c r="E11" s="145">
        <f t="shared" si="1"/>
        <v>-1.538461538461533E-2</v>
      </c>
    </row>
    <row r="12" spans="1:10" ht="15.75" customHeight="1" x14ac:dyDescent="0.2">
      <c r="A12" s="334" t="s">
        <v>287</v>
      </c>
      <c r="B12" s="139">
        <v>32945</v>
      </c>
      <c r="C12" s="139">
        <v>33259</v>
      </c>
      <c r="D12" s="139">
        <f t="shared" si="0"/>
        <v>314</v>
      </c>
      <c r="E12" s="146">
        <f t="shared" si="1"/>
        <v>9.5310365761116511E-3</v>
      </c>
    </row>
    <row r="13" spans="1:10" ht="15.75" customHeight="1" x14ac:dyDescent="0.2">
      <c r="A13" s="333" t="s">
        <v>288</v>
      </c>
      <c r="B13" s="136">
        <v>6149</v>
      </c>
      <c r="C13" s="136">
        <v>6164</v>
      </c>
      <c r="D13" s="136">
        <f t="shared" si="0"/>
        <v>15</v>
      </c>
      <c r="E13" s="145">
        <f>C13/B13-1</f>
        <v>2.439421044072132E-3</v>
      </c>
    </row>
    <row r="14" spans="1:10" x14ac:dyDescent="0.2">
      <c r="A14" s="141" t="s">
        <v>299</v>
      </c>
      <c r="B14" s="142">
        <f>SUM(B6:B13)</f>
        <v>103251</v>
      </c>
      <c r="C14" s="142">
        <f>SUM(C6:C13)</f>
        <v>103976</v>
      </c>
      <c r="D14" s="142">
        <f>C14-B14</f>
        <v>725</v>
      </c>
      <c r="E14" s="148">
        <f>C14/B14-1</f>
        <v>7.0217237605447735E-3</v>
      </c>
    </row>
    <row r="159" spans="2:2" x14ac:dyDescent="0.2">
      <c r="B159" s="60"/>
    </row>
  </sheetData>
  <mergeCells count="3">
    <mergeCell ref="H1:J1"/>
    <mergeCell ref="A4:A5"/>
    <mergeCell ref="D4:E4"/>
  </mergeCells>
  <hyperlinks>
    <hyperlink ref="H1:I1" location="Index!A1" display="Regresar al Índice" xr:uid="{00000000-0004-0000-1600-000000000000}"/>
  </hyperlink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J159"/>
  <sheetViews>
    <sheetView zoomScale="106" zoomScaleNormal="106" workbookViewId="0"/>
  </sheetViews>
  <sheetFormatPr baseColWidth="10" defaultColWidth="11.42578125" defaultRowHeight="12.75" x14ac:dyDescent="0.2"/>
  <cols>
    <col min="1" max="1" width="32.42578125" style="238" customWidth="1"/>
    <col min="2" max="2" width="13.7109375" style="238" customWidth="1"/>
    <col min="3" max="3" width="12.85546875" style="238" customWidth="1"/>
    <col min="4" max="4" width="11.42578125" style="238" customWidth="1"/>
    <col min="5" max="6" width="10.5703125" style="238" customWidth="1"/>
    <col min="7" max="7" width="7.85546875" style="238" bestFit="1" customWidth="1"/>
    <col min="8" max="8" width="6.140625" style="238" bestFit="1" customWidth="1"/>
    <col min="9" max="9" width="7.85546875" style="238" bestFit="1" customWidth="1"/>
    <col min="10" max="10" width="6.42578125" style="238" bestFit="1" customWidth="1"/>
    <col min="11" max="16384" width="11.42578125" style="238"/>
  </cols>
  <sheetData>
    <row r="1" spans="1:10" ht="15" x14ac:dyDescent="0.25">
      <c r="A1" s="49" t="s">
        <v>1696</v>
      </c>
      <c r="H1" s="408" t="s">
        <v>38</v>
      </c>
      <c r="I1" s="408"/>
      <c r="J1" s="428"/>
    </row>
    <row r="2" spans="1:10" x14ac:dyDescent="0.2">
      <c r="A2" s="238" t="s">
        <v>278</v>
      </c>
    </row>
    <row r="4" spans="1:10" ht="15.75" customHeight="1" x14ac:dyDescent="0.2">
      <c r="A4" s="429" t="s">
        <v>295</v>
      </c>
      <c r="B4" s="337">
        <v>2021</v>
      </c>
      <c r="C4" s="337">
        <v>2022</v>
      </c>
      <c r="D4" s="429" t="s">
        <v>52</v>
      </c>
      <c r="E4" s="429"/>
    </row>
    <row r="5" spans="1:10" x14ac:dyDescent="0.2">
      <c r="A5" s="430"/>
      <c r="B5" s="135" t="s">
        <v>41</v>
      </c>
      <c r="C5" s="135" t="s">
        <v>41</v>
      </c>
      <c r="D5" s="149" t="s">
        <v>296</v>
      </c>
      <c r="E5" s="149" t="s">
        <v>297</v>
      </c>
    </row>
    <row r="6" spans="1:10" ht="27" customHeight="1" x14ac:dyDescent="0.2">
      <c r="A6" s="338" t="s">
        <v>281</v>
      </c>
      <c r="B6" s="136">
        <v>3462</v>
      </c>
      <c r="C6" s="136">
        <v>3819</v>
      </c>
      <c r="D6" s="139">
        <f>C6-B6</f>
        <v>357</v>
      </c>
      <c r="E6" s="146">
        <f>C6/B6-1</f>
        <v>0.10311958405545929</v>
      </c>
    </row>
    <row r="7" spans="1:10" ht="15.75" customHeight="1" x14ac:dyDescent="0.2">
      <c r="A7" s="334" t="s">
        <v>282</v>
      </c>
      <c r="B7" s="139">
        <v>30354</v>
      </c>
      <c r="C7" s="139">
        <v>31715</v>
      </c>
      <c r="D7" s="136">
        <f t="shared" ref="D7:D12" si="0">C7-B7</f>
        <v>1361</v>
      </c>
      <c r="E7" s="145">
        <f t="shared" ref="E7:E13" si="1">C7/B7-1</f>
        <v>4.4837583185082686E-2</v>
      </c>
    </row>
    <row r="8" spans="1:10" ht="15.75" customHeight="1" x14ac:dyDescent="0.2">
      <c r="A8" s="333" t="s">
        <v>283</v>
      </c>
      <c r="B8" s="136">
        <v>165</v>
      </c>
      <c r="C8" s="136">
        <v>191</v>
      </c>
      <c r="D8" s="139">
        <f t="shared" si="0"/>
        <v>26</v>
      </c>
      <c r="E8" s="146">
        <f t="shared" si="1"/>
        <v>0.15757575757575748</v>
      </c>
    </row>
    <row r="9" spans="1:10" ht="15.75" customHeight="1" x14ac:dyDescent="0.2">
      <c r="A9" s="334" t="s">
        <v>298</v>
      </c>
      <c r="B9" s="336">
        <v>11885</v>
      </c>
      <c r="C9" s="336">
        <v>12874</v>
      </c>
      <c r="D9" s="136">
        <f t="shared" si="0"/>
        <v>989</v>
      </c>
      <c r="E9" s="145">
        <f t="shared" si="1"/>
        <v>8.3214135464871664E-2</v>
      </c>
    </row>
    <row r="10" spans="1:10" ht="15.75" customHeight="1" x14ac:dyDescent="0.2">
      <c r="A10" s="333" t="s">
        <v>285</v>
      </c>
      <c r="B10" s="136">
        <v>15462</v>
      </c>
      <c r="C10" s="136">
        <v>15826</v>
      </c>
      <c r="D10" s="139">
        <f t="shared" si="0"/>
        <v>364</v>
      </c>
      <c r="E10" s="146">
        <f t="shared" si="1"/>
        <v>2.3541585823308786E-2</v>
      </c>
    </row>
    <row r="11" spans="1:10" ht="15.75" customHeight="1" x14ac:dyDescent="0.2">
      <c r="A11" s="334" t="s">
        <v>286</v>
      </c>
      <c r="B11" s="336">
        <v>125</v>
      </c>
      <c r="C11" s="336">
        <v>128</v>
      </c>
      <c r="D11" s="136">
        <f t="shared" si="0"/>
        <v>3</v>
      </c>
      <c r="E11" s="145">
        <f t="shared" si="1"/>
        <v>2.4000000000000021E-2</v>
      </c>
    </row>
    <row r="12" spans="1:10" ht="15.75" customHeight="1" x14ac:dyDescent="0.2">
      <c r="A12" s="333" t="s">
        <v>287</v>
      </c>
      <c r="B12" s="136">
        <v>31245</v>
      </c>
      <c r="C12" s="136">
        <v>33259</v>
      </c>
      <c r="D12" s="139">
        <f t="shared" si="0"/>
        <v>2014</v>
      </c>
      <c r="E12" s="146">
        <f t="shared" si="1"/>
        <v>6.4458313330132855E-2</v>
      </c>
    </row>
    <row r="13" spans="1:10" ht="15.75" customHeight="1" x14ac:dyDescent="0.2">
      <c r="A13" s="334" t="s">
        <v>288</v>
      </c>
      <c r="B13" s="139">
        <v>6002</v>
      </c>
      <c r="C13" s="139">
        <v>6164</v>
      </c>
      <c r="D13" s="136">
        <f>C13-B13</f>
        <v>162</v>
      </c>
      <c r="E13" s="145">
        <f t="shared" si="1"/>
        <v>2.6991002999000369E-2</v>
      </c>
    </row>
    <row r="14" spans="1:10" x14ac:dyDescent="0.2">
      <c r="A14" s="141" t="s">
        <v>299</v>
      </c>
      <c r="B14" s="142">
        <f>SUM(B6:B13)</f>
        <v>98700</v>
      </c>
      <c r="C14" s="142">
        <f>SUM(C6:C13)</f>
        <v>103976</v>
      </c>
      <c r="D14" s="142">
        <f>C14-B14</f>
        <v>5276</v>
      </c>
      <c r="E14" s="148">
        <f>C14/B14-1</f>
        <v>5.3454913880445876E-2</v>
      </c>
    </row>
    <row r="159" spans="2:2" x14ac:dyDescent="0.2">
      <c r="B159" s="60"/>
    </row>
  </sheetData>
  <mergeCells count="3">
    <mergeCell ref="H1:J1"/>
    <mergeCell ref="A4:A5"/>
    <mergeCell ref="D4:E4"/>
  </mergeCells>
  <hyperlinks>
    <hyperlink ref="H1:I1" location="Index!A1" display="Regresar al Índice" xr:uid="{00000000-0004-0000-1700-000000000000}"/>
  </hyperlink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20CB4-F6E7-4DB8-A7AE-2DD54A2EBF4D}">
  <sheetPr codeName="Hoja1"/>
  <dimension ref="A1:I13"/>
  <sheetViews>
    <sheetView workbookViewId="0"/>
  </sheetViews>
  <sheetFormatPr baseColWidth="10" defaultRowHeight="12.75" x14ac:dyDescent="0.2"/>
  <cols>
    <col min="1" max="1" width="11.42578125" style="194"/>
    <col min="2" max="2" width="20.42578125" style="194" customWidth="1"/>
    <col min="3" max="6" width="18.85546875" style="194" customWidth="1"/>
    <col min="7" max="16384" width="11.42578125" style="194"/>
  </cols>
  <sheetData>
    <row r="1" spans="1:9" ht="15" x14ac:dyDescent="0.25">
      <c r="A1" s="49" t="s">
        <v>1679</v>
      </c>
      <c r="H1" s="408" t="s">
        <v>38</v>
      </c>
      <c r="I1" s="408"/>
    </row>
    <row r="2" spans="1:9" x14ac:dyDescent="0.2">
      <c r="A2" s="194" t="s">
        <v>1674</v>
      </c>
    </row>
    <row r="6" spans="1:9" x14ac:dyDescent="0.2">
      <c r="B6" s="194" t="s">
        <v>1321</v>
      </c>
    </row>
    <row r="10" spans="1:9" ht="25.5" x14ac:dyDescent="0.2">
      <c r="B10" s="407" t="s">
        <v>1322</v>
      </c>
      <c r="C10" s="373" t="s">
        <v>1323</v>
      </c>
      <c r="D10" s="373" t="s">
        <v>1324</v>
      </c>
      <c r="E10" s="373" t="s">
        <v>1325</v>
      </c>
      <c r="F10" s="373" t="s">
        <v>1326</v>
      </c>
    </row>
    <row r="11" spans="1:9" ht="25.5" x14ac:dyDescent="0.2">
      <c r="B11" s="172" t="s">
        <v>1327</v>
      </c>
      <c r="C11" s="173" t="s">
        <v>1328</v>
      </c>
      <c r="D11" s="173" t="s">
        <v>1329</v>
      </c>
      <c r="E11" s="173" t="s">
        <v>1330</v>
      </c>
      <c r="F11" s="173" t="s">
        <v>1331</v>
      </c>
      <c r="G11" s="392"/>
    </row>
    <row r="12" spans="1:9" ht="42" customHeight="1" x14ac:dyDescent="0.2">
      <c r="B12" s="174" t="s">
        <v>1332</v>
      </c>
      <c r="C12" s="175" t="s">
        <v>1333</v>
      </c>
      <c r="D12" s="175" t="s">
        <v>1329</v>
      </c>
      <c r="E12" s="175" t="s">
        <v>1334</v>
      </c>
      <c r="F12" s="175" t="s">
        <v>1335</v>
      </c>
      <c r="G12" s="392"/>
    </row>
    <row r="13" spans="1:9" ht="25.5" x14ac:dyDescent="0.2">
      <c r="B13" s="172" t="s">
        <v>629</v>
      </c>
      <c r="C13" s="173" t="s">
        <v>1336</v>
      </c>
      <c r="D13" s="173" t="s">
        <v>1337</v>
      </c>
      <c r="E13" s="173" t="s">
        <v>1338</v>
      </c>
      <c r="F13" s="173" t="s">
        <v>1339</v>
      </c>
    </row>
  </sheetData>
  <mergeCells count="1">
    <mergeCell ref="H1:I1"/>
  </mergeCells>
  <hyperlinks>
    <hyperlink ref="H1:I1" location="Index!A1" display="Regresar al Índice" xr:uid="{3A6F3419-77F0-4F6E-9E00-38E84849045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
  <dimension ref="A1:J159"/>
  <sheetViews>
    <sheetView zoomScale="106" zoomScaleNormal="106" workbookViewId="0"/>
  </sheetViews>
  <sheetFormatPr baseColWidth="10" defaultColWidth="11.42578125" defaultRowHeight="12.75" x14ac:dyDescent="0.2"/>
  <cols>
    <col min="1" max="1" width="27.140625" style="238" customWidth="1"/>
    <col min="2" max="2" width="14.5703125" style="238" customWidth="1"/>
    <col min="3" max="3" width="11.42578125" style="238" customWidth="1"/>
    <col min="4" max="4" width="11.5703125" style="238" customWidth="1"/>
    <col min="5" max="5" width="12.42578125" style="238" customWidth="1"/>
    <col min="6" max="6" width="5.85546875" style="238" bestFit="1" customWidth="1"/>
    <col min="7" max="7" width="7.85546875" style="238" bestFit="1" customWidth="1"/>
    <col min="8" max="8" width="6.140625" style="238" bestFit="1" customWidth="1"/>
    <col min="9" max="9" width="7.85546875" style="238" bestFit="1" customWidth="1"/>
    <col min="10" max="10" width="6" style="238" bestFit="1" customWidth="1"/>
    <col min="11" max="16384" width="11.42578125" style="238"/>
  </cols>
  <sheetData>
    <row r="1" spans="1:10" ht="15" x14ac:dyDescent="0.25">
      <c r="A1" s="49" t="s">
        <v>1697</v>
      </c>
      <c r="H1" s="408" t="s">
        <v>38</v>
      </c>
      <c r="I1" s="408"/>
      <c r="J1" s="428"/>
    </row>
    <row r="2" spans="1:10" x14ac:dyDescent="0.2">
      <c r="A2" s="238" t="s">
        <v>278</v>
      </c>
    </row>
    <row r="3" spans="1:10" x14ac:dyDescent="0.2">
      <c r="A3" s="277"/>
      <c r="B3" s="277"/>
      <c r="C3" s="277"/>
      <c r="D3" s="277"/>
      <c r="E3" s="277"/>
    </row>
    <row r="4" spans="1:10" ht="19.5" customHeight="1" x14ac:dyDescent="0.2">
      <c r="A4" s="431" t="s">
        <v>440</v>
      </c>
      <c r="B4" s="185">
        <v>2022</v>
      </c>
      <c r="C4" s="185">
        <v>2022</v>
      </c>
      <c r="D4" s="433" t="s">
        <v>450</v>
      </c>
      <c r="E4" s="433"/>
    </row>
    <row r="5" spans="1:10" ht="17.45" customHeight="1" x14ac:dyDescent="0.2">
      <c r="A5" s="432"/>
      <c r="B5" s="135" t="s">
        <v>40</v>
      </c>
      <c r="C5" s="135" t="s">
        <v>41</v>
      </c>
      <c r="D5" s="135" t="s">
        <v>296</v>
      </c>
      <c r="E5" s="135" t="s">
        <v>297</v>
      </c>
    </row>
    <row r="6" spans="1:10" ht="17.45" customHeight="1" x14ac:dyDescent="0.2">
      <c r="A6" s="333" t="s">
        <v>300</v>
      </c>
      <c r="B6" s="136">
        <v>26194</v>
      </c>
      <c r="C6" s="136">
        <v>26185</v>
      </c>
      <c r="D6" s="136">
        <f t="shared" ref="D6:D12" si="0">C6-B6</f>
        <v>-9</v>
      </c>
      <c r="E6" s="145">
        <f t="shared" ref="E6:E13" si="1">C6/B6-1</f>
        <v>-3.435901351453996E-4</v>
      </c>
    </row>
    <row r="7" spans="1:10" ht="17.45" customHeight="1" x14ac:dyDescent="0.2">
      <c r="A7" s="334" t="s">
        <v>301</v>
      </c>
      <c r="B7" s="139">
        <v>40713</v>
      </c>
      <c r="C7" s="139">
        <v>40881</v>
      </c>
      <c r="D7" s="139">
        <f t="shared" si="0"/>
        <v>168</v>
      </c>
      <c r="E7" s="146">
        <f t="shared" si="1"/>
        <v>4.1264460982979312E-3</v>
      </c>
    </row>
    <row r="8" spans="1:10" ht="17.45" customHeight="1" x14ac:dyDescent="0.2">
      <c r="A8" s="333" t="s">
        <v>302</v>
      </c>
      <c r="B8" s="136">
        <v>31730</v>
      </c>
      <c r="C8" s="136">
        <v>31920</v>
      </c>
      <c r="D8" s="136">
        <f t="shared" si="0"/>
        <v>190</v>
      </c>
      <c r="E8" s="145">
        <f t="shared" si="1"/>
        <v>5.9880239520957446E-3</v>
      </c>
    </row>
    <row r="9" spans="1:10" ht="17.45" customHeight="1" x14ac:dyDescent="0.2">
      <c r="A9" s="334" t="s">
        <v>303</v>
      </c>
      <c r="B9" s="139">
        <v>4040</v>
      </c>
      <c r="C9" s="139">
        <v>4042</v>
      </c>
      <c r="D9" s="139">
        <f t="shared" si="0"/>
        <v>2</v>
      </c>
      <c r="E9" s="146">
        <f t="shared" si="1"/>
        <v>4.9504950495049549E-4</v>
      </c>
    </row>
    <row r="10" spans="1:10" ht="17.45" customHeight="1" x14ac:dyDescent="0.2">
      <c r="A10" s="333" t="s">
        <v>304</v>
      </c>
      <c r="B10" s="335">
        <v>515</v>
      </c>
      <c r="C10" s="335">
        <v>513</v>
      </c>
      <c r="D10" s="136">
        <f t="shared" si="0"/>
        <v>-2</v>
      </c>
      <c r="E10" s="145">
        <f t="shared" si="1"/>
        <v>-3.8834951456310218E-3</v>
      </c>
    </row>
    <row r="11" spans="1:10" ht="17.45" customHeight="1" x14ac:dyDescent="0.2">
      <c r="A11" s="334" t="s">
        <v>305</v>
      </c>
      <c r="B11" s="336">
        <v>272</v>
      </c>
      <c r="C11" s="336">
        <v>272</v>
      </c>
      <c r="D11" s="139">
        <f t="shared" si="0"/>
        <v>0</v>
      </c>
      <c r="E11" s="146">
        <f t="shared" si="1"/>
        <v>0</v>
      </c>
    </row>
    <row r="12" spans="1:10" ht="17.45" customHeight="1" x14ac:dyDescent="0.2">
      <c r="A12" s="333" t="s">
        <v>306</v>
      </c>
      <c r="B12" s="335">
        <v>162</v>
      </c>
      <c r="C12" s="335">
        <v>163</v>
      </c>
      <c r="D12" s="136">
        <f t="shared" si="0"/>
        <v>1</v>
      </c>
      <c r="E12" s="145">
        <f t="shared" si="1"/>
        <v>6.1728395061728669E-3</v>
      </c>
    </row>
    <row r="13" spans="1:10" ht="17.45" customHeight="1" x14ac:dyDescent="0.2">
      <c r="A13" s="141" t="s">
        <v>307</v>
      </c>
      <c r="B13" s="142">
        <f>SUM(B6:B12)</f>
        <v>103626</v>
      </c>
      <c r="C13" s="142">
        <f>SUM(C6:C12)</f>
        <v>103976</v>
      </c>
      <c r="D13" s="147">
        <f>SUM(D6:D12)</f>
        <v>350</v>
      </c>
      <c r="E13" s="148">
        <f t="shared" si="1"/>
        <v>3.3775307355297102E-3</v>
      </c>
    </row>
    <row r="159" spans="2:2" x14ac:dyDescent="0.2">
      <c r="B159" s="60"/>
    </row>
  </sheetData>
  <mergeCells count="3">
    <mergeCell ref="H1:J1"/>
    <mergeCell ref="A4:A5"/>
    <mergeCell ref="D4:E4"/>
  </mergeCells>
  <hyperlinks>
    <hyperlink ref="H1:I1" location="Index!A1" display="Regresar al Índice" xr:uid="{00000000-0004-0000-18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dimension ref="A1:P159"/>
  <sheetViews>
    <sheetView zoomScale="106" zoomScaleNormal="106" workbookViewId="0"/>
  </sheetViews>
  <sheetFormatPr baseColWidth="10" defaultColWidth="10.85546875" defaultRowHeight="12.75" x14ac:dyDescent="0.2"/>
  <cols>
    <col min="1" max="1" width="28.140625" style="238" customWidth="1"/>
    <col min="2" max="2" width="12.5703125" style="238" customWidth="1"/>
    <col min="3" max="3" width="14.42578125" style="238" customWidth="1"/>
    <col min="4" max="4" width="11.85546875" style="238" customWidth="1"/>
    <col min="5" max="5" width="10" style="238" customWidth="1"/>
    <col min="6" max="7" width="8.28515625" style="238" bestFit="1" customWidth="1"/>
    <col min="8" max="9" width="7.140625" style="238" customWidth="1"/>
    <col min="10" max="10" width="7.42578125" style="238" customWidth="1"/>
    <col min="11" max="11" width="8.42578125" style="238" customWidth="1"/>
    <col min="12" max="12" width="8" style="238" bestFit="1" customWidth="1"/>
    <col min="13" max="13" width="6.140625" style="238" bestFit="1" customWidth="1"/>
    <col min="14" max="14" width="7.7109375" style="238" bestFit="1" customWidth="1"/>
    <col min="15" max="16" width="5.42578125" style="238" customWidth="1"/>
    <col min="17" max="17" width="6.140625" style="238" customWidth="1"/>
    <col min="18" max="16384" width="10.85546875" style="238"/>
  </cols>
  <sheetData>
    <row r="1" spans="1:16" ht="15" x14ac:dyDescent="0.25">
      <c r="A1" s="49" t="s">
        <v>1698</v>
      </c>
      <c r="H1" s="408" t="s">
        <v>38</v>
      </c>
      <c r="I1" s="408"/>
      <c r="J1" s="428"/>
      <c r="K1" s="428"/>
      <c r="L1" s="84"/>
      <c r="M1" s="84"/>
      <c r="N1" s="84"/>
      <c r="O1" s="84"/>
      <c r="P1" s="84"/>
    </row>
    <row r="2" spans="1:16" x14ac:dyDescent="0.2">
      <c r="A2" s="238" t="s">
        <v>278</v>
      </c>
    </row>
    <row r="4" spans="1:16" ht="15" customHeight="1" x14ac:dyDescent="0.2">
      <c r="A4" s="434" t="s">
        <v>440</v>
      </c>
      <c r="B4" s="135">
        <v>2021</v>
      </c>
      <c r="C4" s="135">
        <v>2022</v>
      </c>
      <c r="D4" s="433" t="s">
        <v>135</v>
      </c>
      <c r="E4" s="433"/>
    </row>
    <row r="5" spans="1:16" x14ac:dyDescent="0.2">
      <c r="A5" s="435"/>
      <c r="B5" s="135" t="s">
        <v>41</v>
      </c>
      <c r="C5" s="135" t="s">
        <v>41</v>
      </c>
      <c r="D5" s="135" t="s">
        <v>296</v>
      </c>
      <c r="E5" s="135" t="s">
        <v>297</v>
      </c>
    </row>
    <row r="6" spans="1:16" ht="19.5" customHeight="1" x14ac:dyDescent="0.2">
      <c r="A6" s="333" t="s">
        <v>300</v>
      </c>
      <c r="B6" s="136">
        <v>25318</v>
      </c>
      <c r="C6" s="136">
        <v>26185</v>
      </c>
      <c r="D6" s="137">
        <f t="shared" ref="D6:D12" si="0">C6-B6</f>
        <v>867</v>
      </c>
      <c r="E6" s="138">
        <f t="shared" ref="E6:E13" si="1">C6/B6-1</f>
        <v>3.4244411090923466E-2</v>
      </c>
    </row>
    <row r="7" spans="1:16" ht="19.5" customHeight="1" x14ac:dyDescent="0.2">
      <c r="A7" s="334" t="s">
        <v>301</v>
      </c>
      <c r="B7" s="139">
        <v>39036</v>
      </c>
      <c r="C7" s="139">
        <v>40881</v>
      </c>
      <c r="D7" s="137">
        <f t="shared" si="0"/>
        <v>1845</v>
      </c>
      <c r="E7" s="140">
        <f t="shared" si="1"/>
        <v>4.7264063940977596E-2</v>
      </c>
    </row>
    <row r="8" spans="1:16" ht="19.5" customHeight="1" x14ac:dyDescent="0.2">
      <c r="A8" s="333" t="s">
        <v>302</v>
      </c>
      <c r="B8" s="136">
        <v>29441</v>
      </c>
      <c r="C8" s="136">
        <v>31920</v>
      </c>
      <c r="D8" s="137">
        <f t="shared" si="0"/>
        <v>2479</v>
      </c>
      <c r="E8" s="138">
        <f t="shared" si="1"/>
        <v>8.4202302910906468E-2</v>
      </c>
    </row>
    <row r="9" spans="1:16" ht="19.5" customHeight="1" x14ac:dyDescent="0.2">
      <c r="A9" s="334" t="s">
        <v>303</v>
      </c>
      <c r="B9" s="139">
        <v>3939</v>
      </c>
      <c r="C9" s="139">
        <v>4042</v>
      </c>
      <c r="D9" s="137">
        <f t="shared" si="0"/>
        <v>103</v>
      </c>
      <c r="E9" s="140">
        <f t="shared" si="1"/>
        <v>2.6148768723026183E-2</v>
      </c>
    </row>
    <row r="10" spans="1:16" ht="19.5" customHeight="1" x14ac:dyDescent="0.2">
      <c r="A10" s="333" t="s">
        <v>304</v>
      </c>
      <c r="B10" s="335">
        <v>557</v>
      </c>
      <c r="C10" s="335">
        <v>513</v>
      </c>
      <c r="D10" s="137">
        <f t="shared" si="0"/>
        <v>-44</v>
      </c>
      <c r="E10" s="138">
        <f t="shared" si="1"/>
        <v>-7.8994614003590646E-2</v>
      </c>
    </row>
    <row r="11" spans="1:16" ht="19.5" customHeight="1" x14ac:dyDescent="0.2">
      <c r="A11" s="334" t="s">
        <v>305</v>
      </c>
      <c r="B11" s="336">
        <v>250</v>
      </c>
      <c r="C11" s="336">
        <v>272</v>
      </c>
      <c r="D11" s="137">
        <f t="shared" si="0"/>
        <v>22</v>
      </c>
      <c r="E11" s="140">
        <f t="shared" si="1"/>
        <v>8.8000000000000078E-2</v>
      </c>
    </row>
    <row r="12" spans="1:16" ht="19.5" customHeight="1" x14ac:dyDescent="0.2">
      <c r="A12" s="333" t="s">
        <v>306</v>
      </c>
      <c r="B12" s="335">
        <v>159</v>
      </c>
      <c r="C12" s="335">
        <v>163</v>
      </c>
      <c r="D12" s="137">
        <f t="shared" si="0"/>
        <v>4</v>
      </c>
      <c r="E12" s="138">
        <f t="shared" si="1"/>
        <v>2.515723270440251E-2</v>
      </c>
    </row>
    <row r="13" spans="1:16" x14ac:dyDescent="0.2">
      <c r="A13" s="141" t="s">
        <v>307</v>
      </c>
      <c r="B13" s="142">
        <f>SUM(B6:B12)</f>
        <v>98700</v>
      </c>
      <c r="C13" s="142">
        <f>SUM(C6:C12)</f>
        <v>103976</v>
      </c>
      <c r="D13" s="143">
        <f>SUM(D6:D12)</f>
        <v>5276</v>
      </c>
      <c r="E13" s="144">
        <f t="shared" si="1"/>
        <v>5.3454913880445876E-2</v>
      </c>
    </row>
    <row r="159" spans="2:2" x14ac:dyDescent="0.2">
      <c r="B159" s="60"/>
    </row>
  </sheetData>
  <mergeCells count="3">
    <mergeCell ref="H1:K1"/>
    <mergeCell ref="A4:A5"/>
    <mergeCell ref="D4:E4"/>
  </mergeCells>
  <hyperlinks>
    <hyperlink ref="H1:J1" location="Index!A1" display="Regresar al Índice" xr:uid="{00000000-0004-0000-1900-000000000000}"/>
    <hyperlink ref="H1:I1" location="Index!A1" display="Regresar al Índice" xr:uid="{00000000-0004-0000-1900-000001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dimension ref="A1:I159"/>
  <sheetViews>
    <sheetView workbookViewId="0"/>
  </sheetViews>
  <sheetFormatPr baseColWidth="10" defaultColWidth="9.140625" defaultRowHeight="12.75" x14ac:dyDescent="0.2"/>
  <cols>
    <col min="1" max="1" width="70.7109375" style="53" customWidth="1"/>
    <col min="2" max="4" width="15.7109375" style="53" customWidth="1"/>
    <col min="5" max="16384" width="9.140625" style="53"/>
  </cols>
  <sheetData>
    <row r="1" spans="1:9" ht="15" x14ac:dyDescent="0.25">
      <c r="A1" s="49" t="s">
        <v>1699</v>
      </c>
      <c r="H1" s="408" t="s">
        <v>38</v>
      </c>
      <c r="I1" s="408"/>
    </row>
    <row r="2" spans="1:9" x14ac:dyDescent="0.2">
      <c r="A2" s="53" t="s">
        <v>367</v>
      </c>
    </row>
    <row r="3" spans="1:9" x14ac:dyDescent="0.2">
      <c r="A3" s="53" t="s">
        <v>368</v>
      </c>
    </row>
    <row r="5" spans="1:9" ht="25.5" x14ac:dyDescent="0.2">
      <c r="A5" s="323" t="s">
        <v>369</v>
      </c>
      <c r="B5" s="323" t="s">
        <v>456</v>
      </c>
      <c r="C5" s="323" t="s">
        <v>289</v>
      </c>
      <c r="D5" s="323" t="s">
        <v>457</v>
      </c>
    </row>
    <row r="6" spans="1:9" x14ac:dyDescent="0.2">
      <c r="A6" s="324" t="s">
        <v>370</v>
      </c>
      <c r="B6" s="325">
        <v>0.318</v>
      </c>
      <c r="C6" s="326">
        <v>668</v>
      </c>
      <c r="D6" s="325">
        <v>4.0000000000000001E-3</v>
      </c>
    </row>
    <row r="7" spans="1:9" x14ac:dyDescent="0.2">
      <c r="A7" s="327" t="s">
        <v>371</v>
      </c>
      <c r="B7" s="328">
        <v>0.16600000000000001</v>
      </c>
      <c r="C7" s="329">
        <v>8112</v>
      </c>
      <c r="D7" s="328">
        <v>0.104</v>
      </c>
    </row>
    <row r="8" spans="1:9" x14ac:dyDescent="0.2">
      <c r="A8" s="324" t="s">
        <v>373</v>
      </c>
      <c r="B8" s="325">
        <v>0.14000000000000001</v>
      </c>
      <c r="C8" s="326">
        <v>11880</v>
      </c>
      <c r="D8" s="325">
        <v>0.19700000000000001</v>
      </c>
    </row>
    <row r="9" spans="1:9" x14ac:dyDescent="0.2">
      <c r="A9" s="327" t="s">
        <v>372</v>
      </c>
      <c r="B9" s="328">
        <v>0.10299999999999999</v>
      </c>
      <c r="C9" s="329">
        <v>2919</v>
      </c>
      <c r="D9" s="328">
        <v>5.8000000000000003E-2</v>
      </c>
    </row>
    <row r="10" spans="1:9" x14ac:dyDescent="0.2">
      <c r="A10" s="324" t="s">
        <v>375</v>
      </c>
      <c r="B10" s="325">
        <v>5.6000000000000001E-2</v>
      </c>
      <c r="C10" s="326">
        <v>6216</v>
      </c>
      <c r="D10" s="325">
        <v>0.27700000000000002</v>
      </c>
    </row>
    <row r="11" spans="1:9" x14ac:dyDescent="0.2">
      <c r="A11" s="327" t="s">
        <v>376</v>
      </c>
      <c r="B11" s="328">
        <v>3.9E-2</v>
      </c>
      <c r="C11" s="329">
        <v>1487</v>
      </c>
      <c r="D11" s="328">
        <v>7.9000000000000001E-2</v>
      </c>
    </row>
    <row r="12" spans="1:9" ht="25.5" x14ac:dyDescent="0.2">
      <c r="A12" s="324" t="s">
        <v>374</v>
      </c>
      <c r="B12" s="325">
        <v>3.3000000000000002E-2</v>
      </c>
      <c r="C12" s="326">
        <v>-8324</v>
      </c>
      <c r="D12" s="325">
        <v>-0.33</v>
      </c>
    </row>
    <row r="13" spans="1:9" x14ac:dyDescent="0.2">
      <c r="A13" s="327" t="s">
        <v>378</v>
      </c>
      <c r="B13" s="328">
        <v>3.1E-2</v>
      </c>
      <c r="C13" s="329">
        <v>3838</v>
      </c>
      <c r="D13" s="328">
        <v>0.32100000000000001</v>
      </c>
    </row>
    <row r="14" spans="1:9" x14ac:dyDescent="0.2">
      <c r="A14" s="324" t="s">
        <v>377</v>
      </c>
      <c r="B14" s="325">
        <v>2.7E-2</v>
      </c>
      <c r="C14" s="326">
        <v>1080</v>
      </c>
      <c r="D14" s="325">
        <v>8.5999999999999993E-2</v>
      </c>
    </row>
    <row r="15" spans="1:9" x14ac:dyDescent="0.2">
      <c r="A15" s="327" t="s">
        <v>379</v>
      </c>
      <c r="B15" s="328">
        <v>2.1000000000000001E-2</v>
      </c>
      <c r="C15" s="329">
        <v>1024</v>
      </c>
      <c r="D15" s="328">
        <v>0.10299999999999999</v>
      </c>
    </row>
    <row r="16" spans="1:9" x14ac:dyDescent="0.2">
      <c r="A16" s="324" t="s">
        <v>380</v>
      </c>
      <c r="B16" s="325">
        <v>6.6000000000000003E-2</v>
      </c>
      <c r="C16" s="326">
        <v>5091</v>
      </c>
      <c r="D16" s="325">
        <v>0.17499999999999999</v>
      </c>
    </row>
    <row r="17" spans="1:4" x14ac:dyDescent="0.2">
      <c r="A17" s="330" t="s">
        <v>53</v>
      </c>
      <c r="B17" s="331">
        <v>1</v>
      </c>
      <c r="C17" s="332">
        <v>33991</v>
      </c>
      <c r="D17" s="331">
        <v>7.0999999999999994E-2</v>
      </c>
    </row>
    <row r="159" spans="2:2" x14ac:dyDescent="0.2">
      <c r="B159" s="134"/>
    </row>
  </sheetData>
  <mergeCells count="1">
    <mergeCell ref="H1:I1"/>
  </mergeCells>
  <hyperlinks>
    <hyperlink ref="H1:I1" location="Index!A1" display="Regresar al Índice" xr:uid="{00000000-0004-0000-1A00-000000000000}"/>
  </hyperlink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dimension ref="A1:I159"/>
  <sheetViews>
    <sheetView workbookViewId="0"/>
  </sheetViews>
  <sheetFormatPr baseColWidth="10" defaultColWidth="9.140625" defaultRowHeight="12.75" x14ac:dyDescent="0.2"/>
  <cols>
    <col min="1" max="1" width="70.7109375" style="53" customWidth="1"/>
    <col min="2" max="4" width="15.7109375" style="53" customWidth="1"/>
    <col min="5" max="16384" width="9.140625" style="53"/>
  </cols>
  <sheetData>
    <row r="1" spans="1:9" ht="15" x14ac:dyDescent="0.25">
      <c r="A1" s="49" t="s">
        <v>1700</v>
      </c>
      <c r="H1" s="408" t="s">
        <v>38</v>
      </c>
      <c r="I1" s="408"/>
    </row>
    <row r="2" spans="1:9" x14ac:dyDescent="0.2">
      <c r="A2" s="53" t="s">
        <v>367</v>
      </c>
    </row>
    <row r="3" spans="1:9" x14ac:dyDescent="0.2">
      <c r="A3" s="53" t="s">
        <v>381</v>
      </c>
    </row>
    <row r="5" spans="1:9" ht="25.5" x14ac:dyDescent="0.2">
      <c r="A5" s="323" t="s">
        <v>369</v>
      </c>
      <c r="B5" s="323" t="s">
        <v>456</v>
      </c>
      <c r="C5" s="323" t="s">
        <v>289</v>
      </c>
      <c r="D5" s="323" t="s">
        <v>457</v>
      </c>
    </row>
    <row r="6" spans="1:9" ht="25.5" x14ac:dyDescent="0.2">
      <c r="A6" s="324" t="s">
        <v>374</v>
      </c>
      <c r="B6" s="325">
        <v>0.23400000000000001</v>
      </c>
      <c r="C6" s="326">
        <v>-6</v>
      </c>
      <c r="D6" s="325">
        <v>0</v>
      </c>
    </row>
    <row r="7" spans="1:9" x14ac:dyDescent="0.2">
      <c r="A7" s="327" t="s">
        <v>370</v>
      </c>
      <c r="B7" s="328">
        <v>0.216</v>
      </c>
      <c r="C7" s="329">
        <v>2403</v>
      </c>
      <c r="D7" s="328">
        <v>4.4999999999999998E-2</v>
      </c>
    </row>
    <row r="8" spans="1:9" x14ac:dyDescent="0.2">
      <c r="A8" s="324" t="s">
        <v>373</v>
      </c>
      <c r="B8" s="325">
        <v>9.6000000000000002E-2</v>
      </c>
      <c r="C8" s="326">
        <v>437</v>
      </c>
      <c r="D8" s="325">
        <v>1.7999999999999999E-2</v>
      </c>
    </row>
    <row r="9" spans="1:9" x14ac:dyDescent="0.2">
      <c r="A9" s="327" t="s">
        <v>375</v>
      </c>
      <c r="B9" s="328">
        <v>8.8999999999999996E-2</v>
      </c>
      <c r="C9" s="329">
        <v>-267</v>
      </c>
      <c r="D9" s="328">
        <v>-1.0999999999999999E-2</v>
      </c>
    </row>
    <row r="10" spans="1:9" x14ac:dyDescent="0.2">
      <c r="A10" s="324" t="s">
        <v>372</v>
      </c>
      <c r="B10" s="325">
        <v>8.6999999999999994E-2</v>
      </c>
      <c r="C10" s="326">
        <v>120</v>
      </c>
      <c r="D10" s="325">
        <v>5.0000000000000001E-3</v>
      </c>
    </row>
    <row r="11" spans="1:9" x14ac:dyDescent="0.2">
      <c r="A11" s="327" t="s">
        <v>371</v>
      </c>
      <c r="B11" s="328">
        <v>5.8999999999999997E-2</v>
      </c>
      <c r="C11" s="329">
        <v>766</v>
      </c>
      <c r="D11" s="328">
        <v>5.1999999999999998E-2</v>
      </c>
    </row>
    <row r="12" spans="1:9" x14ac:dyDescent="0.2">
      <c r="A12" s="324" t="s">
        <v>376</v>
      </c>
      <c r="B12" s="325">
        <v>5.7000000000000002E-2</v>
      </c>
      <c r="C12" s="326">
        <v>1441</v>
      </c>
      <c r="D12" s="325">
        <v>0.107</v>
      </c>
    </row>
    <row r="13" spans="1:9" x14ac:dyDescent="0.2">
      <c r="A13" s="327" t="s">
        <v>382</v>
      </c>
      <c r="B13" s="328">
        <v>2.9000000000000001E-2</v>
      </c>
      <c r="C13" s="329">
        <v>400</v>
      </c>
      <c r="D13" s="328">
        <v>5.5E-2</v>
      </c>
    </row>
    <row r="14" spans="1:9" x14ac:dyDescent="0.2">
      <c r="A14" s="324" t="s">
        <v>383</v>
      </c>
      <c r="B14" s="325">
        <v>2.3E-2</v>
      </c>
      <c r="C14" s="326">
        <v>387</v>
      </c>
      <c r="D14" s="325">
        <v>7.0000000000000007E-2</v>
      </c>
    </row>
    <row r="15" spans="1:9" x14ac:dyDescent="0.2">
      <c r="A15" s="327" t="s">
        <v>379</v>
      </c>
      <c r="B15" s="328">
        <v>1.7000000000000001E-2</v>
      </c>
      <c r="C15" s="329">
        <v>32</v>
      </c>
      <c r="D15" s="328">
        <v>7.0000000000000001E-3</v>
      </c>
    </row>
    <row r="16" spans="1:9" x14ac:dyDescent="0.2">
      <c r="A16" s="324" t="s">
        <v>380</v>
      </c>
      <c r="B16" s="325">
        <v>9.2999999999999999E-2</v>
      </c>
      <c r="C16" s="326">
        <v>-589</v>
      </c>
      <c r="D16" s="325">
        <v>-2.4E-2</v>
      </c>
    </row>
    <row r="17" spans="1:4" x14ac:dyDescent="0.2">
      <c r="A17" s="330" t="s">
        <v>53</v>
      </c>
      <c r="B17" s="331">
        <v>1</v>
      </c>
      <c r="C17" s="332">
        <v>5124</v>
      </c>
      <c r="D17" s="331">
        <v>0.02</v>
      </c>
    </row>
    <row r="159" spans="2:2" x14ac:dyDescent="0.2">
      <c r="B159" s="134"/>
    </row>
  </sheetData>
  <mergeCells count="1">
    <mergeCell ref="H1:I1"/>
  </mergeCells>
  <hyperlinks>
    <hyperlink ref="H1:I1" location="Index!A1" display="Regresar al Índice" xr:uid="{00000000-0004-0000-1B00-000000000000}"/>
  </hyperlink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5"/>
  <dimension ref="A1:I159"/>
  <sheetViews>
    <sheetView zoomScale="106" zoomScaleNormal="106" workbookViewId="0"/>
  </sheetViews>
  <sheetFormatPr baseColWidth="10" defaultColWidth="9.140625" defaultRowHeight="12.75" x14ac:dyDescent="0.2"/>
  <cols>
    <col min="1" max="1" width="12" style="49" customWidth="1"/>
    <col min="2" max="2" width="14.7109375" style="49" customWidth="1"/>
    <col min="3" max="3" width="15.7109375" style="49" customWidth="1"/>
    <col min="4" max="4" width="11.42578125" style="49" customWidth="1"/>
    <col min="5" max="5" width="13.7109375" style="49" customWidth="1"/>
    <col min="6" max="6" width="15.42578125" style="49" customWidth="1"/>
    <col min="7" max="7" width="12.42578125" style="49" customWidth="1"/>
    <col min="8" max="16384" width="9.140625" style="49"/>
  </cols>
  <sheetData>
    <row r="1" spans="1:9" ht="15" x14ac:dyDescent="0.25">
      <c r="A1" s="49" t="s">
        <v>1701</v>
      </c>
      <c r="H1" s="408" t="s">
        <v>38</v>
      </c>
      <c r="I1" s="408"/>
    </row>
    <row r="2" spans="1:9" x14ac:dyDescent="0.2">
      <c r="A2" s="17" t="s">
        <v>710</v>
      </c>
    </row>
    <row r="6" spans="1:9" x14ac:dyDescent="0.2">
      <c r="A6" s="422" t="s">
        <v>362</v>
      </c>
      <c r="B6" s="436" t="s">
        <v>683</v>
      </c>
      <c r="C6" s="436"/>
      <c r="D6" s="437"/>
      <c r="E6" s="436" t="s">
        <v>684</v>
      </c>
      <c r="F6" s="436"/>
      <c r="G6" s="436"/>
    </row>
    <row r="7" spans="1:9" ht="30.2" customHeight="1" x14ac:dyDescent="0.2">
      <c r="A7" s="422"/>
      <c r="B7" s="131" t="s">
        <v>384</v>
      </c>
      <c r="C7" s="131" t="s">
        <v>385</v>
      </c>
      <c r="D7" s="132" t="s">
        <v>386</v>
      </c>
      <c r="E7" s="131" t="s">
        <v>384</v>
      </c>
      <c r="F7" s="131" t="s">
        <v>385</v>
      </c>
      <c r="G7" s="131" t="s">
        <v>386</v>
      </c>
    </row>
    <row r="8" spans="1:9" x14ac:dyDescent="0.2">
      <c r="A8" s="133" t="s">
        <v>733</v>
      </c>
      <c r="B8" s="319">
        <v>-7.7862619328269841E-3</v>
      </c>
      <c r="C8" s="319">
        <v>6.3509266218851196E-2</v>
      </c>
      <c r="D8" s="320">
        <v>9.102422718944482E-2</v>
      </c>
      <c r="E8" s="319">
        <v>-2.0432710411631902E-2</v>
      </c>
      <c r="F8" s="319">
        <v>5.2088338427658627E-3</v>
      </c>
      <c r="G8" s="319">
        <v>7.8697139476753331E-2</v>
      </c>
    </row>
    <row r="9" spans="1:9" x14ac:dyDescent="0.2">
      <c r="A9" s="133" t="s">
        <v>734</v>
      </c>
      <c r="B9" s="321">
        <v>1.4991703873271818E-3</v>
      </c>
      <c r="C9" s="321">
        <v>5.3054246274090245E-3</v>
      </c>
      <c r="D9" s="322">
        <v>0.30853876980763301</v>
      </c>
      <c r="E9" s="321">
        <v>2.8279900817043766E-2</v>
      </c>
      <c r="F9" s="321">
        <v>1.218431167492471E-2</v>
      </c>
      <c r="G9" s="321">
        <v>0.35652619676054675</v>
      </c>
    </row>
    <row r="10" spans="1:9" x14ac:dyDescent="0.2">
      <c r="A10" s="133" t="s">
        <v>748</v>
      </c>
      <c r="B10" s="319">
        <v>1.2037830906032717E-2</v>
      </c>
      <c r="C10" s="319">
        <v>7.7129274277360854E-2</v>
      </c>
      <c r="D10" s="320">
        <v>0.29172201903061773</v>
      </c>
      <c r="E10" s="319">
        <v>4.8208731550325033E-2</v>
      </c>
      <c r="F10" s="319">
        <v>8.7189232812736037E-2</v>
      </c>
      <c r="G10" s="319">
        <v>0.30845217967658989</v>
      </c>
    </row>
    <row r="11" spans="1:9" x14ac:dyDescent="0.2">
      <c r="A11" s="133" t="s">
        <v>771</v>
      </c>
      <c r="B11" s="321">
        <v>1.6957867336650227E-2</v>
      </c>
      <c r="C11" s="321">
        <v>9.7348330488414112E-2</v>
      </c>
      <c r="D11" s="322">
        <v>0.24646773309200021</v>
      </c>
      <c r="E11" s="321">
        <v>4.343884304967062E-2</v>
      </c>
      <c r="F11" s="321">
        <v>4.8491060750525512E-2</v>
      </c>
      <c r="G11" s="321">
        <v>0.14737372454017644</v>
      </c>
    </row>
    <row r="12" spans="1:9" x14ac:dyDescent="0.2">
      <c r="A12" s="133" t="s">
        <v>834</v>
      </c>
      <c r="B12" s="319">
        <v>2.1995711133239507E-2</v>
      </c>
      <c r="C12" s="319">
        <v>2.3133761000904706E-2</v>
      </c>
      <c r="D12" s="320">
        <v>0.18625895553474353</v>
      </c>
      <c r="E12" s="319">
        <v>4.1313498205749484E-2</v>
      </c>
      <c r="F12" s="319">
        <v>-9.9258615040826309E-3</v>
      </c>
      <c r="G12" s="319">
        <v>6.569322000249779E-2</v>
      </c>
    </row>
    <row r="13" spans="1:9" x14ac:dyDescent="0.2">
      <c r="A13" s="133" t="s">
        <v>842</v>
      </c>
      <c r="B13" s="321">
        <v>3.2278920980684335E-2</v>
      </c>
      <c r="C13" s="321">
        <v>5.3005745756752543E-2</v>
      </c>
      <c r="D13" s="322">
        <v>0.21136788175940929</v>
      </c>
      <c r="E13" s="321">
        <v>3.7269357622419313E-2</v>
      </c>
      <c r="F13" s="321">
        <v>-2.2284498799137926E-2</v>
      </c>
      <c r="G13" s="321">
        <v>8.9460888944000241E-2</v>
      </c>
    </row>
    <row r="14" spans="1:9" x14ac:dyDescent="0.2">
      <c r="A14" s="133" t="s">
        <v>860</v>
      </c>
      <c r="B14" s="319">
        <v>2.6931059479236932E-2</v>
      </c>
      <c r="C14" s="319">
        <v>1.5065742005637444E-2</v>
      </c>
      <c r="D14" s="320">
        <v>0.20009719471958295</v>
      </c>
      <c r="E14" s="319">
        <v>4.8018462157550172E-2</v>
      </c>
      <c r="F14" s="319">
        <v>-2.2309241756717193E-2</v>
      </c>
      <c r="G14" s="319">
        <v>5.5278134115000113E-2</v>
      </c>
    </row>
    <row r="15" spans="1:9" x14ac:dyDescent="0.2">
      <c r="A15" s="133" t="s">
        <v>884</v>
      </c>
      <c r="B15" s="321">
        <v>4.6201667235518017E-2</v>
      </c>
      <c r="C15" s="321">
        <v>-1.4471904128690781E-2</v>
      </c>
      <c r="D15" s="322">
        <v>0.11479452046632473</v>
      </c>
      <c r="E15" s="321">
        <v>1.7389490847331296E-2</v>
      </c>
      <c r="F15" s="321">
        <v>-4.7590446663574898E-2</v>
      </c>
      <c r="G15" s="321">
        <v>4.2632550133318035E-2</v>
      </c>
    </row>
    <row r="16" spans="1:9" x14ac:dyDescent="0.2">
      <c r="A16" s="133" t="s">
        <v>905</v>
      </c>
      <c r="B16" s="319">
        <v>5.5375460983729884E-2</v>
      </c>
      <c r="C16" s="319">
        <v>-3.7810198749983877E-2</v>
      </c>
      <c r="D16" s="320">
        <v>0.15975428488150048</v>
      </c>
      <c r="E16" s="319">
        <v>4.571644920376236E-2</v>
      </c>
      <c r="F16" s="319">
        <v>-4.4189085413236413E-2</v>
      </c>
      <c r="G16" s="319">
        <v>3.8888395188939037E-2</v>
      </c>
    </row>
    <row r="17" spans="1:7" x14ac:dyDescent="0.2">
      <c r="A17" s="133" t="s">
        <v>1203</v>
      </c>
      <c r="B17" s="321">
        <v>4.8356166901566494E-2</v>
      </c>
      <c r="C17" s="321">
        <v>-5.9092759184399921E-2</v>
      </c>
      <c r="D17" s="322">
        <v>5.1893156189974622E-2</v>
      </c>
      <c r="E17" s="321">
        <v>3.5002326434102116E-2</v>
      </c>
      <c r="F17" s="321">
        <v>-0.11015634915604172</v>
      </c>
      <c r="G17" s="321">
        <v>1.8048344130221539E-2</v>
      </c>
    </row>
    <row r="18" spans="1:7" x14ac:dyDescent="0.2">
      <c r="A18" s="133" t="s">
        <v>1262</v>
      </c>
      <c r="B18" s="319">
        <v>6.5289643770496578E-2</v>
      </c>
      <c r="C18" s="319">
        <v>-6.6015258651284199E-3</v>
      </c>
      <c r="D18" s="320">
        <v>7.9346140515534208E-2</v>
      </c>
      <c r="E18" s="319">
        <v>3.7733229444138032E-2</v>
      </c>
      <c r="F18" s="319">
        <v>-3.7792681009891908E-2</v>
      </c>
      <c r="G18" s="319">
        <v>7.4383684462600186E-2</v>
      </c>
    </row>
    <row r="19" spans="1:7" x14ac:dyDescent="0.2">
      <c r="A19" s="133" t="s">
        <v>1537</v>
      </c>
      <c r="B19" s="321">
        <v>7.3090674153518553E-2</v>
      </c>
      <c r="C19" s="321">
        <v>-3.1209390658830639E-2</v>
      </c>
      <c r="D19" s="322">
        <v>6.1642075287700868E-2</v>
      </c>
      <c r="E19" s="321">
        <v>2.7409257621822569E-2</v>
      </c>
      <c r="F19" s="321">
        <v>-3.0936566411989282E-2</v>
      </c>
      <c r="G19" s="321">
        <v>7.0186611147151898E-2</v>
      </c>
    </row>
    <row r="159" spans="2:2" x14ac:dyDescent="0.2">
      <c r="B159" s="51"/>
    </row>
  </sheetData>
  <mergeCells count="4">
    <mergeCell ref="A6:A7"/>
    <mergeCell ref="B6:D6"/>
    <mergeCell ref="E6:G6"/>
    <mergeCell ref="H1:I1"/>
  </mergeCells>
  <hyperlinks>
    <hyperlink ref="H1:I1" location="Index!A1" display="Regresar al Índice" xr:uid="{00000000-0004-0000-1C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
  <dimension ref="A1:M159"/>
  <sheetViews>
    <sheetView zoomScaleNormal="100" workbookViewId="0"/>
  </sheetViews>
  <sheetFormatPr baseColWidth="10" defaultColWidth="11.42578125" defaultRowHeight="12.75" x14ac:dyDescent="0.2"/>
  <cols>
    <col min="1" max="1" width="15.28515625" style="194" customWidth="1"/>
    <col min="2" max="2" width="10.42578125" style="194" bestFit="1" customWidth="1"/>
    <col min="3" max="3" width="10.28515625" style="194" bestFit="1" customWidth="1"/>
    <col min="4" max="4" width="10.42578125" style="194" customWidth="1"/>
    <col min="5" max="5" width="10" style="194" customWidth="1"/>
    <col min="6" max="6" width="10.28515625" style="194" bestFit="1" customWidth="1"/>
    <col min="7" max="7" width="10.140625" style="194" bestFit="1" customWidth="1"/>
    <col min="8" max="8" width="14.7109375" style="194" customWidth="1"/>
    <col min="9" max="9" width="9.42578125" style="194" customWidth="1"/>
    <col min="10" max="10" width="9.28515625" style="194" customWidth="1"/>
    <col min="11" max="16384" width="11.42578125" style="194"/>
  </cols>
  <sheetData>
    <row r="1" spans="1:13" ht="15" x14ac:dyDescent="0.25">
      <c r="A1" s="49" t="s">
        <v>1702</v>
      </c>
      <c r="H1" s="408" t="s">
        <v>38</v>
      </c>
      <c r="I1" s="408"/>
    </row>
    <row r="2" spans="1:13" x14ac:dyDescent="0.2">
      <c r="A2" s="20" t="s">
        <v>458</v>
      </c>
    </row>
    <row r="3" spans="1:13" x14ac:dyDescent="0.2">
      <c r="A3" s="20"/>
      <c r="M3" s="198"/>
    </row>
    <row r="4" spans="1:13" ht="25.5" customHeight="1" x14ac:dyDescent="0.2">
      <c r="A4" s="438" t="s">
        <v>401</v>
      </c>
      <c r="B4" s="439" t="s">
        <v>80</v>
      </c>
      <c r="C4" s="439"/>
      <c r="D4" s="440" t="s">
        <v>508</v>
      </c>
      <c r="E4" s="440"/>
      <c r="F4" s="440" t="s">
        <v>1300</v>
      </c>
      <c r="G4" s="440"/>
      <c r="H4" s="438" t="s">
        <v>1301</v>
      </c>
      <c r="I4" s="438" t="s">
        <v>1265</v>
      </c>
      <c r="J4" s="438"/>
    </row>
    <row r="5" spans="1:13" ht="33" customHeight="1" x14ac:dyDescent="0.2">
      <c r="A5" s="438"/>
      <c r="B5" s="309" t="s">
        <v>1</v>
      </c>
      <c r="C5" s="309" t="s">
        <v>0</v>
      </c>
      <c r="D5" s="309" t="s">
        <v>1</v>
      </c>
      <c r="E5" s="309" t="s">
        <v>0</v>
      </c>
      <c r="F5" s="309" t="s">
        <v>1</v>
      </c>
      <c r="G5" s="309" t="s">
        <v>0</v>
      </c>
      <c r="H5" s="438"/>
      <c r="I5" s="309" t="s">
        <v>1</v>
      </c>
      <c r="J5" s="309" t="s">
        <v>0</v>
      </c>
    </row>
    <row r="6" spans="1:13" x14ac:dyDescent="0.2">
      <c r="A6" s="310" t="s">
        <v>402</v>
      </c>
      <c r="B6" s="311">
        <v>1933496</v>
      </c>
      <c r="C6" s="311">
        <v>369307</v>
      </c>
      <c r="D6" s="311">
        <v>2070038</v>
      </c>
      <c r="E6" s="311">
        <v>386475</v>
      </c>
      <c r="F6" s="311">
        <v>330237</v>
      </c>
      <c r="G6" s="311">
        <v>60258</v>
      </c>
      <c r="H6" s="312">
        <f>G6/F6</f>
        <v>0.18246895411477213</v>
      </c>
      <c r="I6" s="311">
        <f>D6-B6</f>
        <v>136542</v>
      </c>
      <c r="J6" s="311">
        <f t="shared" ref="I6:J9" si="0">E6-C6</f>
        <v>17168</v>
      </c>
    </row>
    <row r="7" spans="1:13" x14ac:dyDescent="0.2">
      <c r="A7" s="313" t="s">
        <v>403</v>
      </c>
      <c r="B7" s="314">
        <v>4910373</v>
      </c>
      <c r="C7" s="314">
        <v>882104</v>
      </c>
      <c r="D7" s="314">
        <v>4704817</v>
      </c>
      <c r="E7" s="314">
        <v>804654</v>
      </c>
      <c r="F7" s="314">
        <v>736134</v>
      </c>
      <c r="G7" s="314">
        <v>135351</v>
      </c>
      <c r="H7" s="315">
        <f>G7/F7</f>
        <v>0.18386733937027769</v>
      </c>
      <c r="I7" s="314">
        <f t="shared" si="0"/>
        <v>-205556</v>
      </c>
      <c r="J7" s="314">
        <f t="shared" si="0"/>
        <v>-77450</v>
      </c>
    </row>
    <row r="8" spans="1:13" x14ac:dyDescent="0.2">
      <c r="A8" s="310" t="s">
        <v>404</v>
      </c>
      <c r="B8" s="311">
        <v>114307</v>
      </c>
      <c r="C8" s="311">
        <v>11729</v>
      </c>
      <c r="D8" s="311">
        <v>128167</v>
      </c>
      <c r="E8" s="311">
        <v>13858</v>
      </c>
      <c r="F8" s="311">
        <v>21035</v>
      </c>
      <c r="G8" s="311">
        <v>2427</v>
      </c>
      <c r="H8" s="312">
        <f>G8/F8</f>
        <v>0.11537913002139291</v>
      </c>
      <c r="I8" s="311">
        <f t="shared" si="0"/>
        <v>13860</v>
      </c>
      <c r="J8" s="311">
        <f t="shared" si="0"/>
        <v>2129</v>
      </c>
    </row>
    <row r="9" spans="1:13" x14ac:dyDescent="0.2">
      <c r="A9" s="313" t="s">
        <v>405</v>
      </c>
      <c r="B9" s="314">
        <v>32563</v>
      </c>
      <c r="C9" s="314">
        <v>5593</v>
      </c>
      <c r="D9" s="314">
        <v>29186</v>
      </c>
      <c r="E9" s="314">
        <v>5061</v>
      </c>
      <c r="F9" s="314">
        <v>5046</v>
      </c>
      <c r="G9" s="314">
        <v>1269</v>
      </c>
      <c r="H9" s="315">
        <f>G9/F9</f>
        <v>0.25148632580261593</v>
      </c>
      <c r="I9" s="314">
        <f t="shared" si="0"/>
        <v>-3377</v>
      </c>
      <c r="J9" s="314">
        <f t="shared" si="0"/>
        <v>-532</v>
      </c>
    </row>
    <row r="10" spans="1:13" ht="13.5" thickBot="1" x14ac:dyDescent="0.25">
      <c r="A10" s="316" t="s">
        <v>53</v>
      </c>
      <c r="B10" s="317">
        <f t="shared" ref="B10:G10" si="1">SUM(B6:B9)</f>
        <v>6990739</v>
      </c>
      <c r="C10" s="317">
        <f t="shared" si="1"/>
        <v>1268733</v>
      </c>
      <c r="D10" s="317">
        <f t="shared" si="1"/>
        <v>6932208</v>
      </c>
      <c r="E10" s="317">
        <f t="shared" si="1"/>
        <v>1210048</v>
      </c>
      <c r="F10" s="317">
        <f t="shared" si="1"/>
        <v>1092452</v>
      </c>
      <c r="G10" s="317">
        <f t="shared" si="1"/>
        <v>199305</v>
      </c>
      <c r="H10" s="318">
        <f>G10/F10</f>
        <v>0.1824382215419991</v>
      </c>
      <c r="I10" s="317">
        <f>D10-B10</f>
        <v>-58531</v>
      </c>
      <c r="J10" s="317">
        <f>E10-C10</f>
        <v>-58685</v>
      </c>
    </row>
    <row r="11" spans="1:13" x14ac:dyDescent="0.2">
      <c r="L11" s="198"/>
      <c r="M11" s="217"/>
    </row>
    <row r="12" spans="1:13" x14ac:dyDescent="0.2">
      <c r="A12" s="220"/>
    </row>
    <row r="13" spans="1:13" x14ac:dyDescent="0.2">
      <c r="A13" s="18"/>
    </row>
    <row r="16" spans="1:13" ht="35.450000000000003" customHeight="1" x14ac:dyDescent="0.2"/>
    <row r="159" spans="2:2" x14ac:dyDescent="0.2">
      <c r="B159" s="23"/>
    </row>
  </sheetData>
  <mergeCells count="7">
    <mergeCell ref="H1:I1"/>
    <mergeCell ref="I4:J4"/>
    <mergeCell ref="A4:A5"/>
    <mergeCell ref="B4:C4"/>
    <mergeCell ref="D4:E4"/>
    <mergeCell ref="F4:G4"/>
    <mergeCell ref="H4:H5"/>
  </mergeCells>
  <hyperlinks>
    <hyperlink ref="H1:I1" location="Index!A1" display="Regresar al Índice" xr:uid="{00000000-0004-0000-1D00-000000000000}"/>
  </hyperlink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4"/>
  <dimension ref="A1:L159"/>
  <sheetViews>
    <sheetView zoomScaleNormal="100" workbookViewId="0"/>
  </sheetViews>
  <sheetFormatPr baseColWidth="10" defaultColWidth="11.42578125" defaultRowHeight="12.75" x14ac:dyDescent="0.2"/>
  <cols>
    <col min="1" max="1" width="15.28515625" style="194" customWidth="1"/>
    <col min="2" max="2" width="10.140625" style="194" bestFit="1" customWidth="1"/>
    <col min="3" max="3" width="9.140625" style="194" bestFit="1" customWidth="1"/>
    <col min="4" max="4" width="9" style="194" bestFit="1" customWidth="1"/>
    <col min="5" max="7" width="7.5703125" style="194" customWidth="1"/>
    <col min="8" max="8" width="14.7109375" style="194" customWidth="1"/>
    <col min="9" max="9" width="9.42578125" style="194" customWidth="1"/>
    <col min="10" max="10" width="9.28515625" style="194" customWidth="1"/>
    <col min="11" max="16384" width="11.42578125" style="194"/>
  </cols>
  <sheetData>
    <row r="1" spans="1:12" ht="15" x14ac:dyDescent="0.25">
      <c r="A1" s="49" t="s">
        <v>1703</v>
      </c>
      <c r="H1" s="408" t="s">
        <v>38</v>
      </c>
      <c r="I1" s="408"/>
    </row>
    <row r="2" spans="1:12" x14ac:dyDescent="0.2">
      <c r="A2" s="20" t="s">
        <v>398</v>
      </c>
    </row>
    <row r="3" spans="1:12" x14ac:dyDescent="0.2">
      <c r="A3" s="20" t="s">
        <v>459</v>
      </c>
    </row>
    <row r="4" spans="1:12" ht="38.450000000000003" customHeight="1" x14ac:dyDescent="0.2">
      <c r="A4" s="438" t="s">
        <v>398</v>
      </c>
      <c r="B4" s="440" t="s">
        <v>80</v>
      </c>
      <c r="C4" s="440"/>
      <c r="D4" s="440" t="s">
        <v>508</v>
      </c>
      <c r="E4" s="440"/>
      <c r="F4" s="440" t="s">
        <v>1300</v>
      </c>
      <c r="G4" s="440"/>
      <c r="H4" s="438" t="s">
        <v>1302</v>
      </c>
      <c r="I4" s="438" t="s">
        <v>1265</v>
      </c>
      <c r="J4" s="438"/>
    </row>
    <row r="5" spans="1:12" ht="19.5" customHeight="1" x14ac:dyDescent="0.2">
      <c r="A5" s="438"/>
      <c r="B5" s="309" t="s">
        <v>1</v>
      </c>
      <c r="C5" s="309" t="s">
        <v>0</v>
      </c>
      <c r="D5" s="309" t="s">
        <v>1</v>
      </c>
      <c r="E5" s="309" t="s">
        <v>0</v>
      </c>
      <c r="F5" s="309" t="s">
        <v>1</v>
      </c>
      <c r="G5" s="309" t="s">
        <v>0</v>
      </c>
      <c r="H5" s="438"/>
      <c r="I5" s="309" t="s">
        <v>1</v>
      </c>
      <c r="J5" s="309" t="s">
        <v>0</v>
      </c>
    </row>
    <row r="6" spans="1:12" x14ac:dyDescent="0.2">
      <c r="A6" s="310" t="s">
        <v>402</v>
      </c>
      <c r="B6" s="311">
        <v>524140</v>
      </c>
      <c r="C6" s="311">
        <v>110552</v>
      </c>
      <c r="D6" s="311">
        <v>552793</v>
      </c>
      <c r="E6" s="311">
        <v>114219</v>
      </c>
      <c r="F6" s="311">
        <v>88487</v>
      </c>
      <c r="G6" s="311">
        <v>18301</v>
      </c>
      <c r="H6" s="312">
        <f>G6/F6</f>
        <v>0.20682134098794172</v>
      </c>
      <c r="I6" s="311">
        <f t="shared" ref="I6:J9" si="0">D6-B6</f>
        <v>28653</v>
      </c>
      <c r="J6" s="311">
        <f t="shared" si="0"/>
        <v>3667</v>
      </c>
    </row>
    <row r="7" spans="1:12" x14ac:dyDescent="0.2">
      <c r="A7" s="313" t="s">
        <v>403</v>
      </c>
      <c r="B7" s="314">
        <v>361456</v>
      </c>
      <c r="C7" s="314">
        <v>62960</v>
      </c>
      <c r="D7" s="314">
        <v>346287</v>
      </c>
      <c r="E7" s="314">
        <v>57667</v>
      </c>
      <c r="F7" s="314">
        <v>54014</v>
      </c>
      <c r="G7" s="314">
        <v>9642</v>
      </c>
      <c r="H7" s="315">
        <f>G7/F7</f>
        <v>0.17850927537305142</v>
      </c>
      <c r="I7" s="314">
        <f t="shared" si="0"/>
        <v>-15169</v>
      </c>
      <c r="J7" s="314">
        <f t="shared" si="0"/>
        <v>-5293</v>
      </c>
    </row>
    <row r="8" spans="1:12" x14ac:dyDescent="0.2">
      <c r="A8" s="310" t="s">
        <v>404</v>
      </c>
      <c r="B8" s="311">
        <v>2661</v>
      </c>
      <c r="C8" s="311">
        <v>259</v>
      </c>
      <c r="D8" s="311">
        <v>2937</v>
      </c>
      <c r="E8" s="311">
        <v>306</v>
      </c>
      <c r="F8" s="311">
        <v>490</v>
      </c>
      <c r="G8" s="311">
        <v>53</v>
      </c>
      <c r="H8" s="312">
        <f>G8/F8</f>
        <v>0.10816326530612246</v>
      </c>
      <c r="I8" s="311">
        <f t="shared" si="0"/>
        <v>276</v>
      </c>
      <c r="J8" s="311">
        <f t="shared" si="0"/>
        <v>47</v>
      </c>
    </row>
    <row r="9" spans="1:12" x14ac:dyDescent="0.2">
      <c r="A9" s="313" t="s">
        <v>405</v>
      </c>
      <c r="B9" s="314">
        <v>582</v>
      </c>
      <c r="C9" s="314">
        <v>86</v>
      </c>
      <c r="D9" s="314">
        <v>538</v>
      </c>
      <c r="E9" s="314">
        <v>79</v>
      </c>
      <c r="F9" s="314">
        <v>92</v>
      </c>
      <c r="G9" s="314">
        <v>20</v>
      </c>
      <c r="H9" s="315">
        <f>G9/F9</f>
        <v>0.21739130434782608</v>
      </c>
      <c r="I9" s="314">
        <f t="shared" si="0"/>
        <v>-44</v>
      </c>
      <c r="J9" s="314">
        <f t="shared" si="0"/>
        <v>-7</v>
      </c>
    </row>
    <row r="10" spans="1:12" ht="13.5" thickBot="1" x14ac:dyDescent="0.25">
      <c r="A10" s="316" t="s">
        <v>53</v>
      </c>
      <c r="B10" s="317">
        <f t="shared" ref="B10:E10" si="1">SUM(B6:B9)</f>
        <v>888839</v>
      </c>
      <c r="C10" s="317">
        <f t="shared" si="1"/>
        <v>173857</v>
      </c>
      <c r="D10" s="317">
        <f t="shared" si="1"/>
        <v>902555</v>
      </c>
      <c r="E10" s="317">
        <f t="shared" si="1"/>
        <v>172271</v>
      </c>
      <c r="F10" s="317">
        <f t="shared" ref="F10:G10" si="2">SUM(F6:F9)</f>
        <v>143083</v>
      </c>
      <c r="G10" s="317">
        <f t="shared" si="2"/>
        <v>28016</v>
      </c>
      <c r="H10" s="318">
        <f>G10/F10</f>
        <v>0.1958024363481336</v>
      </c>
      <c r="I10" s="317">
        <f>D10-B10</f>
        <v>13716</v>
      </c>
      <c r="J10" s="317">
        <f>E10-C10</f>
        <v>-1586</v>
      </c>
    </row>
    <row r="11" spans="1:12" x14ac:dyDescent="0.2">
      <c r="A11" s="198"/>
    </row>
    <row r="12" spans="1:12" x14ac:dyDescent="0.2">
      <c r="A12" s="18"/>
    </row>
    <row r="13" spans="1:12" x14ac:dyDescent="0.2">
      <c r="A13" s="220"/>
      <c r="K13" s="198"/>
      <c r="L13" s="33"/>
    </row>
    <row r="16" spans="1:12" x14ac:dyDescent="0.2">
      <c r="H16" s="198"/>
    </row>
    <row r="17" ht="35.450000000000003" customHeight="1" x14ac:dyDescent="0.2"/>
    <row r="159" spans="2:2" x14ac:dyDescent="0.2">
      <c r="B159" s="23"/>
    </row>
  </sheetData>
  <mergeCells count="7">
    <mergeCell ref="H1:I1"/>
    <mergeCell ref="I4:J4"/>
    <mergeCell ref="A4:A5"/>
    <mergeCell ref="B4:C4"/>
    <mergeCell ref="D4:E4"/>
    <mergeCell ref="F4:G4"/>
    <mergeCell ref="H4:H5"/>
  </mergeCells>
  <hyperlinks>
    <hyperlink ref="H1:I1" location="Index!A1" display="Regresar al Índice" xr:uid="{00000000-0004-0000-1E00-000000000000}"/>
  </hyperlink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
  <dimension ref="A1:U159"/>
  <sheetViews>
    <sheetView zoomScaleNormal="100" workbookViewId="0"/>
  </sheetViews>
  <sheetFormatPr baseColWidth="10" defaultColWidth="11.42578125" defaultRowHeight="12.75" x14ac:dyDescent="0.2"/>
  <cols>
    <col min="1" max="1" width="15.28515625" style="194" customWidth="1"/>
    <col min="2" max="2" width="11.28515625" style="194" bestFit="1" customWidth="1"/>
    <col min="3" max="3" width="10.140625" style="194" bestFit="1" customWidth="1"/>
    <col min="4" max="4" width="9.85546875" style="194" customWidth="1"/>
    <col min="5" max="5" width="10.140625" style="194" bestFit="1" customWidth="1"/>
    <col min="6" max="7" width="9.85546875" style="194" customWidth="1"/>
    <col min="8" max="8" width="14.7109375" style="194" customWidth="1"/>
    <col min="9" max="9" width="9.42578125" style="194" customWidth="1"/>
    <col min="10" max="10" width="9.28515625" style="194" customWidth="1"/>
    <col min="11" max="16384" width="11.42578125" style="194"/>
  </cols>
  <sheetData>
    <row r="1" spans="1:21" ht="15" x14ac:dyDescent="0.25">
      <c r="A1" s="49" t="s">
        <v>1704</v>
      </c>
      <c r="H1" s="408" t="s">
        <v>38</v>
      </c>
      <c r="I1" s="408"/>
    </row>
    <row r="3" spans="1:21" x14ac:dyDescent="0.2">
      <c r="A3" s="20" t="s">
        <v>406</v>
      </c>
    </row>
    <row r="4" spans="1:21" x14ac:dyDescent="0.2">
      <c r="A4" s="20" t="s">
        <v>407</v>
      </c>
    </row>
    <row r="5" spans="1:21" ht="31.9" customHeight="1" x14ac:dyDescent="0.2">
      <c r="A5" s="438" t="s">
        <v>406</v>
      </c>
      <c r="B5" s="440" t="s">
        <v>80</v>
      </c>
      <c r="C5" s="440"/>
      <c r="D5" s="440" t="s">
        <v>508</v>
      </c>
      <c r="E5" s="440"/>
      <c r="F5" s="440" t="s">
        <v>1300</v>
      </c>
      <c r="G5" s="440"/>
      <c r="H5" s="438" t="s">
        <v>1303</v>
      </c>
      <c r="I5" s="438" t="s">
        <v>653</v>
      </c>
      <c r="J5" s="438"/>
      <c r="U5" s="17"/>
    </row>
    <row r="6" spans="1:21" ht="27" customHeight="1" x14ac:dyDescent="0.2">
      <c r="A6" s="438"/>
      <c r="B6" s="309" t="s">
        <v>1</v>
      </c>
      <c r="C6" s="309" t="s">
        <v>0</v>
      </c>
      <c r="D6" s="309" t="s">
        <v>1</v>
      </c>
      <c r="E6" s="309" t="s">
        <v>0</v>
      </c>
      <c r="F6" s="309" t="s">
        <v>1</v>
      </c>
      <c r="G6" s="309" t="s">
        <v>0</v>
      </c>
      <c r="H6" s="438"/>
      <c r="I6" s="309" t="s">
        <v>1</v>
      </c>
      <c r="J6" s="309" t="s">
        <v>0</v>
      </c>
      <c r="U6" s="17"/>
    </row>
    <row r="7" spans="1:21" x14ac:dyDescent="0.2">
      <c r="A7" s="310" t="s">
        <v>402</v>
      </c>
      <c r="B7" s="311">
        <v>32124958</v>
      </c>
      <c r="C7" s="311">
        <v>6908725</v>
      </c>
      <c r="D7" s="311">
        <v>36656094</v>
      </c>
      <c r="E7" s="311">
        <v>7741587</v>
      </c>
      <c r="F7" s="311">
        <v>6126621</v>
      </c>
      <c r="G7" s="311">
        <v>1289191</v>
      </c>
      <c r="H7" s="312">
        <f>G7/F7</f>
        <v>0.2104244737841626</v>
      </c>
      <c r="I7" s="311">
        <f t="shared" ref="I7:J10" si="0">D7-B7</f>
        <v>4531136</v>
      </c>
      <c r="J7" s="311">
        <f t="shared" si="0"/>
        <v>832862</v>
      </c>
      <c r="U7" s="17"/>
    </row>
    <row r="8" spans="1:21" x14ac:dyDescent="0.2">
      <c r="A8" s="313" t="s">
        <v>403</v>
      </c>
      <c r="B8" s="314">
        <v>17218696</v>
      </c>
      <c r="C8" s="314">
        <v>3040478</v>
      </c>
      <c r="D8" s="314">
        <v>18170857</v>
      </c>
      <c r="E8" s="314">
        <v>3074358</v>
      </c>
      <c r="F8" s="314">
        <v>3044829</v>
      </c>
      <c r="G8" s="314">
        <v>549592</v>
      </c>
      <c r="H8" s="315">
        <f>G8/F8</f>
        <v>0.18050012003958185</v>
      </c>
      <c r="I8" s="314">
        <f t="shared" si="0"/>
        <v>952161</v>
      </c>
      <c r="J8" s="314">
        <f t="shared" si="0"/>
        <v>33880</v>
      </c>
      <c r="U8" s="17"/>
    </row>
    <row r="9" spans="1:21" x14ac:dyDescent="0.2">
      <c r="A9" s="310" t="s">
        <v>404</v>
      </c>
      <c r="B9" s="311">
        <v>154153</v>
      </c>
      <c r="C9" s="311">
        <v>14412</v>
      </c>
      <c r="D9" s="311">
        <v>185381</v>
      </c>
      <c r="E9" s="311">
        <v>18539</v>
      </c>
      <c r="F9" s="311">
        <v>32306</v>
      </c>
      <c r="G9" s="311">
        <v>3299</v>
      </c>
      <c r="H9" s="312">
        <f>G9/F9</f>
        <v>0.10211725376091128</v>
      </c>
      <c r="I9" s="311">
        <f t="shared" si="0"/>
        <v>31228</v>
      </c>
      <c r="J9" s="311">
        <f t="shared" si="0"/>
        <v>4127</v>
      </c>
      <c r="U9" s="17"/>
    </row>
    <row r="10" spans="1:21" x14ac:dyDescent="0.2">
      <c r="A10" s="313" t="s">
        <v>405</v>
      </c>
      <c r="B10" s="314">
        <v>33370</v>
      </c>
      <c r="C10" s="314">
        <v>5487</v>
      </c>
      <c r="D10" s="314">
        <v>32993</v>
      </c>
      <c r="E10" s="314">
        <v>5231</v>
      </c>
      <c r="F10" s="314">
        <v>5754</v>
      </c>
      <c r="G10" s="314">
        <v>1307</v>
      </c>
      <c r="H10" s="315">
        <f>G10/F10</f>
        <v>0.22714633298574904</v>
      </c>
      <c r="I10" s="314">
        <f t="shared" si="0"/>
        <v>-377</v>
      </c>
      <c r="J10" s="314">
        <f t="shared" si="0"/>
        <v>-256</v>
      </c>
      <c r="U10" s="17"/>
    </row>
    <row r="11" spans="1:21" ht="13.5" thickBot="1" x14ac:dyDescent="0.25">
      <c r="A11" s="316" t="s">
        <v>53</v>
      </c>
      <c r="B11" s="317">
        <f t="shared" ref="B11:C11" si="1">SUM(B7:B10)</f>
        <v>49531177</v>
      </c>
      <c r="C11" s="317">
        <f t="shared" si="1"/>
        <v>9969102</v>
      </c>
      <c r="D11" s="317">
        <f t="shared" ref="D11:G11" si="2">SUM(D7:D10)</f>
        <v>55045325</v>
      </c>
      <c r="E11" s="317">
        <f t="shared" si="2"/>
        <v>10839715</v>
      </c>
      <c r="F11" s="317">
        <f t="shared" si="2"/>
        <v>9209510</v>
      </c>
      <c r="G11" s="317">
        <f t="shared" si="2"/>
        <v>1843389</v>
      </c>
      <c r="H11" s="318">
        <f>G11/F11</f>
        <v>0.20016146353063302</v>
      </c>
      <c r="I11" s="317">
        <f>D11-B11</f>
        <v>5514148</v>
      </c>
      <c r="J11" s="317">
        <f>E11-C11</f>
        <v>870613</v>
      </c>
      <c r="U11" s="17"/>
    </row>
    <row r="12" spans="1:21" x14ac:dyDescent="0.2">
      <c r="M12" s="218"/>
    </row>
    <row r="14" spans="1:21" ht="38.25" customHeight="1" x14ac:dyDescent="0.2">
      <c r="A14" s="441"/>
      <c r="B14" s="441"/>
      <c r="C14" s="441"/>
      <c r="D14" s="441"/>
      <c r="E14" s="441"/>
      <c r="F14" s="441"/>
      <c r="G14" s="441"/>
      <c r="H14" s="441"/>
      <c r="I14" s="441"/>
      <c r="J14" s="441"/>
    </row>
    <row r="15" spans="1:21" x14ac:dyDescent="0.2">
      <c r="A15" s="18"/>
      <c r="J15" s="276"/>
    </row>
    <row r="19" spans="10:10" ht="38.25" customHeight="1" x14ac:dyDescent="0.2">
      <c r="J19" s="217"/>
    </row>
    <row r="159" spans="2:2" x14ac:dyDescent="0.2">
      <c r="B159" s="23"/>
    </row>
  </sheetData>
  <mergeCells count="8">
    <mergeCell ref="H1:I1"/>
    <mergeCell ref="A14:J14"/>
    <mergeCell ref="I5:J5"/>
    <mergeCell ref="A5:A6"/>
    <mergeCell ref="B5:C5"/>
    <mergeCell ref="D5:E5"/>
    <mergeCell ref="F5:G5"/>
    <mergeCell ref="H5:H6"/>
  </mergeCells>
  <hyperlinks>
    <hyperlink ref="H1:I1" location="Index!A1" display="Regresar al Índice" xr:uid="{00000000-0004-0000-1F00-000000000000}"/>
  </hyperlink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2"/>
  <dimension ref="A1:I159"/>
  <sheetViews>
    <sheetView zoomScale="106" zoomScaleNormal="106" workbookViewId="0"/>
  </sheetViews>
  <sheetFormatPr baseColWidth="10" defaultColWidth="11.42578125" defaultRowHeight="12.75" x14ac:dyDescent="0.2"/>
  <cols>
    <col min="1" max="2" width="11.42578125" style="122"/>
    <col min="3" max="3" width="18" style="122" bestFit="1" customWidth="1"/>
    <col min="4" max="16384" width="11.42578125" style="122"/>
  </cols>
  <sheetData>
    <row r="1" spans="1:9" ht="15" x14ac:dyDescent="0.25">
      <c r="A1" s="49" t="s">
        <v>1705</v>
      </c>
      <c r="H1" s="408" t="s">
        <v>38</v>
      </c>
      <c r="I1" s="408"/>
    </row>
    <row r="2" spans="1:9" x14ac:dyDescent="0.2">
      <c r="A2" s="123" t="s">
        <v>152</v>
      </c>
    </row>
    <row r="6" spans="1:9" x14ac:dyDescent="0.2">
      <c r="A6" s="124" t="s">
        <v>408</v>
      </c>
      <c r="B6" s="125"/>
      <c r="C6" s="124" t="s">
        <v>34</v>
      </c>
    </row>
    <row r="7" spans="1:9" x14ac:dyDescent="0.2">
      <c r="A7" s="126">
        <v>55</v>
      </c>
      <c r="B7" s="126" t="s">
        <v>409</v>
      </c>
      <c r="C7" s="127">
        <v>14723</v>
      </c>
    </row>
    <row r="8" spans="1:9" x14ac:dyDescent="0.2">
      <c r="A8" s="126">
        <v>57</v>
      </c>
      <c r="B8" s="126" t="s">
        <v>410</v>
      </c>
      <c r="C8" s="127">
        <v>-2569</v>
      </c>
    </row>
    <row r="9" spans="1:9" x14ac:dyDescent="0.2">
      <c r="A9" s="126">
        <v>13</v>
      </c>
      <c r="B9" s="126" t="s">
        <v>411</v>
      </c>
      <c r="C9" s="126">
        <v>0</v>
      </c>
    </row>
    <row r="10" spans="1:9" x14ac:dyDescent="0.2">
      <c r="A10" s="128">
        <f>SUM(A7:A9)</f>
        <v>125</v>
      </c>
      <c r="B10" s="128" t="s">
        <v>53</v>
      </c>
      <c r="C10" s="129">
        <f>SUM(C7:C9)</f>
        <v>12154</v>
      </c>
    </row>
    <row r="159" spans="2:2" x14ac:dyDescent="0.2">
      <c r="B159" s="130"/>
    </row>
  </sheetData>
  <mergeCells count="1">
    <mergeCell ref="H1:I1"/>
  </mergeCells>
  <hyperlinks>
    <hyperlink ref="H1:I1" location="Index!A1" display="Regresar al Índice" xr:uid="{00000000-0004-0000-2000-000000000000}"/>
  </hyperlink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BBA25-E5D1-4E9A-AD32-580790446D5F}">
  <sheetPr codeName="Hoja19">
    <pageSetUpPr fitToPage="1"/>
  </sheetPr>
  <dimension ref="A1:I109"/>
  <sheetViews>
    <sheetView workbookViewId="0"/>
  </sheetViews>
  <sheetFormatPr baseColWidth="10" defaultColWidth="3.5703125" defaultRowHeight="12.75" x14ac:dyDescent="0.25"/>
  <cols>
    <col min="1" max="2" width="38.140625" style="300" bestFit="1" customWidth="1"/>
    <col min="3" max="3" width="12.5703125" style="300" customWidth="1"/>
    <col min="4" max="16384" width="3.5703125" style="300"/>
  </cols>
  <sheetData>
    <row r="1" spans="1:9" ht="15" x14ac:dyDescent="0.2">
      <c r="A1" s="49" t="s">
        <v>1706</v>
      </c>
      <c r="B1" s="17"/>
      <c r="C1" s="299"/>
      <c r="H1" s="443" t="s">
        <v>38</v>
      </c>
      <c r="I1" s="444"/>
    </row>
    <row r="2" spans="1:9" x14ac:dyDescent="0.2">
      <c r="A2" s="110" t="s">
        <v>1362</v>
      </c>
      <c r="B2" s="17"/>
      <c r="C2" s="299"/>
    </row>
    <row r="3" spans="1:9" x14ac:dyDescent="0.2">
      <c r="A3" s="17"/>
      <c r="B3" s="17"/>
      <c r="C3" s="299"/>
    </row>
    <row r="4" spans="1:9" x14ac:dyDescent="0.2">
      <c r="A4" s="17"/>
      <c r="B4" s="17"/>
      <c r="C4" s="299"/>
    </row>
    <row r="5" spans="1:9" x14ac:dyDescent="0.2">
      <c r="A5" s="17"/>
      <c r="B5" s="17"/>
      <c r="C5" s="299"/>
    </row>
    <row r="6" spans="1:9" ht="50.1" customHeight="1" x14ac:dyDescent="0.25">
      <c r="A6" s="442" t="s">
        <v>1896</v>
      </c>
      <c r="B6" s="442"/>
    </row>
    <row r="7" spans="1:9" x14ac:dyDescent="0.2">
      <c r="A7" s="301" t="s">
        <v>1427</v>
      </c>
      <c r="B7" s="302" t="s">
        <v>1428</v>
      </c>
    </row>
    <row r="8" spans="1:9" x14ac:dyDescent="0.25">
      <c r="A8" s="303" t="s">
        <v>1429</v>
      </c>
      <c r="B8" s="304">
        <v>1870.081539</v>
      </c>
      <c r="C8" s="305"/>
    </row>
    <row r="9" spans="1:9" x14ac:dyDescent="0.25">
      <c r="A9" s="306" t="s">
        <v>1430</v>
      </c>
      <c r="B9" s="307">
        <v>1917.9842759999999</v>
      </c>
      <c r="C9" s="305"/>
    </row>
    <row r="10" spans="1:9" x14ac:dyDescent="0.25">
      <c r="A10" s="303" t="s">
        <v>1431</v>
      </c>
      <c r="B10" s="304">
        <v>6515.7933300000004</v>
      </c>
      <c r="C10" s="305"/>
    </row>
    <row r="11" spans="1:9" x14ac:dyDescent="0.25">
      <c r="A11" s="306" t="s">
        <v>1432</v>
      </c>
      <c r="B11" s="307">
        <v>24140.160540000001</v>
      </c>
      <c r="C11" s="305"/>
    </row>
    <row r="12" spans="1:9" x14ac:dyDescent="0.25">
      <c r="A12" s="303" t="s">
        <v>1433</v>
      </c>
      <c r="B12" s="304">
        <v>16126.00733</v>
      </c>
      <c r="C12" s="305"/>
    </row>
    <row r="13" spans="1:9" x14ac:dyDescent="0.25">
      <c r="A13" s="306" t="s">
        <v>1434</v>
      </c>
      <c r="B13" s="307">
        <v>20292.002659999998</v>
      </c>
      <c r="C13" s="305"/>
    </row>
    <row r="14" spans="1:9" x14ac:dyDescent="0.25">
      <c r="A14" s="303" t="s">
        <v>1435</v>
      </c>
      <c r="B14" s="304">
        <v>18125.94457</v>
      </c>
      <c r="C14" s="305"/>
    </row>
    <row r="15" spans="1:9" x14ac:dyDescent="0.25">
      <c r="A15" s="306" t="s">
        <v>1436</v>
      </c>
      <c r="B15" s="307">
        <v>17717.333640000001</v>
      </c>
      <c r="C15" s="305"/>
    </row>
    <row r="16" spans="1:9" x14ac:dyDescent="0.25">
      <c r="A16" s="303" t="s">
        <v>1437</v>
      </c>
      <c r="B16" s="304">
        <v>18047.516169999999</v>
      </c>
      <c r="C16" s="305"/>
    </row>
    <row r="17" spans="1:3" x14ac:dyDescent="0.25">
      <c r="A17" s="306" t="s">
        <v>1438</v>
      </c>
      <c r="B17" s="307">
        <v>13040.813249999999</v>
      </c>
      <c r="C17" s="305"/>
    </row>
    <row r="18" spans="1:3" x14ac:dyDescent="0.25">
      <c r="A18" s="303" t="s">
        <v>1439</v>
      </c>
      <c r="B18" s="304">
        <v>16381.38798</v>
      </c>
      <c r="C18" s="305"/>
    </row>
    <row r="19" spans="1:3" x14ac:dyDescent="0.25">
      <c r="A19" s="306" t="s">
        <v>1440</v>
      </c>
      <c r="B19" s="307">
        <v>12227.118280000001</v>
      </c>
      <c r="C19" s="305"/>
    </row>
    <row r="20" spans="1:3" x14ac:dyDescent="0.25">
      <c r="A20" s="303" t="s">
        <v>1441</v>
      </c>
      <c r="B20" s="304">
        <v>20051.713009999999</v>
      </c>
      <c r="C20" s="305"/>
    </row>
    <row r="21" spans="1:3" x14ac:dyDescent="0.25">
      <c r="A21" s="306" t="s">
        <v>1442</v>
      </c>
      <c r="B21" s="307">
        <v>22118.198390000001</v>
      </c>
      <c r="C21" s="305"/>
    </row>
    <row r="22" spans="1:3" x14ac:dyDescent="0.25">
      <c r="A22" s="303" t="s">
        <v>1443</v>
      </c>
      <c r="B22" s="304">
        <v>21822.862949999999</v>
      </c>
      <c r="C22" s="305"/>
    </row>
    <row r="23" spans="1:3" x14ac:dyDescent="0.25">
      <c r="A23" s="306" t="s">
        <v>1444</v>
      </c>
      <c r="B23" s="307">
        <v>18350.235560000001</v>
      </c>
      <c r="C23" s="305"/>
    </row>
    <row r="24" spans="1:3" x14ac:dyDescent="0.25">
      <c r="A24" s="303" t="s">
        <v>1445</v>
      </c>
      <c r="B24" s="304">
        <v>19142.873810000001</v>
      </c>
      <c r="C24" s="305"/>
    </row>
    <row r="25" spans="1:3" x14ac:dyDescent="0.25">
      <c r="A25" s="306" t="s">
        <v>1446</v>
      </c>
      <c r="B25" s="307">
        <v>25332.92297</v>
      </c>
      <c r="C25" s="305"/>
    </row>
    <row r="26" spans="1:3" x14ac:dyDescent="0.25">
      <c r="A26" s="303" t="s">
        <v>1447</v>
      </c>
      <c r="B26" s="304">
        <v>26970.190149999999</v>
      </c>
      <c r="C26" s="305"/>
    </row>
    <row r="27" spans="1:3" x14ac:dyDescent="0.25">
      <c r="A27" s="306" t="s">
        <v>1448</v>
      </c>
      <c r="B27" s="307">
        <v>26622.96142</v>
      </c>
      <c r="C27" s="305"/>
    </row>
    <row r="28" spans="1:3" x14ac:dyDescent="0.25">
      <c r="A28" s="303" t="s">
        <v>1449</v>
      </c>
      <c r="B28" s="304">
        <v>27194.45217</v>
      </c>
      <c r="C28" s="305"/>
    </row>
    <row r="29" spans="1:3" x14ac:dyDescent="0.25">
      <c r="A29" s="306" t="s">
        <v>1450</v>
      </c>
      <c r="B29" s="307">
        <v>27469.791209999999</v>
      </c>
      <c r="C29" s="305"/>
    </row>
    <row r="30" spans="1:3" x14ac:dyDescent="0.25">
      <c r="A30" s="303" t="s">
        <v>1451</v>
      </c>
      <c r="B30" s="304">
        <v>21520.071520000001</v>
      </c>
      <c r="C30" s="305"/>
    </row>
    <row r="31" spans="1:3" x14ac:dyDescent="0.25">
      <c r="A31" s="306" t="s">
        <v>1452</v>
      </c>
      <c r="B31" s="307">
        <v>25320.37455</v>
      </c>
      <c r="C31" s="305"/>
    </row>
    <row r="32" spans="1:3" x14ac:dyDescent="0.25">
      <c r="A32" s="303" t="s">
        <v>1453</v>
      </c>
      <c r="B32" s="304">
        <v>22080.509109999999</v>
      </c>
      <c r="C32" s="305"/>
    </row>
    <row r="33" spans="1:3" x14ac:dyDescent="0.25">
      <c r="A33" s="306" t="s">
        <v>1454</v>
      </c>
      <c r="B33" s="307">
        <v>23541.185150000001</v>
      </c>
      <c r="C33" s="305"/>
    </row>
    <row r="34" spans="1:3" x14ac:dyDescent="0.25">
      <c r="A34" s="303" t="s">
        <v>1455</v>
      </c>
      <c r="B34" s="304">
        <v>13718.37751</v>
      </c>
      <c r="C34" s="305"/>
    </row>
    <row r="35" spans="1:3" x14ac:dyDescent="0.25">
      <c r="A35" s="306" t="s">
        <v>1456</v>
      </c>
      <c r="B35" s="307">
        <v>17956.962019999999</v>
      </c>
      <c r="C35" s="305"/>
    </row>
    <row r="36" spans="1:3" x14ac:dyDescent="0.25">
      <c r="A36" s="303" t="s">
        <v>1457</v>
      </c>
      <c r="B36" s="304">
        <v>16588.40814</v>
      </c>
      <c r="C36" s="305"/>
    </row>
    <row r="37" spans="1:3" x14ac:dyDescent="0.25">
      <c r="A37" s="306" t="s">
        <v>1458</v>
      </c>
      <c r="B37" s="307">
        <v>17715.448</v>
      </c>
      <c r="C37" s="305"/>
    </row>
    <row r="38" spans="1:3" x14ac:dyDescent="0.25">
      <c r="A38" s="303" t="s">
        <v>1459</v>
      </c>
      <c r="B38" s="304">
        <v>14991.38407</v>
      </c>
      <c r="C38" s="305"/>
    </row>
    <row r="39" spans="1:3" x14ac:dyDescent="0.25">
      <c r="A39" s="306" t="s">
        <v>1460</v>
      </c>
      <c r="B39" s="307">
        <v>19611.499660000001</v>
      </c>
      <c r="C39" s="305"/>
    </row>
    <row r="40" spans="1:3" x14ac:dyDescent="0.25">
      <c r="A40" s="303" t="s">
        <v>1461</v>
      </c>
      <c r="B40" s="304">
        <v>23162.33381</v>
      </c>
      <c r="C40" s="305"/>
    </row>
    <row r="41" spans="1:3" x14ac:dyDescent="0.25">
      <c r="A41" s="306" t="s">
        <v>1462</v>
      </c>
      <c r="B41" s="307">
        <v>21582.939979999999</v>
      </c>
      <c r="C41" s="305"/>
    </row>
    <row r="42" spans="1:3" x14ac:dyDescent="0.25">
      <c r="A42" s="303" t="s">
        <v>1463</v>
      </c>
      <c r="B42" s="304">
        <v>20584.806990000001</v>
      </c>
      <c r="C42" s="305"/>
    </row>
    <row r="43" spans="1:3" x14ac:dyDescent="0.25">
      <c r="A43" s="306" t="s">
        <v>1464</v>
      </c>
      <c r="B43" s="307">
        <v>14643.36472</v>
      </c>
      <c r="C43" s="305"/>
    </row>
    <row r="44" spans="1:3" x14ac:dyDescent="0.25">
      <c r="A44" s="303" t="s">
        <v>1465</v>
      </c>
      <c r="B44" s="304">
        <v>15097.696620000001</v>
      </c>
      <c r="C44" s="305"/>
    </row>
    <row r="45" spans="1:3" x14ac:dyDescent="0.25">
      <c r="A45" s="306" t="s">
        <v>1466</v>
      </c>
      <c r="B45" s="307">
        <v>17025.665580000001</v>
      </c>
      <c r="C45" s="305"/>
    </row>
    <row r="46" spans="1:3" x14ac:dyDescent="0.25">
      <c r="A46" s="303" t="s">
        <v>1467</v>
      </c>
      <c r="B46" s="304">
        <v>17538.181639999999</v>
      </c>
      <c r="C46" s="305"/>
    </row>
    <row r="47" spans="1:3" x14ac:dyDescent="0.25">
      <c r="A47" s="306" t="s">
        <v>1468</v>
      </c>
      <c r="B47" s="307">
        <v>12601.84928</v>
      </c>
      <c r="C47" s="305"/>
    </row>
    <row r="48" spans="1:3" x14ac:dyDescent="0.25">
      <c r="A48" s="303" t="s">
        <v>1469</v>
      </c>
      <c r="B48" s="304">
        <v>15326.407520000001</v>
      </c>
      <c r="C48" s="305"/>
    </row>
    <row r="49" spans="1:3" x14ac:dyDescent="0.25">
      <c r="A49" s="306" t="s">
        <v>1470</v>
      </c>
      <c r="B49" s="307">
        <v>15135.74445</v>
      </c>
      <c r="C49" s="305"/>
    </row>
    <row r="50" spans="1:3" x14ac:dyDescent="0.25">
      <c r="A50" s="303" t="s">
        <v>1471</v>
      </c>
      <c r="B50" s="304">
        <v>16278.47827</v>
      </c>
      <c r="C50" s="305"/>
    </row>
    <row r="51" spans="1:3" x14ac:dyDescent="0.25">
      <c r="A51" s="306" t="s">
        <v>1472</v>
      </c>
      <c r="B51" s="307">
        <v>12273.065629999999</v>
      </c>
      <c r="C51" s="305"/>
    </row>
    <row r="52" spans="1:3" x14ac:dyDescent="0.25">
      <c r="A52" s="303" t="s">
        <v>1473</v>
      </c>
      <c r="B52" s="304">
        <v>12164.64343</v>
      </c>
      <c r="C52" s="305"/>
    </row>
    <row r="53" spans="1:3" x14ac:dyDescent="0.25">
      <c r="A53" s="306" t="s">
        <v>1474</v>
      </c>
      <c r="B53" s="307">
        <v>14572.21434</v>
      </c>
      <c r="C53" s="305"/>
    </row>
    <row r="54" spans="1:3" x14ac:dyDescent="0.25">
      <c r="A54" s="303" t="s">
        <v>1475</v>
      </c>
      <c r="B54" s="304">
        <v>15542.652</v>
      </c>
      <c r="C54" s="305"/>
    </row>
    <row r="55" spans="1:3" x14ac:dyDescent="0.25">
      <c r="A55" s="306" t="s">
        <v>1476</v>
      </c>
      <c r="B55" s="307">
        <v>14687.024219999999</v>
      </c>
      <c r="C55" s="305"/>
    </row>
    <row r="56" spans="1:3" x14ac:dyDescent="0.25">
      <c r="A56" s="303" t="s">
        <v>1477</v>
      </c>
      <c r="B56" s="304">
        <v>18389.754529999998</v>
      </c>
      <c r="C56" s="305"/>
    </row>
    <row r="57" spans="1:3" x14ac:dyDescent="0.25">
      <c r="A57" s="306" t="s">
        <v>1478</v>
      </c>
      <c r="B57" s="307">
        <v>18711.481400000001</v>
      </c>
      <c r="C57" s="305"/>
    </row>
    <row r="58" spans="1:3" x14ac:dyDescent="0.25">
      <c r="A58" s="303" t="s">
        <v>1479</v>
      </c>
      <c r="B58" s="304">
        <v>21982.698349999999</v>
      </c>
      <c r="C58" s="305"/>
    </row>
    <row r="59" spans="1:3" x14ac:dyDescent="0.25">
      <c r="A59" s="306" t="s">
        <v>1480</v>
      </c>
      <c r="B59" s="307">
        <v>29690.687020000001</v>
      </c>
      <c r="C59" s="305"/>
    </row>
    <row r="60" spans="1:3" x14ac:dyDescent="0.25">
      <c r="A60" s="303" t="s">
        <v>1481</v>
      </c>
      <c r="B60" s="304">
        <v>22023.35356</v>
      </c>
      <c r="C60" s="305"/>
    </row>
    <row r="61" spans="1:3" x14ac:dyDescent="0.25">
      <c r="A61" s="306" t="s">
        <v>1482</v>
      </c>
      <c r="B61" s="307">
        <v>25668.449639999999</v>
      </c>
      <c r="C61" s="305"/>
    </row>
    <row r="62" spans="1:3" x14ac:dyDescent="0.25">
      <c r="A62" s="303" t="s">
        <v>1483</v>
      </c>
      <c r="B62" s="304">
        <v>23068.413949999998</v>
      </c>
      <c r="C62" s="305"/>
    </row>
    <row r="63" spans="1:3" x14ac:dyDescent="0.25">
      <c r="A63" s="306" t="s">
        <v>1484</v>
      </c>
      <c r="B63" s="307">
        <v>23934.416399999998</v>
      </c>
      <c r="C63" s="305"/>
    </row>
    <row r="64" spans="1:3" x14ac:dyDescent="0.25">
      <c r="A64" s="303" t="s">
        <v>1485</v>
      </c>
      <c r="B64" s="304">
        <v>23488.292679999999</v>
      </c>
      <c r="C64" s="305"/>
    </row>
    <row r="65" spans="1:3" x14ac:dyDescent="0.25">
      <c r="A65" s="306" t="s">
        <v>1486</v>
      </c>
      <c r="B65" s="307">
        <v>22562.614659999999</v>
      </c>
      <c r="C65" s="305"/>
    </row>
    <row r="66" spans="1:3" x14ac:dyDescent="0.25">
      <c r="A66" s="303" t="s">
        <v>1487</v>
      </c>
      <c r="B66" s="304">
        <v>25734.9876</v>
      </c>
      <c r="C66" s="305"/>
    </row>
    <row r="67" spans="1:3" x14ac:dyDescent="0.25">
      <c r="A67" s="306" t="s">
        <v>1488</v>
      </c>
      <c r="B67" s="307">
        <v>22772.8253</v>
      </c>
      <c r="C67" s="305"/>
    </row>
    <row r="68" spans="1:3" x14ac:dyDescent="0.25">
      <c r="A68" s="303" t="s">
        <v>1489</v>
      </c>
      <c r="B68" s="304">
        <v>27596.47669</v>
      </c>
      <c r="C68" s="305"/>
    </row>
    <row r="69" spans="1:3" x14ac:dyDescent="0.25">
      <c r="A69" s="306" t="s">
        <v>1490</v>
      </c>
      <c r="B69" s="307">
        <v>24557.0867</v>
      </c>
      <c r="C69" s="305"/>
    </row>
    <row r="70" spans="1:3" x14ac:dyDescent="0.25">
      <c r="A70" s="303" t="s">
        <v>1491</v>
      </c>
      <c r="B70" s="304">
        <v>26381.325550000001</v>
      </c>
      <c r="C70" s="305"/>
    </row>
    <row r="71" spans="1:3" x14ac:dyDescent="0.25">
      <c r="A71" s="306" t="s">
        <v>1492</v>
      </c>
      <c r="B71" s="307">
        <v>29430.179940000002</v>
      </c>
      <c r="C71" s="305"/>
    </row>
    <row r="72" spans="1:3" x14ac:dyDescent="0.25">
      <c r="A72" s="303" t="s">
        <v>1493</v>
      </c>
      <c r="B72" s="304">
        <v>24215.96802</v>
      </c>
      <c r="C72" s="305"/>
    </row>
    <row r="73" spans="1:3" x14ac:dyDescent="0.25">
      <c r="A73" s="306" t="s">
        <v>1494</v>
      </c>
      <c r="B73" s="307">
        <v>28308.769</v>
      </c>
      <c r="C73" s="305"/>
    </row>
    <row r="74" spans="1:3" x14ac:dyDescent="0.25">
      <c r="A74" s="303" t="s">
        <v>1495</v>
      </c>
      <c r="B74" s="304">
        <v>24667.675650000001</v>
      </c>
      <c r="C74" s="305"/>
    </row>
    <row r="75" spans="1:3" x14ac:dyDescent="0.25">
      <c r="A75" s="306" t="s">
        <v>1496</v>
      </c>
      <c r="B75" s="307">
        <v>17980.639330000002</v>
      </c>
      <c r="C75" s="305"/>
    </row>
    <row r="76" spans="1:3" x14ac:dyDescent="0.25">
      <c r="A76" s="303" t="s">
        <v>1497</v>
      </c>
      <c r="B76" s="304">
        <v>21643.218349999999</v>
      </c>
      <c r="C76" s="305"/>
    </row>
    <row r="77" spans="1:3" x14ac:dyDescent="0.25">
      <c r="A77" s="306" t="s">
        <v>1498</v>
      </c>
      <c r="B77" s="307">
        <v>26153.683840000002</v>
      </c>
      <c r="C77" s="305"/>
    </row>
    <row r="78" spans="1:3" x14ac:dyDescent="0.25">
      <c r="A78" s="303" t="s">
        <v>1499</v>
      </c>
      <c r="B78" s="304">
        <v>25117.517240000001</v>
      </c>
      <c r="C78" s="305"/>
    </row>
    <row r="79" spans="1:3" x14ac:dyDescent="0.25">
      <c r="A79" s="306" t="s">
        <v>1500</v>
      </c>
      <c r="B79" s="307">
        <v>25423.049190000002</v>
      </c>
      <c r="C79" s="305"/>
    </row>
    <row r="80" spans="1:3" x14ac:dyDescent="0.25">
      <c r="A80" s="303" t="s">
        <v>1501</v>
      </c>
      <c r="B80" s="304">
        <v>24332.137279999999</v>
      </c>
      <c r="C80" s="305"/>
    </row>
    <row r="81" spans="1:3" x14ac:dyDescent="0.25">
      <c r="A81" s="306" t="s">
        <v>1502</v>
      </c>
      <c r="B81" s="307">
        <v>25261.88305</v>
      </c>
      <c r="C81" s="305"/>
    </row>
    <row r="82" spans="1:3" x14ac:dyDescent="0.25">
      <c r="A82" s="303" t="s">
        <v>1503</v>
      </c>
      <c r="B82" s="304">
        <v>27062.67511</v>
      </c>
      <c r="C82" s="305"/>
    </row>
    <row r="83" spans="1:3" x14ac:dyDescent="0.25">
      <c r="A83" s="306" t="s">
        <v>1504</v>
      </c>
      <c r="B83" s="307">
        <v>24183.56841</v>
      </c>
      <c r="C83" s="305"/>
    </row>
    <row r="84" spans="1:3" x14ac:dyDescent="0.25">
      <c r="A84" s="303" t="s">
        <v>1505</v>
      </c>
      <c r="B84" s="304">
        <v>20387.77563</v>
      </c>
      <c r="C84" s="305"/>
    </row>
    <row r="85" spans="1:3" x14ac:dyDescent="0.25">
      <c r="A85" s="306" t="s">
        <v>1506</v>
      </c>
      <c r="B85" s="307">
        <v>21532.639589999999</v>
      </c>
      <c r="C85" s="305"/>
    </row>
    <row r="86" spans="1:3" x14ac:dyDescent="0.25">
      <c r="A86" s="303" t="s">
        <v>1507</v>
      </c>
      <c r="B86" s="304">
        <v>25232.96847</v>
      </c>
      <c r="C86" s="305"/>
    </row>
    <row r="87" spans="1:3" x14ac:dyDescent="0.25">
      <c r="A87" s="306" t="s">
        <v>1508</v>
      </c>
      <c r="B87" s="307">
        <v>21702.956569999998</v>
      </c>
      <c r="C87" s="305"/>
    </row>
    <row r="88" spans="1:3" x14ac:dyDescent="0.25">
      <c r="A88" s="303" t="s">
        <v>1509</v>
      </c>
      <c r="B88" s="304">
        <v>21557.740389999999</v>
      </c>
      <c r="C88" s="305"/>
    </row>
    <row r="89" spans="1:3" x14ac:dyDescent="0.25">
      <c r="A89" s="306" t="s">
        <v>1510</v>
      </c>
      <c r="B89" s="307">
        <v>18116.17455</v>
      </c>
      <c r="C89" s="305"/>
    </row>
    <row r="90" spans="1:3" x14ac:dyDescent="0.25">
      <c r="A90" s="303" t="s">
        <v>1511</v>
      </c>
      <c r="B90" s="304">
        <v>16895.99768</v>
      </c>
      <c r="C90" s="305"/>
    </row>
    <row r="91" spans="1:3" x14ac:dyDescent="0.25">
      <c r="A91" s="306" t="s">
        <v>1512</v>
      </c>
      <c r="B91" s="307">
        <v>15807.044330000001</v>
      </c>
      <c r="C91" s="305"/>
    </row>
    <row r="92" spans="1:3" x14ac:dyDescent="0.25">
      <c r="A92" s="303" t="s">
        <v>1513</v>
      </c>
      <c r="B92" s="304">
        <v>11077.134840000001</v>
      </c>
      <c r="C92" s="305"/>
    </row>
    <row r="93" spans="1:3" x14ac:dyDescent="0.25">
      <c r="A93" s="306" t="s">
        <v>1514</v>
      </c>
      <c r="B93" s="307">
        <v>11828.11219</v>
      </c>
      <c r="C93" s="305"/>
    </row>
    <row r="94" spans="1:3" x14ac:dyDescent="0.25">
      <c r="A94" s="303" t="s">
        <v>1515</v>
      </c>
      <c r="B94" s="304">
        <v>14572.468049999999</v>
      </c>
      <c r="C94" s="305"/>
    </row>
    <row r="95" spans="1:3" x14ac:dyDescent="0.25">
      <c r="A95" s="306" t="s">
        <v>1516</v>
      </c>
      <c r="B95" s="307">
        <v>11315.750840000001</v>
      </c>
      <c r="C95" s="305"/>
    </row>
    <row r="96" spans="1:3" x14ac:dyDescent="0.25">
      <c r="A96" s="303" t="s">
        <v>1517</v>
      </c>
      <c r="B96" s="304">
        <v>7539.9073330000001</v>
      </c>
      <c r="C96" s="305"/>
    </row>
    <row r="97" spans="1:3" x14ac:dyDescent="0.25">
      <c r="A97" s="306" t="s">
        <v>1518</v>
      </c>
      <c r="B97" s="307">
        <v>1928.214334</v>
      </c>
      <c r="C97" s="305"/>
    </row>
    <row r="98" spans="1:3" x14ac:dyDescent="0.25">
      <c r="A98" s="308"/>
    </row>
    <row r="99" spans="1:3" ht="24" customHeight="1" x14ac:dyDescent="0.25">
      <c r="A99" s="308" t="s">
        <v>1519</v>
      </c>
    </row>
    <row r="100" spans="1:3" ht="15" customHeight="1" x14ac:dyDescent="0.25">
      <c r="A100" s="308" t="s">
        <v>1520</v>
      </c>
    </row>
    <row r="101" spans="1:3" ht="15" customHeight="1" x14ac:dyDescent="0.25">
      <c r="A101" s="308" t="s">
        <v>1521</v>
      </c>
    </row>
    <row r="102" spans="1:3" ht="15" customHeight="1" x14ac:dyDescent="0.25">
      <c r="A102" s="308" t="s">
        <v>1522</v>
      </c>
    </row>
    <row r="103" spans="1:3" ht="15" customHeight="1" x14ac:dyDescent="0.25">
      <c r="A103" s="308" t="s">
        <v>1523</v>
      </c>
    </row>
    <row r="104" spans="1:3" ht="15" customHeight="1" x14ac:dyDescent="0.25">
      <c r="A104" s="308" t="s">
        <v>1524</v>
      </c>
    </row>
    <row r="105" spans="1:3" ht="39.950000000000003" customHeight="1" x14ac:dyDescent="0.25">
      <c r="A105" s="308" t="s">
        <v>1525</v>
      </c>
    </row>
    <row r="106" spans="1:3" ht="39.950000000000003" customHeight="1" x14ac:dyDescent="0.25">
      <c r="A106" s="308" t="s">
        <v>1526</v>
      </c>
    </row>
    <row r="107" spans="1:3" ht="39.950000000000003" customHeight="1" x14ac:dyDescent="0.25">
      <c r="A107" s="308" t="s">
        <v>1527</v>
      </c>
    </row>
    <row r="108" spans="1:3" ht="15" customHeight="1" x14ac:dyDescent="0.25">
      <c r="A108" s="308" t="s">
        <v>1528</v>
      </c>
    </row>
    <row r="109" spans="1:3" ht="39.950000000000003" customHeight="1" x14ac:dyDescent="0.25">
      <c r="A109" s="308" t="s">
        <v>1529</v>
      </c>
    </row>
  </sheetData>
  <mergeCells count="2">
    <mergeCell ref="A6:B6"/>
    <mergeCell ref="H1:I1"/>
  </mergeCells>
  <hyperlinks>
    <hyperlink ref="H1:I1" location="Index!A1" display="Regresar al Índice" xr:uid="{263C720C-A5E6-44DA-80B4-F92A9B7DC525}"/>
  </hyperlinks>
  <printOptions horizontalCentered="1"/>
  <pageMargins left="0.5" right="0.5" top="0.5" bottom="0.8" header="0.5" footer="0.5"/>
  <pageSetup fitToHeight="32767" orientation="landscape" errors="blank" horizontalDpi="0"/>
  <headerFooter>
    <oddFooter>Page &amp;P of &amp;F</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7B384-08DF-477F-A4A6-0FA08078E73B}">
  <sheetPr codeName="Hoja2"/>
  <dimension ref="A1:K13"/>
  <sheetViews>
    <sheetView workbookViewId="0"/>
  </sheetViews>
  <sheetFormatPr baseColWidth="10" defaultRowHeight="12.75" x14ac:dyDescent="0.2"/>
  <cols>
    <col min="1" max="1" width="11.42578125" style="194"/>
    <col min="2" max="2" width="20.42578125" style="194" customWidth="1"/>
    <col min="3" max="3" width="10.85546875" style="194" customWidth="1"/>
    <col min="4" max="4" width="12.140625" style="194" customWidth="1"/>
    <col min="5" max="6" width="11.42578125" style="194"/>
    <col min="7" max="7" width="12.140625" style="194" customWidth="1"/>
    <col min="8" max="16384" width="11.42578125" style="194"/>
  </cols>
  <sheetData>
    <row r="1" spans="1:11" ht="15" x14ac:dyDescent="0.25">
      <c r="A1" s="49" t="s">
        <v>1680</v>
      </c>
      <c r="H1" s="408" t="s">
        <v>38</v>
      </c>
      <c r="I1" s="408"/>
    </row>
    <row r="2" spans="1:11" x14ac:dyDescent="0.2">
      <c r="A2" s="194" t="s">
        <v>1675</v>
      </c>
    </row>
    <row r="8" spans="1:11" x14ac:dyDescent="0.2">
      <c r="B8" s="194" t="s">
        <v>1340</v>
      </c>
    </row>
    <row r="9" spans="1:11" ht="27.95" customHeight="1" x14ac:dyDescent="0.2">
      <c r="B9" s="409" t="s">
        <v>1322</v>
      </c>
      <c r="C9" s="411" t="s">
        <v>1341</v>
      </c>
      <c r="D9" s="411" t="s">
        <v>1342</v>
      </c>
      <c r="E9" s="411"/>
      <c r="F9" s="411"/>
      <c r="G9" s="411"/>
      <c r="H9" s="411"/>
      <c r="I9" s="411"/>
      <c r="J9" s="411"/>
      <c r="K9" s="411"/>
    </row>
    <row r="10" spans="1:11" ht="25.5" x14ac:dyDescent="0.2">
      <c r="B10" s="410"/>
      <c r="C10" s="412"/>
      <c r="D10" s="373" t="s">
        <v>1343</v>
      </c>
      <c r="E10" s="373" t="s">
        <v>1344</v>
      </c>
      <c r="F10" s="373" t="s">
        <v>1345</v>
      </c>
      <c r="G10" s="373" t="s">
        <v>1346</v>
      </c>
      <c r="H10" s="373" t="s">
        <v>1347</v>
      </c>
      <c r="I10" s="373" t="s">
        <v>1348</v>
      </c>
      <c r="J10" s="373" t="s">
        <v>1349</v>
      </c>
      <c r="K10" s="373" t="s">
        <v>1350</v>
      </c>
    </row>
    <row r="11" spans="1:11" ht="25.5" x14ac:dyDescent="0.2">
      <c r="B11" s="172" t="s">
        <v>1327</v>
      </c>
      <c r="C11" s="176">
        <v>5.4916999999999998</v>
      </c>
      <c r="D11" s="176">
        <v>2.073</v>
      </c>
      <c r="E11" s="176">
        <v>1.8439000000000001</v>
      </c>
      <c r="F11" s="176">
        <v>1.2602</v>
      </c>
      <c r="G11" s="176">
        <v>1.0077</v>
      </c>
      <c r="H11" s="176">
        <v>0.36980000000000002</v>
      </c>
      <c r="I11" s="176">
        <v>0</v>
      </c>
      <c r="J11" s="176">
        <v>0</v>
      </c>
      <c r="K11" s="177">
        <v>4.9599999999999998E-2</v>
      </c>
    </row>
    <row r="12" spans="1:11" ht="38.25" x14ac:dyDescent="0.2">
      <c r="B12" s="174" t="s">
        <v>1332</v>
      </c>
      <c r="C12" s="178">
        <v>4.6375000000000002</v>
      </c>
      <c r="D12" s="178">
        <v>3.0598999999999998</v>
      </c>
      <c r="E12" s="178">
        <v>2.8492999999999999</v>
      </c>
      <c r="F12" s="178">
        <v>2.2200000000000002</v>
      </c>
      <c r="G12" s="178">
        <v>1.9639</v>
      </c>
      <c r="H12" s="178">
        <v>1.321</v>
      </c>
      <c r="I12" s="178">
        <v>0.76559999999999995</v>
      </c>
      <c r="J12" s="178">
        <v>0.80010000000000003</v>
      </c>
      <c r="K12" s="179">
        <v>1.0450999999999999</v>
      </c>
    </row>
    <row r="13" spans="1:11" ht="18.95" customHeight="1" x14ac:dyDescent="0.2">
      <c r="B13" s="172" t="s">
        <v>629</v>
      </c>
      <c r="C13" s="176">
        <v>6.0354000000000001</v>
      </c>
      <c r="D13" s="176">
        <v>3.1560999999999999</v>
      </c>
      <c r="E13" s="176">
        <v>2.5773000000000001</v>
      </c>
      <c r="F13" s="176">
        <v>1.9689000000000001</v>
      </c>
      <c r="G13" s="176">
        <v>1.6967000000000001</v>
      </c>
      <c r="H13" s="176">
        <v>1.1462000000000001</v>
      </c>
      <c r="I13" s="176">
        <v>0.62529999999999997</v>
      </c>
      <c r="J13" s="176">
        <v>0.69669999999999999</v>
      </c>
      <c r="K13" s="177">
        <v>1.2890999999999999</v>
      </c>
    </row>
  </sheetData>
  <mergeCells count="4">
    <mergeCell ref="B9:B10"/>
    <mergeCell ref="C9:C10"/>
    <mergeCell ref="D9:K9"/>
    <mergeCell ref="H1:I1"/>
  </mergeCells>
  <hyperlinks>
    <hyperlink ref="H1:I1" location="Index!A1" display="Regresar al Índice" xr:uid="{ABD0202F-9723-46AD-8094-86DD721F5738}"/>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8A0FC-5B82-4893-890A-BD10BA4DABCE}">
  <sheetPr codeName="Hoja20"/>
  <dimension ref="A1:I42"/>
  <sheetViews>
    <sheetView workbookViewId="0"/>
  </sheetViews>
  <sheetFormatPr baseColWidth="10" defaultColWidth="9.140625" defaultRowHeight="12.75" x14ac:dyDescent="0.2"/>
  <cols>
    <col min="1" max="16384" width="9.140625" style="296"/>
  </cols>
  <sheetData>
    <row r="1" spans="1:9" ht="15" x14ac:dyDescent="0.25">
      <c r="A1" s="49" t="s">
        <v>1707</v>
      </c>
      <c r="H1" s="408" t="s">
        <v>38</v>
      </c>
      <c r="I1" s="408"/>
    </row>
    <row r="2" spans="1:9" x14ac:dyDescent="0.2">
      <c r="A2" s="296" t="s">
        <v>1538</v>
      </c>
    </row>
    <row r="6" spans="1:9" x14ac:dyDescent="0.2">
      <c r="A6" s="296" t="s">
        <v>1539</v>
      </c>
      <c r="B6" s="296" t="s">
        <v>510</v>
      </c>
      <c r="C6" s="296" t="s">
        <v>0</v>
      </c>
      <c r="D6" s="296" t="s">
        <v>1</v>
      </c>
    </row>
    <row r="7" spans="1:9" x14ac:dyDescent="0.2">
      <c r="A7" s="296" t="s">
        <v>1540</v>
      </c>
      <c r="B7" s="296" t="s">
        <v>1541</v>
      </c>
      <c r="C7" s="298">
        <v>0.97361120407629198</v>
      </c>
      <c r="D7" s="298">
        <v>0.68503535114355396</v>
      </c>
    </row>
    <row r="8" spans="1:9" x14ac:dyDescent="0.2">
      <c r="A8" s="296" t="s">
        <v>1540</v>
      </c>
      <c r="B8" s="296" t="s">
        <v>1542</v>
      </c>
      <c r="C8" s="298">
        <v>4.6742269879091802</v>
      </c>
      <c r="D8" s="298">
        <v>2.1038489054922298</v>
      </c>
    </row>
    <row r="9" spans="1:9" x14ac:dyDescent="0.2">
      <c r="A9" s="296" t="s">
        <v>1540</v>
      </c>
      <c r="B9" s="296" t="s">
        <v>1543</v>
      </c>
      <c r="C9" s="298">
        <v>2.05021004894301</v>
      </c>
      <c r="D9" s="298">
        <v>1.4631165702350299</v>
      </c>
    </row>
    <row r="10" spans="1:9" x14ac:dyDescent="0.2">
      <c r="A10" s="296" t="s">
        <v>1540</v>
      </c>
      <c r="B10" s="296" t="s">
        <v>1544</v>
      </c>
      <c r="C10" s="298">
        <v>1.7010242202755601</v>
      </c>
      <c r="D10" s="298">
        <v>1.2224421907687499</v>
      </c>
    </row>
    <row r="11" spans="1:9" x14ac:dyDescent="0.2">
      <c r="A11" s="296" t="s">
        <v>1540</v>
      </c>
      <c r="B11" s="296" t="s">
        <v>1545</v>
      </c>
      <c r="C11" s="298">
        <v>3.0802409513737499</v>
      </c>
      <c r="D11" s="298">
        <v>2.6778475520836502</v>
      </c>
    </row>
    <row r="12" spans="1:9" x14ac:dyDescent="0.2">
      <c r="A12" s="296" t="s">
        <v>1540</v>
      </c>
      <c r="B12" s="296" t="s">
        <v>1546</v>
      </c>
      <c r="C12" s="298">
        <v>4.0396298682657799</v>
      </c>
      <c r="D12" s="298">
        <v>2.21810948939101</v>
      </c>
    </row>
    <row r="13" spans="1:9" x14ac:dyDescent="0.2">
      <c r="A13" s="296" t="s">
        <v>1540</v>
      </c>
      <c r="B13" s="296" t="s">
        <v>1547</v>
      </c>
      <c r="C13" s="298">
        <v>5.8314867378746102</v>
      </c>
      <c r="D13" s="298">
        <v>2.7741224323934999</v>
      </c>
    </row>
    <row r="14" spans="1:9" x14ac:dyDescent="0.2">
      <c r="A14" s="296" t="s">
        <v>1540</v>
      </c>
      <c r="B14" s="296" t="s">
        <v>1548</v>
      </c>
      <c r="C14" s="298">
        <v>6.0480795867488704</v>
      </c>
      <c r="D14" s="298">
        <v>3.1717741476439598</v>
      </c>
    </row>
    <row r="15" spans="1:9" x14ac:dyDescent="0.2">
      <c r="A15" s="296" t="s">
        <v>1540</v>
      </c>
      <c r="B15" s="296" t="s">
        <v>1549</v>
      </c>
      <c r="C15" s="298">
        <v>4.9739076351998097</v>
      </c>
      <c r="D15" s="298">
        <v>3.3819918447303801</v>
      </c>
    </row>
    <row r="16" spans="1:9" x14ac:dyDescent="0.2">
      <c r="A16" s="296" t="s">
        <v>1540</v>
      </c>
      <c r="B16" s="296" t="s">
        <v>1550</v>
      </c>
      <c r="C16" s="298">
        <v>3.1856457402029301</v>
      </c>
      <c r="D16" s="298">
        <v>3.00726617464113</v>
      </c>
    </row>
    <row r="17" spans="1:4" x14ac:dyDescent="0.2">
      <c r="A17" s="296" t="s">
        <v>1540</v>
      </c>
      <c r="B17" s="296" t="s">
        <v>1551</v>
      </c>
      <c r="C17" s="298">
        <v>5.6535847260981598</v>
      </c>
      <c r="D17" s="298">
        <v>3.9729158635243902</v>
      </c>
    </row>
    <row r="18" spans="1:4" x14ac:dyDescent="0.2">
      <c r="A18" s="296" t="s">
        <v>1540</v>
      </c>
      <c r="B18" s="296" t="s">
        <v>1552</v>
      </c>
      <c r="C18" s="298">
        <v>0.55351409018011599</v>
      </c>
      <c r="D18" s="298">
        <v>2.4318200942293902</v>
      </c>
    </row>
    <row r="19" spans="1:4" x14ac:dyDescent="0.2">
      <c r="A19" s="296" t="s">
        <v>1540</v>
      </c>
      <c r="B19" s="296" t="s">
        <v>1553</v>
      </c>
      <c r="C19" s="298">
        <v>4.7552588915467</v>
      </c>
      <c r="D19" s="298">
        <v>2.5231183884259401</v>
      </c>
    </row>
    <row r="20" spans="1:4" x14ac:dyDescent="0.2">
      <c r="A20" s="296" t="s">
        <v>1540</v>
      </c>
      <c r="B20" s="296" t="s">
        <v>1554</v>
      </c>
      <c r="C20" s="298">
        <v>3.7440290392325899</v>
      </c>
      <c r="D20" s="298">
        <v>2.8219891191329798</v>
      </c>
    </row>
    <row r="21" spans="1:4" x14ac:dyDescent="0.2">
      <c r="A21" s="296" t="s">
        <v>1540</v>
      </c>
      <c r="B21" s="296" t="s">
        <v>1555</v>
      </c>
      <c r="C21" s="298">
        <v>2.8114737036959401</v>
      </c>
      <c r="D21" s="298">
        <v>1.45624630627361</v>
      </c>
    </row>
    <row r="22" spans="1:4" x14ac:dyDescent="0.2">
      <c r="A22" s="296" t="s">
        <v>1540</v>
      </c>
      <c r="B22" s="296" t="s">
        <v>1556</v>
      </c>
      <c r="C22" s="298">
        <v>4.7388959713342702</v>
      </c>
      <c r="D22" s="298">
        <v>2.9145881424162101</v>
      </c>
    </row>
    <row r="23" spans="1:4" x14ac:dyDescent="0.2">
      <c r="A23" s="296" t="s">
        <v>1540</v>
      </c>
      <c r="B23" s="296" t="s">
        <v>1557</v>
      </c>
      <c r="C23" s="298">
        <v>4.18810228364043</v>
      </c>
      <c r="D23" s="298">
        <v>3.3541091405062402</v>
      </c>
    </row>
    <row r="24" spans="1:4" x14ac:dyDescent="0.2">
      <c r="A24" s="296" t="s">
        <v>1540</v>
      </c>
      <c r="B24" s="296" t="s">
        <v>1558</v>
      </c>
      <c r="C24" s="298">
        <v>0.80690130590026898</v>
      </c>
      <c r="D24" s="298">
        <v>1.5811076830198201</v>
      </c>
    </row>
    <row r="25" spans="1:4" x14ac:dyDescent="0.2">
      <c r="A25" s="296" t="s">
        <v>1540</v>
      </c>
      <c r="B25" s="296" t="s">
        <v>1559</v>
      </c>
      <c r="C25" s="298">
        <v>2.3505654172432999</v>
      </c>
      <c r="D25" s="298">
        <v>1.5017157862288</v>
      </c>
    </row>
    <row r="26" spans="1:4" x14ac:dyDescent="0.2">
      <c r="A26" s="296" t="s">
        <v>1540</v>
      </c>
      <c r="B26" s="296" t="s">
        <v>1560</v>
      </c>
      <c r="C26" s="298">
        <v>2.2778783645079801</v>
      </c>
      <c r="D26" s="298">
        <v>1.7898507579227201</v>
      </c>
    </row>
    <row r="27" spans="1:4" x14ac:dyDescent="0.2">
      <c r="A27" s="296" t="s">
        <v>1540</v>
      </c>
      <c r="B27" s="296" t="s">
        <v>1561</v>
      </c>
      <c r="C27" s="298">
        <v>2.0735517996070199</v>
      </c>
      <c r="D27" s="298">
        <v>1.4001625724114</v>
      </c>
    </row>
    <row r="28" spans="1:4" x14ac:dyDescent="0.2">
      <c r="A28" s="296" t="s">
        <v>1540</v>
      </c>
      <c r="B28" s="296" t="s">
        <v>1562</v>
      </c>
      <c r="C28" s="298">
        <v>4.05743840879774</v>
      </c>
      <c r="D28" s="298">
        <v>3.24883207461653</v>
      </c>
    </row>
    <row r="29" spans="1:4" x14ac:dyDescent="0.2">
      <c r="A29" s="296" t="s">
        <v>1540</v>
      </c>
      <c r="B29" s="296" t="s">
        <v>1563</v>
      </c>
      <c r="C29" s="298">
        <v>2.19118244000556</v>
      </c>
      <c r="D29" s="298">
        <v>2.7847553556004501</v>
      </c>
    </row>
    <row r="30" spans="1:4" x14ac:dyDescent="0.2">
      <c r="A30" s="296" t="s">
        <v>1540</v>
      </c>
      <c r="B30" s="296" t="s">
        <v>1564</v>
      </c>
      <c r="C30" s="298">
        <v>2.40831062104367</v>
      </c>
      <c r="D30" s="298">
        <v>1.1695579041386399</v>
      </c>
    </row>
    <row r="31" spans="1:4" x14ac:dyDescent="0.2">
      <c r="A31" s="296" t="s">
        <v>1540</v>
      </c>
      <c r="B31" s="296" t="s">
        <v>1565</v>
      </c>
      <c r="C31" s="298">
        <v>2.1069863169104801</v>
      </c>
      <c r="D31" s="298">
        <v>1.1962118849690999</v>
      </c>
    </row>
    <row r="32" spans="1:4" x14ac:dyDescent="0.2">
      <c r="A32" s="296" t="s">
        <v>1540</v>
      </c>
      <c r="B32" s="296" t="s">
        <v>1566</v>
      </c>
      <c r="C32" s="298">
        <v>1.2318574411138501</v>
      </c>
      <c r="D32" s="298">
        <v>-1.06061476657703</v>
      </c>
    </row>
    <row r="33" spans="1:4" x14ac:dyDescent="0.2">
      <c r="A33" s="296" t="s">
        <v>1540</v>
      </c>
      <c r="B33" s="296" t="s">
        <v>1567</v>
      </c>
      <c r="C33" s="298">
        <v>0.53916494390958303</v>
      </c>
      <c r="D33" s="298">
        <v>-0.14402527924245601</v>
      </c>
    </row>
    <row r="34" spans="1:4" x14ac:dyDescent="0.2">
      <c r="A34" s="296" t="s">
        <v>1540</v>
      </c>
      <c r="B34" s="296" t="s">
        <v>1568</v>
      </c>
      <c r="C34" s="298">
        <v>-0.878248020114754</v>
      </c>
      <c r="D34" s="298">
        <v>-0.67707062390542205</v>
      </c>
    </row>
    <row r="35" spans="1:4" x14ac:dyDescent="0.2">
      <c r="A35" s="296" t="s">
        <v>1540</v>
      </c>
      <c r="B35" s="296" t="s">
        <v>1569</v>
      </c>
      <c r="C35" s="298">
        <v>-2.84573288723141</v>
      </c>
      <c r="D35" s="298">
        <v>-0.84096502904100101</v>
      </c>
    </row>
    <row r="36" spans="1:4" x14ac:dyDescent="0.2">
      <c r="A36" s="296" t="s">
        <v>1540</v>
      </c>
      <c r="B36" s="296" t="s">
        <v>1570</v>
      </c>
      <c r="C36" s="298">
        <v>-16.685121870747199</v>
      </c>
      <c r="D36" s="298">
        <v>-18.5182149244703</v>
      </c>
    </row>
    <row r="37" spans="1:4" x14ac:dyDescent="0.2">
      <c r="A37" s="296" t="s">
        <v>1540</v>
      </c>
      <c r="B37" s="296" t="s">
        <v>1571</v>
      </c>
      <c r="C37" s="298">
        <v>-7.97868006097272</v>
      </c>
      <c r="D37" s="298">
        <v>-8.2515799455028507</v>
      </c>
    </row>
    <row r="38" spans="1:4" x14ac:dyDescent="0.2">
      <c r="A38" s="296" t="s">
        <v>1540</v>
      </c>
      <c r="B38" s="296" t="s">
        <v>1572</v>
      </c>
      <c r="C38" s="298">
        <v>-2.64776533804097</v>
      </c>
      <c r="D38" s="298">
        <v>-4.1124317855496901</v>
      </c>
    </row>
    <row r="39" spans="1:4" x14ac:dyDescent="0.2">
      <c r="A39" s="296" t="s">
        <v>1540</v>
      </c>
      <c r="B39" s="296" t="s">
        <v>1573</v>
      </c>
      <c r="C39" s="298">
        <v>-1.5760214176996401</v>
      </c>
      <c r="D39" s="298">
        <v>-3.58006376906684</v>
      </c>
    </row>
    <row r="40" spans="1:4" x14ac:dyDescent="0.2">
      <c r="A40" s="296" t="s">
        <v>1540</v>
      </c>
      <c r="B40" s="296" t="s">
        <v>1574</v>
      </c>
      <c r="C40" s="298">
        <v>17.831646537645799</v>
      </c>
      <c r="D40" s="298">
        <v>19.9259958614971</v>
      </c>
    </row>
    <row r="41" spans="1:4" x14ac:dyDescent="0.2">
      <c r="A41" s="296" t="s">
        <v>1540</v>
      </c>
      <c r="B41" s="296" t="s">
        <v>1575</v>
      </c>
      <c r="C41" s="298">
        <v>5.0000916004312597</v>
      </c>
      <c r="D41" s="298">
        <v>4.3150055758653698</v>
      </c>
    </row>
    <row r="42" spans="1:4" x14ac:dyDescent="0.2">
      <c r="A42" s="296" t="s">
        <v>1540</v>
      </c>
      <c r="B42" s="296" t="s">
        <v>1576</v>
      </c>
      <c r="C42" s="298">
        <v>1.4153037330228999</v>
      </c>
      <c r="D42" s="298">
        <v>0.83661972081175395</v>
      </c>
    </row>
  </sheetData>
  <mergeCells count="1">
    <mergeCell ref="H1:I1"/>
  </mergeCells>
  <hyperlinks>
    <hyperlink ref="H1:I1" location="Index!A1" display="Regresar al Índice" xr:uid="{03BFEE21-358F-4810-BDD4-739381923D9A}"/>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1099-2DEA-44F7-943C-99DA373CB9F9}">
  <sheetPr codeName="Hoja21"/>
  <dimension ref="A1:I42"/>
  <sheetViews>
    <sheetView workbookViewId="0"/>
  </sheetViews>
  <sheetFormatPr baseColWidth="10" defaultColWidth="9.140625" defaultRowHeight="12.75" x14ac:dyDescent="0.2"/>
  <cols>
    <col min="1" max="16384" width="9.140625" style="296"/>
  </cols>
  <sheetData>
    <row r="1" spans="1:9" ht="15" x14ac:dyDescent="0.25">
      <c r="A1" s="49" t="s">
        <v>1708</v>
      </c>
      <c r="H1" s="408" t="s">
        <v>38</v>
      </c>
      <c r="I1" s="408"/>
    </row>
    <row r="2" spans="1:9" x14ac:dyDescent="0.2">
      <c r="A2" s="296" t="s">
        <v>1538</v>
      </c>
    </row>
    <row r="6" spans="1:9" x14ac:dyDescent="0.2">
      <c r="A6" s="296" t="s">
        <v>510</v>
      </c>
      <c r="B6" s="296" t="s">
        <v>0</v>
      </c>
    </row>
    <row r="7" spans="1:9" x14ac:dyDescent="0.2">
      <c r="A7" s="296" t="s">
        <v>1541</v>
      </c>
      <c r="B7" s="298">
        <v>3.7542181200094231</v>
      </c>
    </row>
    <row r="8" spans="1:9" x14ac:dyDescent="0.2">
      <c r="A8" s="296" t="s">
        <v>1542</v>
      </c>
      <c r="B8" s="298">
        <v>3.360870772304891</v>
      </c>
    </row>
    <row r="9" spans="1:9" x14ac:dyDescent="0.2">
      <c r="A9" s="296" t="s">
        <v>1543</v>
      </c>
      <c r="B9" s="298">
        <v>1.8806432771018231</v>
      </c>
    </row>
    <row r="10" spans="1:9" x14ac:dyDescent="0.2">
      <c r="A10" s="296" t="s">
        <v>1544</v>
      </c>
      <c r="B10" s="298">
        <v>1.691120677413283</v>
      </c>
    </row>
    <row r="11" spans="1:9" x14ac:dyDescent="0.2">
      <c r="A11" s="296" t="s">
        <v>1545</v>
      </c>
      <c r="B11" s="298">
        <v>1.919021957908118</v>
      </c>
    </row>
    <row r="12" spans="1:9" x14ac:dyDescent="0.2">
      <c r="A12" s="296" t="s">
        <v>1546</v>
      </c>
      <c r="B12" s="298">
        <v>5.4572225238030292</v>
      </c>
    </row>
    <row r="13" spans="1:9" x14ac:dyDescent="0.2">
      <c r="A13" s="296" t="s">
        <v>1547</v>
      </c>
      <c r="B13" s="298">
        <v>5.4825998330533698</v>
      </c>
    </row>
    <row r="14" spans="1:9" x14ac:dyDescent="0.2">
      <c r="A14" s="296" t="s">
        <v>1548</v>
      </c>
      <c r="B14" s="298">
        <v>6.3435399684002691</v>
      </c>
    </row>
    <row r="15" spans="1:9" x14ac:dyDescent="0.2">
      <c r="A15" s="296" t="s">
        <v>1549</v>
      </c>
      <c r="B15" s="298">
        <v>5.3273790141591393</v>
      </c>
    </row>
    <row r="16" spans="1:9" x14ac:dyDescent="0.2">
      <c r="A16" s="296" t="s">
        <v>1550</v>
      </c>
      <c r="B16" s="298">
        <v>2.9485214752829498</v>
      </c>
    </row>
    <row r="17" spans="1:2" x14ac:dyDescent="0.2">
      <c r="A17" s="296" t="s">
        <v>1551</v>
      </c>
      <c r="B17" s="298">
        <v>5.12096291688664</v>
      </c>
    </row>
    <row r="18" spans="1:2" x14ac:dyDescent="0.2">
      <c r="A18" s="296" t="s">
        <v>1552</v>
      </c>
      <c r="B18" s="298">
        <v>1.141190919677326</v>
      </c>
    </row>
    <row r="19" spans="1:2" x14ac:dyDescent="0.2">
      <c r="A19" s="296" t="s">
        <v>1553</v>
      </c>
      <c r="B19" s="298">
        <v>3.776825200728795</v>
      </c>
    </row>
    <row r="20" spans="1:2" x14ac:dyDescent="0.2">
      <c r="A20" s="296" t="s">
        <v>1554</v>
      </c>
      <c r="B20" s="298">
        <v>3.3829554891231521</v>
      </c>
    </row>
    <row r="21" spans="1:2" x14ac:dyDescent="0.2">
      <c r="A21" s="296" t="s">
        <v>1555</v>
      </c>
      <c r="B21" s="298">
        <v>2.5345513167772</v>
      </c>
    </row>
    <row r="22" spans="1:2" x14ac:dyDescent="0.2">
      <c r="A22" s="296" t="s">
        <v>1556</v>
      </c>
      <c r="B22" s="298">
        <v>5.1348056892198013</v>
      </c>
    </row>
    <row r="23" spans="1:2" x14ac:dyDescent="0.2">
      <c r="A23" s="296" t="s">
        <v>1557</v>
      </c>
      <c r="B23" s="298">
        <v>3.5353205120684179</v>
      </c>
    </row>
    <row r="24" spans="1:2" x14ac:dyDescent="0.2">
      <c r="A24" s="296" t="s">
        <v>1558</v>
      </c>
      <c r="B24" s="298">
        <v>2.3428350692849649</v>
      </c>
    </row>
    <row r="25" spans="1:2" x14ac:dyDescent="0.2">
      <c r="A25" s="296" t="s">
        <v>1559</v>
      </c>
      <c r="B25" s="298">
        <v>2.300573612516343</v>
      </c>
    </row>
    <row r="26" spans="1:2" x14ac:dyDescent="0.2">
      <c r="A26" s="296" t="s">
        <v>1560</v>
      </c>
      <c r="B26" s="298">
        <v>2.410864805148027</v>
      </c>
    </row>
    <row r="27" spans="1:2" x14ac:dyDescent="0.2">
      <c r="A27" s="296" t="s">
        <v>1561</v>
      </c>
      <c r="B27" s="298">
        <v>3.1720483797313288</v>
      </c>
    </row>
    <row r="28" spans="1:2" x14ac:dyDescent="0.2">
      <c r="A28" s="296" t="s">
        <v>1562</v>
      </c>
      <c r="B28" s="298">
        <v>2.728021004614289</v>
      </c>
    </row>
    <row r="29" spans="1:2" x14ac:dyDescent="0.2">
      <c r="A29" s="296" t="s">
        <v>1563</v>
      </c>
      <c r="B29" s="298">
        <v>2.4263904825895688</v>
      </c>
    </row>
    <row r="30" spans="1:2" x14ac:dyDescent="0.2">
      <c r="A30" s="296" t="s">
        <v>1564</v>
      </c>
      <c r="B30" s="298">
        <v>2.1910068474393141</v>
      </c>
    </row>
    <row r="31" spans="1:2" x14ac:dyDescent="0.2">
      <c r="A31" s="296" t="s">
        <v>1565</v>
      </c>
      <c r="B31" s="298">
        <v>1.016221024544794</v>
      </c>
    </row>
    <row r="32" spans="1:2" x14ac:dyDescent="0.2">
      <c r="A32" s="296" t="s">
        <v>1566</v>
      </c>
      <c r="B32" s="298">
        <v>2.232607391151697</v>
      </c>
    </row>
    <row r="33" spans="1:2" x14ac:dyDescent="0.2">
      <c r="A33" s="296" t="s">
        <v>1567</v>
      </c>
      <c r="B33" s="298">
        <v>0.84064032888968576</v>
      </c>
    </row>
    <row r="34" spans="1:2" x14ac:dyDescent="0.2">
      <c r="A34" s="296" t="s">
        <v>1568</v>
      </c>
      <c r="B34" s="298">
        <v>-1.083640424742693</v>
      </c>
    </row>
    <row r="35" spans="1:2" x14ac:dyDescent="0.2">
      <c r="A35" s="296" t="s">
        <v>1569</v>
      </c>
      <c r="B35" s="298">
        <v>-3.7036554211419941</v>
      </c>
    </row>
    <row r="36" spans="1:2" x14ac:dyDescent="0.2">
      <c r="A36" s="296" t="s">
        <v>1570</v>
      </c>
      <c r="B36" s="298">
        <v>-16.945779288251639</v>
      </c>
    </row>
    <row r="37" spans="1:2" x14ac:dyDescent="0.2">
      <c r="A37" s="296" t="s">
        <v>1571</v>
      </c>
      <c r="B37" s="298">
        <v>-7.6986614384791041</v>
      </c>
    </row>
    <row r="38" spans="1:2" x14ac:dyDescent="0.2">
      <c r="A38" s="296" t="s">
        <v>1572</v>
      </c>
      <c r="B38" s="298">
        <v>-2.8159613727677391</v>
      </c>
    </row>
    <row r="39" spans="1:2" x14ac:dyDescent="0.2">
      <c r="A39" s="296" t="s">
        <v>1573</v>
      </c>
      <c r="B39" s="298">
        <v>0.40235417808478502</v>
      </c>
    </row>
    <row r="40" spans="1:2" x14ac:dyDescent="0.2">
      <c r="A40" s="296" t="s">
        <v>1574</v>
      </c>
      <c r="B40" s="298">
        <v>16.694168237471139</v>
      </c>
    </row>
    <row r="41" spans="1:2" x14ac:dyDescent="0.2">
      <c r="A41" s="296" t="s">
        <v>1575</v>
      </c>
      <c r="B41" s="298">
        <v>5.2001491995831151</v>
      </c>
    </row>
    <row r="42" spans="1:2" x14ac:dyDescent="0.2">
      <c r="A42" s="296" t="s">
        <v>1576</v>
      </c>
      <c r="B42" s="298">
        <v>1.3838156242710791</v>
      </c>
    </row>
  </sheetData>
  <mergeCells count="1">
    <mergeCell ref="H1:I1"/>
  </mergeCells>
  <hyperlinks>
    <hyperlink ref="H1:I1" location="Index!A1" display="Regresar al Índice" xr:uid="{C9B19927-689F-4C73-8282-C34BF490BB8C}"/>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D10A-3647-46E2-8F57-BC21D4195DA3}">
  <sheetPr codeName="Hoja22"/>
  <dimension ref="A1:I39"/>
  <sheetViews>
    <sheetView workbookViewId="0"/>
  </sheetViews>
  <sheetFormatPr baseColWidth="10" defaultColWidth="9.140625" defaultRowHeight="12.75" x14ac:dyDescent="0.2"/>
  <cols>
    <col min="1" max="1" width="9.140625" style="296"/>
    <col min="2" max="2" width="11.28515625" style="296" bestFit="1" customWidth="1"/>
    <col min="3" max="3" width="9.140625" style="296"/>
    <col min="4" max="4" width="9.28515625" style="296" bestFit="1" customWidth="1"/>
    <col min="5" max="16384" width="9.140625" style="296"/>
  </cols>
  <sheetData>
    <row r="1" spans="1:9" ht="15" x14ac:dyDescent="0.25">
      <c r="A1" s="49" t="s">
        <v>1709</v>
      </c>
      <c r="H1" s="408" t="s">
        <v>38</v>
      </c>
      <c r="I1" s="408"/>
    </row>
    <row r="2" spans="1:9" x14ac:dyDescent="0.2">
      <c r="A2" s="296" t="s">
        <v>1538</v>
      </c>
    </row>
    <row r="6" spans="1:9" x14ac:dyDescent="0.2">
      <c r="A6" s="296" t="s">
        <v>1539</v>
      </c>
      <c r="B6" s="296" t="s">
        <v>1577</v>
      </c>
      <c r="C6" s="296" t="s">
        <v>2</v>
      </c>
      <c r="D6" s="296" t="s">
        <v>1578</v>
      </c>
    </row>
    <row r="7" spans="1:9" x14ac:dyDescent="0.2">
      <c r="A7" s="296" t="s">
        <v>1540</v>
      </c>
      <c r="B7" s="297">
        <v>44470</v>
      </c>
      <c r="C7" s="296" t="s">
        <v>3</v>
      </c>
      <c r="D7" s="298">
        <v>-6.8238183461282302</v>
      </c>
    </row>
    <row r="8" spans="1:9" x14ac:dyDescent="0.2">
      <c r="A8" s="296" t="s">
        <v>1540</v>
      </c>
      <c r="B8" s="297">
        <v>44470</v>
      </c>
      <c r="C8" s="296" t="s">
        <v>6</v>
      </c>
      <c r="D8" s="298">
        <v>-5.56959387272616</v>
      </c>
    </row>
    <row r="9" spans="1:9" x14ac:dyDescent="0.2">
      <c r="A9" s="296" t="s">
        <v>1540</v>
      </c>
      <c r="B9" s="297">
        <v>44470</v>
      </c>
      <c r="C9" s="296" t="s">
        <v>9</v>
      </c>
      <c r="D9" s="298">
        <v>-4.2269106248522901</v>
      </c>
    </row>
    <row r="10" spans="1:9" x14ac:dyDescent="0.2">
      <c r="A10" s="296" t="s">
        <v>1540</v>
      </c>
      <c r="B10" s="297">
        <v>44470</v>
      </c>
      <c r="C10" s="296" t="s">
        <v>10</v>
      </c>
      <c r="D10" s="298">
        <v>-2.3617567990708199</v>
      </c>
    </row>
    <row r="11" spans="1:9" x14ac:dyDescent="0.2">
      <c r="A11" s="296" t="s">
        <v>1540</v>
      </c>
      <c r="B11" s="297">
        <v>44470</v>
      </c>
      <c r="C11" s="296" t="s">
        <v>22</v>
      </c>
      <c r="D11" s="298">
        <v>-2.1327865744465102</v>
      </c>
    </row>
    <row r="12" spans="1:9" x14ac:dyDescent="0.2">
      <c r="A12" s="296" t="s">
        <v>1540</v>
      </c>
      <c r="B12" s="297">
        <v>44470</v>
      </c>
      <c r="C12" s="296" t="s">
        <v>14</v>
      </c>
      <c r="D12" s="298">
        <v>-1.31907539669916</v>
      </c>
    </row>
    <row r="13" spans="1:9" x14ac:dyDescent="0.2">
      <c r="A13" s="296" t="s">
        <v>1540</v>
      </c>
      <c r="B13" s="297">
        <v>44470</v>
      </c>
      <c r="C13" s="296" t="s">
        <v>25</v>
      </c>
      <c r="D13" s="298">
        <v>-1.20175637985656</v>
      </c>
    </row>
    <row r="14" spans="1:9" x14ac:dyDescent="0.2">
      <c r="A14" s="296" t="s">
        <v>1540</v>
      </c>
      <c r="B14" s="297">
        <v>44470</v>
      </c>
      <c r="C14" s="296" t="s">
        <v>20</v>
      </c>
      <c r="D14" s="298">
        <v>-1.1675810568024001</v>
      </c>
    </row>
    <row r="15" spans="1:9" x14ac:dyDescent="0.2">
      <c r="A15" s="296" t="s">
        <v>1540</v>
      </c>
      <c r="B15" s="297">
        <v>44470</v>
      </c>
      <c r="C15" s="296" t="s">
        <v>33</v>
      </c>
      <c r="D15" s="298">
        <v>-0.57484108299463799</v>
      </c>
    </row>
    <row r="16" spans="1:9" x14ac:dyDescent="0.2">
      <c r="A16" s="296" t="s">
        <v>1540</v>
      </c>
      <c r="B16" s="297">
        <v>44470</v>
      </c>
      <c r="C16" s="296" t="s">
        <v>23</v>
      </c>
      <c r="D16" s="298">
        <v>0.66307608511489502</v>
      </c>
    </row>
    <row r="17" spans="1:4" x14ac:dyDescent="0.2">
      <c r="A17" s="296" t="s">
        <v>1540</v>
      </c>
      <c r="B17" s="297">
        <v>44470</v>
      </c>
      <c r="C17" s="296" t="s">
        <v>1</v>
      </c>
      <c r="D17" s="298">
        <v>0.83661972081175395</v>
      </c>
    </row>
    <row r="18" spans="1:4" x14ac:dyDescent="0.2">
      <c r="A18" s="296" t="s">
        <v>1540</v>
      </c>
      <c r="B18" s="297">
        <v>44470</v>
      </c>
      <c r="C18" s="296" t="s">
        <v>21</v>
      </c>
      <c r="D18" s="298">
        <v>0.93174517716091998</v>
      </c>
    </row>
    <row r="19" spans="1:4" x14ac:dyDescent="0.2">
      <c r="A19" s="296" t="s">
        <v>1540</v>
      </c>
      <c r="B19" s="297">
        <v>44470</v>
      </c>
      <c r="C19" s="296" t="s">
        <v>29</v>
      </c>
      <c r="D19" s="298">
        <v>0.98471937042783997</v>
      </c>
    </row>
    <row r="20" spans="1:4" x14ac:dyDescent="0.2">
      <c r="A20" s="296" t="s">
        <v>1540</v>
      </c>
      <c r="B20" s="297">
        <v>44470</v>
      </c>
      <c r="C20" s="296" t="s">
        <v>17</v>
      </c>
      <c r="D20" s="298">
        <v>1.3656035843407901</v>
      </c>
    </row>
    <row r="21" spans="1:4" x14ac:dyDescent="0.2">
      <c r="A21" s="296" t="s">
        <v>1540</v>
      </c>
      <c r="B21" s="297">
        <v>44470</v>
      </c>
      <c r="C21" s="296" t="s">
        <v>0</v>
      </c>
      <c r="D21" s="298">
        <v>1.4153037330228999</v>
      </c>
    </row>
    <row r="22" spans="1:4" x14ac:dyDescent="0.2">
      <c r="A22" s="296" t="s">
        <v>1540</v>
      </c>
      <c r="B22" s="297">
        <v>44470</v>
      </c>
      <c r="C22" s="296" t="s">
        <v>8</v>
      </c>
      <c r="D22" s="298">
        <v>1.5693257851801401</v>
      </c>
    </row>
    <row r="23" spans="1:4" x14ac:dyDescent="0.2">
      <c r="A23" s="296" t="s">
        <v>1540</v>
      </c>
      <c r="B23" s="297">
        <v>44470</v>
      </c>
      <c r="C23" s="296" t="s">
        <v>11</v>
      </c>
      <c r="D23" s="298">
        <v>2.4983850597601398</v>
      </c>
    </row>
    <row r="24" spans="1:4" x14ac:dyDescent="0.2">
      <c r="A24" s="296" t="s">
        <v>1540</v>
      </c>
      <c r="B24" s="297">
        <v>44470</v>
      </c>
      <c r="C24" s="296" t="s">
        <v>4</v>
      </c>
      <c r="D24" s="298">
        <v>2.7077936659311601</v>
      </c>
    </row>
    <row r="25" spans="1:4" x14ac:dyDescent="0.2">
      <c r="A25" s="296" t="s">
        <v>1540</v>
      </c>
      <c r="B25" s="297">
        <v>44470</v>
      </c>
      <c r="C25" s="296" t="s">
        <v>27</v>
      </c>
      <c r="D25" s="298">
        <v>2.88613826616711</v>
      </c>
    </row>
    <row r="26" spans="1:4" x14ac:dyDescent="0.2">
      <c r="A26" s="296" t="s">
        <v>1540</v>
      </c>
      <c r="B26" s="297">
        <v>44470</v>
      </c>
      <c r="C26" s="296" t="s">
        <v>12</v>
      </c>
      <c r="D26" s="298">
        <v>3.2943976240798198</v>
      </c>
    </row>
    <row r="27" spans="1:4" x14ac:dyDescent="0.2">
      <c r="A27" s="296" t="s">
        <v>1540</v>
      </c>
      <c r="B27" s="297">
        <v>44470</v>
      </c>
      <c r="C27" s="296" t="s">
        <v>7</v>
      </c>
      <c r="D27" s="298">
        <v>3.39013581634737</v>
      </c>
    </row>
    <row r="28" spans="1:4" x14ac:dyDescent="0.2">
      <c r="A28" s="296" t="s">
        <v>1540</v>
      </c>
      <c r="B28" s="297">
        <v>44470</v>
      </c>
      <c r="C28" s="296" t="s">
        <v>15</v>
      </c>
      <c r="D28" s="298">
        <v>3.5850891633736501</v>
      </c>
    </row>
    <row r="29" spans="1:4" x14ac:dyDescent="0.2">
      <c r="A29" s="296" t="s">
        <v>1540</v>
      </c>
      <c r="B29" s="297">
        <v>44470</v>
      </c>
      <c r="C29" s="296" t="s">
        <v>26</v>
      </c>
      <c r="D29" s="298">
        <v>3.63041035819474</v>
      </c>
    </row>
    <row r="30" spans="1:4" x14ac:dyDescent="0.2">
      <c r="A30" s="296" t="s">
        <v>1540</v>
      </c>
      <c r="B30" s="297">
        <v>44470</v>
      </c>
      <c r="C30" s="296" t="s">
        <v>13</v>
      </c>
      <c r="D30" s="298">
        <v>3.64825217368687</v>
      </c>
    </row>
    <row r="31" spans="1:4" x14ac:dyDescent="0.2">
      <c r="A31" s="296" t="s">
        <v>1540</v>
      </c>
      <c r="B31" s="297">
        <v>44470</v>
      </c>
      <c r="C31" s="296" t="s">
        <v>16</v>
      </c>
      <c r="D31" s="298">
        <v>4.3709350100581998</v>
      </c>
    </row>
    <row r="32" spans="1:4" x14ac:dyDescent="0.2">
      <c r="A32" s="296" t="s">
        <v>1540</v>
      </c>
      <c r="B32" s="297">
        <v>44470</v>
      </c>
      <c r="C32" s="296" t="s">
        <v>32</v>
      </c>
      <c r="D32" s="298">
        <v>4.5008235042358304</v>
      </c>
    </row>
    <row r="33" spans="1:4" x14ac:dyDescent="0.2">
      <c r="A33" s="296" t="s">
        <v>1540</v>
      </c>
      <c r="B33" s="297">
        <v>44470</v>
      </c>
      <c r="C33" s="296" t="s">
        <v>30</v>
      </c>
      <c r="D33" s="298">
        <v>5.0378554613477604</v>
      </c>
    </row>
    <row r="34" spans="1:4" x14ac:dyDescent="0.2">
      <c r="A34" s="296" t="s">
        <v>1540</v>
      </c>
      <c r="B34" s="297">
        <v>44470</v>
      </c>
      <c r="C34" s="296" t="s">
        <v>31</v>
      </c>
      <c r="D34" s="298">
        <v>5.1136643009990497</v>
      </c>
    </row>
    <row r="35" spans="1:4" x14ac:dyDescent="0.2">
      <c r="A35" s="296" t="s">
        <v>1540</v>
      </c>
      <c r="B35" s="297">
        <v>44470</v>
      </c>
      <c r="C35" s="296" t="s">
        <v>18</v>
      </c>
      <c r="D35" s="298">
        <v>5.5395649209561197</v>
      </c>
    </row>
    <row r="36" spans="1:4" x14ac:dyDescent="0.2">
      <c r="A36" s="296" t="s">
        <v>1540</v>
      </c>
      <c r="B36" s="297">
        <v>44470</v>
      </c>
      <c r="C36" s="296" t="s">
        <v>19</v>
      </c>
      <c r="D36" s="298">
        <v>7.2794933555696604</v>
      </c>
    </row>
    <row r="37" spans="1:4" x14ac:dyDescent="0.2">
      <c r="A37" s="296" t="s">
        <v>1540</v>
      </c>
      <c r="B37" s="297">
        <v>44470</v>
      </c>
      <c r="C37" s="296" t="s">
        <v>5</v>
      </c>
      <c r="D37" s="298">
        <v>8.1851974522521704</v>
      </c>
    </row>
    <row r="38" spans="1:4" x14ac:dyDescent="0.2">
      <c r="A38" s="296" t="s">
        <v>1540</v>
      </c>
      <c r="B38" s="297">
        <v>44470</v>
      </c>
      <c r="C38" s="296" t="s">
        <v>28</v>
      </c>
      <c r="D38" s="298">
        <v>12.780071848291501</v>
      </c>
    </row>
    <row r="39" spans="1:4" x14ac:dyDescent="0.2">
      <c r="A39" s="296" t="s">
        <v>1540</v>
      </c>
      <c r="B39" s="297">
        <v>44470</v>
      </c>
      <c r="C39" s="296" t="s">
        <v>24</v>
      </c>
      <c r="D39" s="298">
        <v>17.913591498911401</v>
      </c>
    </row>
  </sheetData>
  <mergeCells count="1">
    <mergeCell ref="H1:I1"/>
  </mergeCells>
  <hyperlinks>
    <hyperlink ref="H1:I1" location="Index!A1" display="Regresar al Índice" xr:uid="{9AF12276-B467-4A1D-946D-2153FE320B56}"/>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A2232-52EB-481D-95F3-D21E9B470C3A}">
  <sheetPr codeName="Hoja27"/>
  <dimension ref="A1:I38"/>
  <sheetViews>
    <sheetView workbookViewId="0"/>
  </sheetViews>
  <sheetFormatPr baseColWidth="10" defaultColWidth="9.140625" defaultRowHeight="12.75" x14ac:dyDescent="0.2"/>
  <cols>
    <col min="1" max="1" width="11.28515625" style="296" bestFit="1" customWidth="1"/>
    <col min="2" max="2" width="9.140625" style="296"/>
    <col min="3" max="3" width="9.28515625" style="296" bestFit="1" customWidth="1"/>
    <col min="4" max="16384" width="9.140625" style="296"/>
  </cols>
  <sheetData>
    <row r="1" spans="1:9" ht="15" x14ac:dyDescent="0.25">
      <c r="A1" s="49" t="s">
        <v>1710</v>
      </c>
      <c r="H1" s="408" t="s">
        <v>38</v>
      </c>
      <c r="I1" s="408"/>
    </row>
    <row r="2" spans="1:9" x14ac:dyDescent="0.2">
      <c r="A2" s="296" t="s">
        <v>1538</v>
      </c>
    </row>
    <row r="6" spans="1:9" x14ac:dyDescent="0.2">
      <c r="A6" s="296" t="s">
        <v>1577</v>
      </c>
      <c r="B6" s="296" t="s">
        <v>2</v>
      </c>
      <c r="C6" s="296" t="s">
        <v>1578</v>
      </c>
    </row>
    <row r="7" spans="1:9" x14ac:dyDescent="0.2">
      <c r="A7" s="297">
        <v>44470</v>
      </c>
      <c r="B7" s="296" t="s">
        <v>3</v>
      </c>
      <c r="C7" s="298">
        <v>-6.823098097779301</v>
      </c>
    </row>
    <row r="8" spans="1:9" x14ac:dyDescent="0.2">
      <c r="A8" s="297">
        <v>44470</v>
      </c>
      <c r="B8" s="296" t="s">
        <v>6</v>
      </c>
      <c r="C8" s="298">
        <v>-5.5697085494192162</v>
      </c>
    </row>
    <row r="9" spans="1:9" x14ac:dyDescent="0.2">
      <c r="A9" s="297">
        <v>44470</v>
      </c>
      <c r="B9" s="296" t="s">
        <v>9</v>
      </c>
      <c r="C9" s="298">
        <v>-3.9666115090238758</v>
      </c>
    </row>
    <row r="10" spans="1:9" x14ac:dyDescent="0.2">
      <c r="A10" s="297">
        <v>44470</v>
      </c>
      <c r="B10" s="296" t="s">
        <v>10</v>
      </c>
      <c r="C10" s="298">
        <v>-2.4876456778840428</v>
      </c>
    </row>
    <row r="11" spans="1:9" x14ac:dyDescent="0.2">
      <c r="A11" s="297">
        <v>44470</v>
      </c>
      <c r="B11" s="296" t="s">
        <v>22</v>
      </c>
      <c r="C11" s="298">
        <v>-2.1969361344429621</v>
      </c>
    </row>
    <row r="12" spans="1:9" x14ac:dyDescent="0.2">
      <c r="A12" s="297">
        <v>44470</v>
      </c>
      <c r="B12" s="296" t="s">
        <v>14</v>
      </c>
      <c r="C12" s="298">
        <v>-1.2902888383479969</v>
      </c>
    </row>
    <row r="13" spans="1:9" x14ac:dyDescent="0.2">
      <c r="A13" s="297">
        <v>44470</v>
      </c>
      <c r="B13" s="296" t="s">
        <v>25</v>
      </c>
      <c r="C13" s="298">
        <v>-1.185278806771686</v>
      </c>
    </row>
    <row r="14" spans="1:9" x14ac:dyDescent="0.2">
      <c r="A14" s="297">
        <v>44470</v>
      </c>
      <c r="B14" s="296" t="s">
        <v>20</v>
      </c>
      <c r="C14" s="298">
        <v>-0.99431974444500471</v>
      </c>
    </row>
    <row r="15" spans="1:9" x14ac:dyDescent="0.2">
      <c r="A15" s="297">
        <v>44470</v>
      </c>
      <c r="B15" s="296" t="s">
        <v>33</v>
      </c>
      <c r="C15" s="298">
        <v>-0.52237570053672755</v>
      </c>
    </row>
    <row r="16" spans="1:9" x14ac:dyDescent="0.2">
      <c r="A16" s="297">
        <v>44470</v>
      </c>
      <c r="B16" s="296" t="s">
        <v>1579</v>
      </c>
      <c r="C16" s="298">
        <v>0.61662787819951603</v>
      </c>
    </row>
    <row r="17" spans="1:3" x14ac:dyDescent="0.2">
      <c r="A17" s="297">
        <v>44470</v>
      </c>
      <c r="B17" s="296" t="s">
        <v>21</v>
      </c>
      <c r="C17" s="298">
        <v>0.98324153726376817</v>
      </c>
    </row>
    <row r="18" spans="1:3" x14ac:dyDescent="0.2">
      <c r="A18" s="297">
        <v>44470</v>
      </c>
      <c r="B18" s="296" t="s">
        <v>29</v>
      </c>
      <c r="C18" s="298">
        <v>1.00390794464202</v>
      </c>
    </row>
    <row r="19" spans="1:3" x14ac:dyDescent="0.2">
      <c r="A19" s="297">
        <v>44470</v>
      </c>
      <c r="B19" s="296" t="s">
        <v>17</v>
      </c>
      <c r="C19" s="298">
        <v>1.349482509670352</v>
      </c>
    </row>
    <row r="20" spans="1:3" x14ac:dyDescent="0.2">
      <c r="A20" s="297">
        <v>44470</v>
      </c>
      <c r="B20" s="296" t="s">
        <v>0</v>
      </c>
      <c r="C20" s="298">
        <v>1.3838156242710791</v>
      </c>
    </row>
    <row r="21" spans="1:3" x14ac:dyDescent="0.2">
      <c r="A21" s="297">
        <v>44470</v>
      </c>
      <c r="B21" s="296" t="s">
        <v>8</v>
      </c>
      <c r="C21" s="298">
        <v>1.6544982420813039</v>
      </c>
    </row>
    <row r="22" spans="1:3" x14ac:dyDescent="0.2">
      <c r="A22" s="297">
        <v>44470</v>
      </c>
      <c r="B22" s="296" t="s">
        <v>11</v>
      </c>
      <c r="C22" s="298">
        <v>2.4378696968463398</v>
      </c>
    </row>
    <row r="23" spans="1:3" x14ac:dyDescent="0.2">
      <c r="A23" s="297">
        <v>44470</v>
      </c>
      <c r="B23" s="296" t="s">
        <v>4</v>
      </c>
      <c r="C23" s="298">
        <v>2.7477578656251112</v>
      </c>
    </row>
    <row r="24" spans="1:3" x14ac:dyDescent="0.2">
      <c r="A24" s="297">
        <v>44470</v>
      </c>
      <c r="B24" s="296" t="s">
        <v>27</v>
      </c>
      <c r="C24" s="298">
        <v>2.870121673731111</v>
      </c>
    </row>
    <row r="25" spans="1:3" x14ac:dyDescent="0.2">
      <c r="A25" s="297">
        <v>44470</v>
      </c>
      <c r="B25" s="296" t="s">
        <v>12</v>
      </c>
      <c r="C25" s="298">
        <v>3.3386722015446009</v>
      </c>
    </row>
    <row r="26" spans="1:3" x14ac:dyDescent="0.2">
      <c r="A26" s="297">
        <v>44470</v>
      </c>
      <c r="B26" s="296" t="s">
        <v>15</v>
      </c>
      <c r="C26" s="298">
        <v>3.4038312337533632</v>
      </c>
    </row>
    <row r="27" spans="1:3" x14ac:dyDescent="0.2">
      <c r="A27" s="297">
        <v>44470</v>
      </c>
      <c r="B27" s="296" t="s">
        <v>26</v>
      </c>
      <c r="C27" s="298">
        <v>3.477583997702749</v>
      </c>
    </row>
    <row r="28" spans="1:3" x14ac:dyDescent="0.2">
      <c r="A28" s="297">
        <v>44470</v>
      </c>
      <c r="B28" s="296" t="s">
        <v>7</v>
      </c>
      <c r="C28" s="298">
        <v>3.5178114911634362</v>
      </c>
    </row>
    <row r="29" spans="1:3" x14ac:dyDescent="0.2">
      <c r="A29" s="297">
        <v>44470</v>
      </c>
      <c r="B29" s="296" t="s">
        <v>13</v>
      </c>
      <c r="C29" s="298">
        <v>3.5610210183371289</v>
      </c>
    </row>
    <row r="30" spans="1:3" x14ac:dyDescent="0.2">
      <c r="A30" s="297">
        <v>44470</v>
      </c>
      <c r="B30" s="296" t="s">
        <v>16</v>
      </c>
      <c r="C30" s="298">
        <v>4.2012401862369764</v>
      </c>
    </row>
    <row r="31" spans="1:3" x14ac:dyDescent="0.2">
      <c r="A31" s="297">
        <v>44470</v>
      </c>
      <c r="B31" s="296" t="s">
        <v>32</v>
      </c>
      <c r="C31" s="298">
        <v>4.8013902042460508</v>
      </c>
    </row>
    <row r="32" spans="1:3" x14ac:dyDescent="0.2">
      <c r="A32" s="297">
        <v>44470</v>
      </c>
      <c r="B32" s="296" t="s">
        <v>31</v>
      </c>
      <c r="C32" s="298">
        <v>5.042922591036632</v>
      </c>
    </row>
    <row r="33" spans="1:3" x14ac:dyDescent="0.2">
      <c r="A33" s="297">
        <v>44470</v>
      </c>
      <c r="B33" s="296" t="s">
        <v>30</v>
      </c>
      <c r="C33" s="298">
        <v>5.2353139138208338</v>
      </c>
    </row>
    <row r="34" spans="1:3" x14ac:dyDescent="0.2">
      <c r="A34" s="297">
        <v>44470</v>
      </c>
      <c r="B34" s="296" t="s">
        <v>18</v>
      </c>
      <c r="C34" s="298">
        <v>5.461498010581689</v>
      </c>
    </row>
    <row r="35" spans="1:3" x14ac:dyDescent="0.2">
      <c r="A35" s="297">
        <v>44470</v>
      </c>
      <c r="B35" s="296" t="s">
        <v>19</v>
      </c>
      <c r="C35" s="298">
        <v>7.1761351803750104</v>
      </c>
    </row>
    <row r="36" spans="1:3" x14ac:dyDescent="0.2">
      <c r="A36" s="297">
        <v>44470</v>
      </c>
      <c r="B36" s="296" t="s">
        <v>5</v>
      </c>
      <c r="C36" s="298">
        <v>7.6851717719690127</v>
      </c>
    </row>
    <row r="37" spans="1:3" x14ac:dyDescent="0.2">
      <c r="A37" s="297">
        <v>44470</v>
      </c>
      <c r="B37" s="296" t="s">
        <v>28</v>
      </c>
      <c r="C37" s="298">
        <v>12.84859090170797</v>
      </c>
    </row>
    <row r="38" spans="1:3" x14ac:dyDescent="0.2">
      <c r="A38" s="297">
        <v>44470</v>
      </c>
      <c r="B38" s="296" t="s">
        <v>24</v>
      </c>
      <c r="C38" s="298">
        <v>16.690997534549439</v>
      </c>
    </row>
  </sheetData>
  <mergeCells count="1">
    <mergeCell ref="H1:I1"/>
  </mergeCells>
  <hyperlinks>
    <hyperlink ref="H1:I1" location="Index!A1" display="Regresar al Índice" xr:uid="{47911D26-71F9-4DA0-BEB6-74D3766585ED}"/>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A9EE-082E-4317-872F-F9AC627CF344}">
  <sheetPr codeName="Hoja33"/>
  <dimension ref="A1:I10"/>
  <sheetViews>
    <sheetView workbookViewId="0"/>
  </sheetViews>
  <sheetFormatPr baseColWidth="10" defaultColWidth="9.140625" defaultRowHeight="12.75" x14ac:dyDescent="0.2"/>
  <cols>
    <col min="1" max="16384" width="9.140625" style="296"/>
  </cols>
  <sheetData>
    <row r="1" spans="1:9" ht="15" x14ac:dyDescent="0.25">
      <c r="A1" s="49" t="s">
        <v>1711</v>
      </c>
      <c r="H1" s="408" t="s">
        <v>38</v>
      </c>
      <c r="I1" s="408"/>
    </row>
    <row r="2" spans="1:9" x14ac:dyDescent="0.2">
      <c r="A2" s="296" t="s">
        <v>1538</v>
      </c>
    </row>
    <row r="6" spans="1:9" x14ac:dyDescent="0.2">
      <c r="A6" s="296" t="s">
        <v>1580</v>
      </c>
      <c r="B6" s="296" t="s">
        <v>0</v>
      </c>
    </row>
    <row r="7" spans="1:9" x14ac:dyDescent="0.2">
      <c r="A7" s="296" t="s">
        <v>1581</v>
      </c>
      <c r="B7" s="298">
        <v>3.6403066847824999</v>
      </c>
    </row>
    <row r="8" spans="1:9" x14ac:dyDescent="0.2">
      <c r="A8" s="296" t="s">
        <v>365</v>
      </c>
      <c r="B8" s="298">
        <v>-0.68495255803885902</v>
      </c>
    </row>
    <row r="9" spans="1:9" x14ac:dyDescent="0.2">
      <c r="A9" s="296" t="s">
        <v>1582</v>
      </c>
      <c r="B9" s="298">
        <v>2.1191201550343699</v>
      </c>
    </row>
    <row r="10" spans="1:9" x14ac:dyDescent="0.2">
      <c r="A10" s="296" t="s">
        <v>53</v>
      </c>
      <c r="B10" s="298">
        <v>1.4153037330228999</v>
      </c>
    </row>
  </sheetData>
  <mergeCells count="1">
    <mergeCell ref="H1:I1"/>
  </mergeCells>
  <hyperlinks>
    <hyperlink ref="H1:I1" location="Index!A1" display="Regresar al Índice" xr:uid="{85F05C3B-FCDB-44F1-BD11-D0F0CBE2E55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646BA-7138-49BE-A706-F5134F23A029}">
  <sheetPr codeName="Hoja34"/>
  <dimension ref="A1:I42"/>
  <sheetViews>
    <sheetView workbookViewId="0"/>
  </sheetViews>
  <sheetFormatPr baseColWidth="10" defaultColWidth="9.140625" defaultRowHeight="12.75" x14ac:dyDescent="0.2"/>
  <cols>
    <col min="1" max="1" width="9.140625" style="296"/>
    <col min="2" max="2" width="11.28515625" style="296" bestFit="1" customWidth="1"/>
    <col min="3" max="4" width="9.28515625" style="296" bestFit="1" customWidth="1"/>
    <col min="5" max="16384" width="9.140625" style="296"/>
  </cols>
  <sheetData>
    <row r="1" spans="1:9" ht="15" x14ac:dyDescent="0.25">
      <c r="A1" s="49" t="s">
        <v>1712</v>
      </c>
      <c r="H1" s="408" t="s">
        <v>38</v>
      </c>
      <c r="I1" s="408"/>
    </row>
    <row r="2" spans="1:9" x14ac:dyDescent="0.2">
      <c r="A2" s="296" t="s">
        <v>1538</v>
      </c>
    </row>
    <row r="6" spans="1:9" x14ac:dyDescent="0.2">
      <c r="A6" s="296" t="s">
        <v>1539</v>
      </c>
      <c r="B6" s="296" t="s">
        <v>1577</v>
      </c>
      <c r="C6" s="296" t="s">
        <v>0</v>
      </c>
      <c r="D6" s="296" t="s">
        <v>1</v>
      </c>
    </row>
    <row r="7" spans="1:9" x14ac:dyDescent="0.2">
      <c r="A7" s="296" t="s">
        <v>1540</v>
      </c>
      <c r="B7" s="297">
        <v>41275</v>
      </c>
      <c r="C7" s="298">
        <v>-8.1730497641649205</v>
      </c>
      <c r="D7" s="298">
        <v>0.74612907460460998</v>
      </c>
    </row>
    <row r="8" spans="1:9" x14ac:dyDescent="0.2">
      <c r="A8" s="296" t="s">
        <v>1540</v>
      </c>
      <c r="B8" s="297">
        <v>41365</v>
      </c>
      <c r="C8" s="298">
        <v>3.5935098491589601</v>
      </c>
      <c r="D8" s="298">
        <v>3.6367049205628899</v>
      </c>
    </row>
    <row r="9" spans="1:9" x14ac:dyDescent="0.2">
      <c r="A9" s="296" t="s">
        <v>1540</v>
      </c>
      <c r="B9" s="297">
        <v>41456</v>
      </c>
      <c r="C9" s="298">
        <v>3.5836160750144499</v>
      </c>
      <c r="D9" s="298">
        <v>1.2734017189370701</v>
      </c>
    </row>
    <row r="10" spans="1:9" x14ac:dyDescent="0.2">
      <c r="A10" s="296" t="s">
        <v>1540</v>
      </c>
      <c r="B10" s="297">
        <v>41548</v>
      </c>
      <c r="C10" s="298">
        <v>0.82736363199413199</v>
      </c>
      <c r="D10" s="298">
        <v>2.9741075793768301</v>
      </c>
    </row>
    <row r="11" spans="1:9" x14ac:dyDescent="0.2">
      <c r="A11" s="296" t="s">
        <v>1540</v>
      </c>
      <c r="B11" s="297">
        <v>41640</v>
      </c>
      <c r="C11" s="298">
        <v>11.493873229600201</v>
      </c>
      <c r="D11" s="298">
        <v>5.2568458596296601</v>
      </c>
    </row>
    <row r="12" spans="1:9" x14ac:dyDescent="0.2">
      <c r="A12" s="296" t="s">
        <v>1540</v>
      </c>
      <c r="B12" s="297">
        <v>41730</v>
      </c>
      <c r="C12" s="298">
        <v>7.7636189827585298</v>
      </c>
      <c r="D12" s="298">
        <v>2.7217499104527598</v>
      </c>
    </row>
    <row r="13" spans="1:9" x14ac:dyDescent="0.2">
      <c r="A13" s="296" t="s">
        <v>1540</v>
      </c>
      <c r="B13" s="297">
        <v>41821</v>
      </c>
      <c r="C13" s="298">
        <v>6.44234644830044</v>
      </c>
      <c r="D13" s="298">
        <v>5.9272888853389798</v>
      </c>
    </row>
    <row r="14" spans="1:9" x14ac:dyDescent="0.2">
      <c r="A14" s="296" t="s">
        <v>1540</v>
      </c>
      <c r="B14" s="297">
        <v>41913</v>
      </c>
      <c r="C14" s="298">
        <v>0.90042042516158505</v>
      </c>
      <c r="D14" s="298">
        <v>2.01219508052306</v>
      </c>
    </row>
    <row r="15" spans="1:9" x14ac:dyDescent="0.2">
      <c r="A15" s="296" t="s">
        <v>1540</v>
      </c>
      <c r="B15" s="297">
        <v>42005</v>
      </c>
      <c r="C15" s="298">
        <v>17.473442460219001</v>
      </c>
      <c r="D15" s="298">
        <v>5.3371817875527103</v>
      </c>
    </row>
    <row r="16" spans="1:9" x14ac:dyDescent="0.2">
      <c r="A16" s="296" t="s">
        <v>1540</v>
      </c>
      <c r="B16" s="297">
        <v>42095</v>
      </c>
      <c r="C16" s="298">
        <v>-6.5755908571872803</v>
      </c>
      <c r="D16" s="298">
        <v>1.53237542822376</v>
      </c>
    </row>
    <row r="17" spans="1:4" x14ac:dyDescent="0.2">
      <c r="A17" s="296" t="s">
        <v>1540</v>
      </c>
      <c r="B17" s="297">
        <v>42186</v>
      </c>
      <c r="C17" s="298">
        <v>-0.55455318243183205</v>
      </c>
      <c r="D17" s="298">
        <v>6.38259306966944E-2</v>
      </c>
    </row>
    <row r="18" spans="1:4" x14ac:dyDescent="0.2">
      <c r="A18" s="296" t="s">
        <v>1540</v>
      </c>
      <c r="B18" s="297">
        <v>42278</v>
      </c>
      <c r="C18" s="298">
        <v>-0.34328697972225097</v>
      </c>
      <c r="D18" s="298">
        <v>1.47612891704921</v>
      </c>
    </row>
    <row r="19" spans="1:4" x14ac:dyDescent="0.2">
      <c r="A19" s="296" t="s">
        <v>1540</v>
      </c>
      <c r="B19" s="297">
        <v>42370</v>
      </c>
      <c r="C19" s="298">
        <v>-4.10080696528824</v>
      </c>
      <c r="D19" s="298">
        <v>0.79983592000734005</v>
      </c>
    </row>
    <row r="20" spans="1:4" x14ac:dyDescent="0.2">
      <c r="A20" s="296" t="s">
        <v>1540</v>
      </c>
      <c r="B20" s="297">
        <v>42461</v>
      </c>
      <c r="C20" s="298">
        <v>-2.67076600320976</v>
      </c>
      <c r="D20" s="298">
        <v>3.0287440918366402</v>
      </c>
    </row>
    <row r="21" spans="1:4" x14ac:dyDescent="0.2">
      <c r="A21" s="296" t="s">
        <v>1540</v>
      </c>
      <c r="B21" s="297">
        <v>42552</v>
      </c>
      <c r="C21" s="298">
        <v>14.2062112565817</v>
      </c>
      <c r="D21" s="298">
        <v>4.5420938004743903</v>
      </c>
    </row>
    <row r="22" spans="1:4" x14ac:dyDescent="0.2">
      <c r="A22" s="296" t="s">
        <v>1540</v>
      </c>
      <c r="B22" s="297">
        <v>42644</v>
      </c>
      <c r="C22" s="298">
        <v>2.4831488741382399</v>
      </c>
      <c r="D22" s="298">
        <v>5.4014470122224898</v>
      </c>
    </row>
    <row r="23" spans="1:4" x14ac:dyDescent="0.2">
      <c r="A23" s="296" t="s">
        <v>1540</v>
      </c>
      <c r="B23" s="297">
        <v>42736</v>
      </c>
      <c r="C23" s="298">
        <v>10.1840152559262</v>
      </c>
      <c r="D23" s="298">
        <v>4.90559594506992</v>
      </c>
    </row>
    <row r="24" spans="1:4" x14ac:dyDescent="0.2">
      <c r="A24" s="296" t="s">
        <v>1540</v>
      </c>
      <c r="B24" s="297">
        <v>42826</v>
      </c>
      <c r="C24" s="298">
        <v>3.8359668170591599</v>
      </c>
      <c r="D24" s="298">
        <v>2.4283543033813499</v>
      </c>
    </row>
    <row r="25" spans="1:4" x14ac:dyDescent="0.2">
      <c r="A25" s="296" t="s">
        <v>1540</v>
      </c>
      <c r="B25" s="297">
        <v>42917</v>
      </c>
      <c r="C25" s="298">
        <v>5.4216021117525104</v>
      </c>
      <c r="D25" s="298">
        <v>1.30607917414353</v>
      </c>
    </row>
    <row r="26" spans="1:4" x14ac:dyDescent="0.2">
      <c r="A26" s="296" t="s">
        <v>1540</v>
      </c>
      <c r="B26" s="297">
        <v>43009</v>
      </c>
      <c r="C26" s="298">
        <v>4.6971677286403901</v>
      </c>
      <c r="D26" s="298">
        <v>4.49402174107456</v>
      </c>
    </row>
    <row r="27" spans="1:4" x14ac:dyDescent="0.2">
      <c r="A27" s="296" t="s">
        <v>1540</v>
      </c>
      <c r="B27" s="297">
        <v>43101</v>
      </c>
      <c r="C27" s="298">
        <v>5.8875361277291596</v>
      </c>
      <c r="D27" s="298">
        <v>5.3305376172795702</v>
      </c>
    </row>
    <row r="28" spans="1:4" x14ac:dyDescent="0.2">
      <c r="A28" s="296" t="s">
        <v>1540</v>
      </c>
      <c r="B28" s="297">
        <v>43191</v>
      </c>
      <c r="C28" s="298">
        <v>4.17983632660534</v>
      </c>
      <c r="D28" s="298">
        <v>2.9980389455387799</v>
      </c>
    </row>
    <row r="29" spans="1:4" x14ac:dyDescent="0.2">
      <c r="A29" s="296" t="s">
        <v>1540</v>
      </c>
      <c r="B29" s="297">
        <v>43282</v>
      </c>
      <c r="C29" s="298">
        <v>2.97480005646946E-2</v>
      </c>
      <c r="D29" s="298">
        <v>1.41328491196882</v>
      </c>
    </row>
    <row r="30" spans="1:4" x14ac:dyDescent="0.2">
      <c r="A30" s="296" t="s">
        <v>1540</v>
      </c>
      <c r="B30" s="297">
        <v>43374</v>
      </c>
      <c r="C30" s="298">
        <v>4.5529221269696798</v>
      </c>
      <c r="D30" s="298">
        <v>0.98677354596981104</v>
      </c>
    </row>
    <row r="31" spans="1:4" x14ac:dyDescent="0.2">
      <c r="A31" s="296" t="s">
        <v>1540</v>
      </c>
      <c r="B31" s="297">
        <v>43466</v>
      </c>
      <c r="C31" s="298">
        <v>-1.9277699585197201</v>
      </c>
      <c r="D31" s="298">
        <v>1.5414763816161099</v>
      </c>
    </row>
    <row r="32" spans="1:4" x14ac:dyDescent="0.2">
      <c r="A32" s="296" t="s">
        <v>1540</v>
      </c>
      <c r="B32" s="297">
        <v>43556</v>
      </c>
      <c r="C32" s="298">
        <v>4.6950863766344799</v>
      </c>
      <c r="D32" s="298">
        <v>-1.3876239222062601</v>
      </c>
    </row>
    <row r="33" spans="1:4" x14ac:dyDescent="0.2">
      <c r="A33" s="296" t="s">
        <v>1540</v>
      </c>
      <c r="B33" s="297">
        <v>43647</v>
      </c>
      <c r="C33" s="298">
        <v>-1.1521714797993501</v>
      </c>
      <c r="D33" s="298">
        <v>1.3396059258203401</v>
      </c>
    </row>
    <row r="34" spans="1:4" x14ac:dyDescent="0.2">
      <c r="A34" s="296" t="s">
        <v>1540</v>
      </c>
      <c r="B34" s="297">
        <v>43739</v>
      </c>
      <c r="C34" s="298">
        <v>4.6169900818031397</v>
      </c>
      <c r="D34" s="298">
        <v>-1.9244402535880301</v>
      </c>
    </row>
    <row r="35" spans="1:4" x14ac:dyDescent="0.2">
      <c r="A35" s="296" t="s">
        <v>1540</v>
      </c>
      <c r="B35" s="297">
        <v>43831</v>
      </c>
      <c r="C35" s="298">
        <v>-3.8750286353167001</v>
      </c>
      <c r="D35" s="298">
        <v>-1.2539222739594</v>
      </c>
    </row>
    <row r="36" spans="1:4" x14ac:dyDescent="0.2">
      <c r="A36" s="296" t="s">
        <v>1540</v>
      </c>
      <c r="B36" s="297">
        <v>43922</v>
      </c>
      <c r="C36" s="298">
        <v>5.8227278666962796</v>
      </c>
      <c r="D36" s="298">
        <v>-2.9834760442116299</v>
      </c>
    </row>
    <row r="37" spans="1:4" x14ac:dyDescent="0.2">
      <c r="A37" s="296" t="s">
        <v>1540</v>
      </c>
      <c r="B37" s="297">
        <v>44013</v>
      </c>
      <c r="C37" s="298">
        <v>5.1837764044337904</v>
      </c>
      <c r="D37" s="298">
        <v>4.7152122267353498</v>
      </c>
    </row>
    <row r="38" spans="1:4" x14ac:dyDescent="0.2">
      <c r="A38" s="296" t="s">
        <v>1540</v>
      </c>
      <c r="B38" s="297">
        <v>44105</v>
      </c>
      <c r="C38" s="298">
        <v>2.8299688104929102</v>
      </c>
      <c r="D38" s="298">
        <v>1.3481435726972999</v>
      </c>
    </row>
    <row r="39" spans="1:4" x14ac:dyDescent="0.2">
      <c r="A39" s="296" t="s">
        <v>1540</v>
      </c>
      <c r="B39" s="297">
        <v>44197</v>
      </c>
      <c r="C39" s="298">
        <v>1.1970026658449799</v>
      </c>
      <c r="D39" s="298">
        <v>-0.96406182525447504</v>
      </c>
    </row>
    <row r="40" spans="1:4" x14ac:dyDescent="0.2">
      <c r="A40" s="296" t="s">
        <v>1540</v>
      </c>
      <c r="B40" s="297">
        <v>44287</v>
      </c>
      <c r="C40" s="298">
        <v>0.83489356098365897</v>
      </c>
      <c r="D40" s="298">
        <v>6.3638517249751496</v>
      </c>
    </row>
    <row r="41" spans="1:4" x14ac:dyDescent="0.2">
      <c r="A41" s="296" t="s">
        <v>1540</v>
      </c>
      <c r="B41" s="297">
        <v>44378</v>
      </c>
      <c r="C41" s="298">
        <v>-4.8124206191880496</v>
      </c>
      <c r="D41" s="298">
        <v>0.65334744857223404</v>
      </c>
    </row>
    <row r="42" spans="1:4" x14ac:dyDescent="0.2">
      <c r="A42" s="296" t="s">
        <v>1540</v>
      </c>
      <c r="B42" s="297">
        <v>44470</v>
      </c>
      <c r="C42" s="298">
        <v>3.6403066847824999</v>
      </c>
      <c r="D42" s="298">
        <v>4.7090232569000499</v>
      </c>
    </row>
  </sheetData>
  <mergeCells count="1">
    <mergeCell ref="H1:I1"/>
  </mergeCells>
  <hyperlinks>
    <hyperlink ref="H1:I1" location="Index!A1" display="Regresar al Índice" xr:uid="{1E3E3F55-D1A0-47E7-AB68-A0EDE7D629F9}"/>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E05F6-1E7D-41F2-B0EB-6478C54116C2}">
  <sheetPr codeName="Hoja35"/>
  <dimension ref="A1:I39"/>
  <sheetViews>
    <sheetView workbookViewId="0"/>
  </sheetViews>
  <sheetFormatPr baseColWidth="10" defaultColWidth="9.140625" defaultRowHeight="12.75" x14ac:dyDescent="0.2"/>
  <cols>
    <col min="1" max="1" width="9.140625" style="296"/>
    <col min="2" max="2" width="11.28515625" style="296" bestFit="1" customWidth="1"/>
    <col min="3" max="3" width="9.140625" style="296"/>
    <col min="4" max="4" width="9.28515625" style="296" bestFit="1" customWidth="1"/>
    <col min="5" max="16384" width="9.140625" style="296"/>
  </cols>
  <sheetData>
    <row r="1" spans="1:9" ht="15" x14ac:dyDescent="0.25">
      <c r="A1" s="49" t="s">
        <v>1713</v>
      </c>
      <c r="H1" s="408" t="s">
        <v>38</v>
      </c>
      <c r="I1" s="408"/>
    </row>
    <row r="2" spans="1:9" x14ac:dyDescent="0.2">
      <c r="A2" s="296" t="s">
        <v>1538</v>
      </c>
    </row>
    <row r="6" spans="1:9" x14ac:dyDescent="0.2">
      <c r="A6" s="296" t="s">
        <v>1539</v>
      </c>
      <c r="B6" s="296" t="s">
        <v>1577</v>
      </c>
      <c r="C6" s="296" t="s">
        <v>2</v>
      </c>
      <c r="D6" s="296" t="s">
        <v>1578</v>
      </c>
    </row>
    <row r="7" spans="1:9" x14ac:dyDescent="0.2">
      <c r="A7" s="296" t="s">
        <v>1540</v>
      </c>
      <c r="B7" s="297">
        <v>44470</v>
      </c>
      <c r="C7" s="296" t="s">
        <v>20</v>
      </c>
      <c r="D7" s="298">
        <v>-7.6751737767130797</v>
      </c>
    </row>
    <row r="8" spans="1:9" x14ac:dyDescent="0.2">
      <c r="A8" s="296" t="s">
        <v>1540</v>
      </c>
      <c r="B8" s="297">
        <v>44470</v>
      </c>
      <c r="C8" s="296" t="s">
        <v>16</v>
      </c>
      <c r="D8" s="298">
        <v>-3.09892511455338</v>
      </c>
    </row>
    <row r="9" spans="1:9" x14ac:dyDescent="0.2">
      <c r="A9" s="296" t="s">
        <v>1540</v>
      </c>
      <c r="B9" s="297">
        <v>44470</v>
      </c>
      <c r="C9" s="296" t="s">
        <v>10</v>
      </c>
      <c r="D9" s="298">
        <v>-2.4539885843142</v>
      </c>
    </row>
    <row r="10" spans="1:9" x14ac:dyDescent="0.2">
      <c r="A10" s="296" t="s">
        <v>1540</v>
      </c>
      <c r="B10" s="297">
        <v>44470</v>
      </c>
      <c r="C10" s="296" t="s">
        <v>9</v>
      </c>
      <c r="D10" s="298">
        <v>-2.3553815960236602</v>
      </c>
    </row>
    <row r="11" spans="1:9" x14ac:dyDescent="0.2">
      <c r="A11" s="296" t="s">
        <v>1540</v>
      </c>
      <c r="B11" s="297">
        <v>44470</v>
      </c>
      <c r="C11" s="296" t="s">
        <v>15</v>
      </c>
      <c r="D11" s="298">
        <v>-1.2562284738784899</v>
      </c>
    </row>
    <row r="12" spans="1:9" x14ac:dyDescent="0.2">
      <c r="A12" s="296" t="s">
        <v>1540</v>
      </c>
      <c r="B12" s="297">
        <v>44470</v>
      </c>
      <c r="C12" s="296" t="s">
        <v>27</v>
      </c>
      <c r="D12" s="298">
        <v>-0.57490100176916303</v>
      </c>
    </row>
    <row r="13" spans="1:9" x14ac:dyDescent="0.2">
      <c r="A13" s="296" t="s">
        <v>1540</v>
      </c>
      <c r="B13" s="297">
        <v>44470</v>
      </c>
      <c r="C13" s="296" t="s">
        <v>17</v>
      </c>
      <c r="D13" s="298">
        <v>-0.56044133291162301</v>
      </c>
    </row>
    <row r="14" spans="1:9" x14ac:dyDescent="0.2">
      <c r="A14" s="296" t="s">
        <v>1540</v>
      </c>
      <c r="B14" s="297">
        <v>44470</v>
      </c>
      <c r="C14" s="296" t="s">
        <v>11</v>
      </c>
      <c r="D14" s="298">
        <v>-0.42936951359999398</v>
      </c>
    </row>
    <row r="15" spans="1:9" x14ac:dyDescent="0.2">
      <c r="A15" s="296" t="s">
        <v>1540</v>
      </c>
      <c r="B15" s="297">
        <v>44470</v>
      </c>
      <c r="C15" s="296" t="s">
        <v>8</v>
      </c>
      <c r="D15" s="298">
        <v>0.29880156331782398</v>
      </c>
    </row>
    <row r="16" spans="1:9" x14ac:dyDescent="0.2">
      <c r="A16" s="296" t="s">
        <v>1540</v>
      </c>
      <c r="B16" s="297">
        <v>44470</v>
      </c>
      <c r="C16" s="296" t="s">
        <v>26</v>
      </c>
      <c r="D16" s="298">
        <v>1.87696649545623</v>
      </c>
    </row>
    <row r="17" spans="1:4" x14ac:dyDescent="0.2">
      <c r="A17" s="296" t="s">
        <v>1540</v>
      </c>
      <c r="B17" s="297">
        <v>44470</v>
      </c>
      <c r="C17" s="296" t="s">
        <v>7</v>
      </c>
      <c r="D17" s="298">
        <v>2.1901663966744702</v>
      </c>
    </row>
    <row r="18" spans="1:4" x14ac:dyDescent="0.2">
      <c r="A18" s="296" t="s">
        <v>1540</v>
      </c>
      <c r="B18" s="297">
        <v>44470</v>
      </c>
      <c r="C18" s="296" t="s">
        <v>13</v>
      </c>
      <c r="D18" s="298">
        <v>3.09657826038563</v>
      </c>
    </row>
    <row r="19" spans="1:4" x14ac:dyDescent="0.2">
      <c r="A19" s="296" t="s">
        <v>1540</v>
      </c>
      <c r="B19" s="297">
        <v>44470</v>
      </c>
      <c r="C19" s="296" t="s">
        <v>0</v>
      </c>
      <c r="D19" s="298">
        <v>3.6403066847824999</v>
      </c>
    </row>
    <row r="20" spans="1:4" x14ac:dyDescent="0.2">
      <c r="A20" s="296" t="s">
        <v>1540</v>
      </c>
      <c r="B20" s="297">
        <v>44470</v>
      </c>
      <c r="C20" s="296" t="s">
        <v>22</v>
      </c>
      <c r="D20" s="298">
        <v>3.91308051530214</v>
      </c>
    </row>
    <row r="21" spans="1:4" x14ac:dyDescent="0.2">
      <c r="A21" s="296" t="s">
        <v>1540</v>
      </c>
      <c r="B21" s="297">
        <v>44470</v>
      </c>
      <c r="C21" s="296" t="s">
        <v>33</v>
      </c>
      <c r="D21" s="298">
        <v>4.0254439792485499</v>
      </c>
    </row>
    <row r="22" spans="1:4" x14ac:dyDescent="0.2">
      <c r="A22" s="296" t="s">
        <v>1540</v>
      </c>
      <c r="B22" s="297">
        <v>44470</v>
      </c>
      <c r="C22" s="296" t="s">
        <v>18</v>
      </c>
      <c r="D22" s="298">
        <v>4.1680239438573601</v>
      </c>
    </row>
    <row r="23" spans="1:4" x14ac:dyDescent="0.2">
      <c r="A23" s="296" t="s">
        <v>1540</v>
      </c>
      <c r="B23" s="297">
        <v>44470</v>
      </c>
      <c r="C23" s="296" t="s">
        <v>1</v>
      </c>
      <c r="D23" s="298">
        <v>4.7090232569000499</v>
      </c>
    </row>
    <row r="24" spans="1:4" x14ac:dyDescent="0.2">
      <c r="A24" s="296" t="s">
        <v>1540</v>
      </c>
      <c r="B24" s="297">
        <v>44470</v>
      </c>
      <c r="C24" s="296" t="s">
        <v>23</v>
      </c>
      <c r="D24" s="298">
        <v>5.4813837448062497</v>
      </c>
    </row>
    <row r="25" spans="1:4" x14ac:dyDescent="0.2">
      <c r="A25" s="296" t="s">
        <v>1540</v>
      </c>
      <c r="B25" s="297">
        <v>44470</v>
      </c>
      <c r="C25" s="296" t="s">
        <v>3</v>
      </c>
      <c r="D25" s="298">
        <v>5.7544537756388499</v>
      </c>
    </row>
    <row r="26" spans="1:4" x14ac:dyDescent="0.2">
      <c r="A26" s="296" t="s">
        <v>1540</v>
      </c>
      <c r="B26" s="297">
        <v>44470</v>
      </c>
      <c r="C26" s="296" t="s">
        <v>5</v>
      </c>
      <c r="D26" s="298">
        <v>6.4005229134848296</v>
      </c>
    </row>
    <row r="27" spans="1:4" x14ac:dyDescent="0.2">
      <c r="A27" s="296" t="s">
        <v>1540</v>
      </c>
      <c r="B27" s="297">
        <v>44470</v>
      </c>
      <c r="C27" s="296" t="s">
        <v>19</v>
      </c>
      <c r="D27" s="298">
        <v>6.8630208428761499</v>
      </c>
    </row>
    <row r="28" spans="1:4" x14ac:dyDescent="0.2">
      <c r="A28" s="296" t="s">
        <v>1540</v>
      </c>
      <c r="B28" s="297">
        <v>44470</v>
      </c>
      <c r="C28" s="296" t="s">
        <v>4</v>
      </c>
      <c r="D28" s="298">
        <v>6.9480875854698896</v>
      </c>
    </row>
    <row r="29" spans="1:4" x14ac:dyDescent="0.2">
      <c r="A29" s="296" t="s">
        <v>1540</v>
      </c>
      <c r="B29" s="297">
        <v>44470</v>
      </c>
      <c r="C29" s="296" t="s">
        <v>29</v>
      </c>
      <c r="D29" s="298">
        <v>8.0465485913766592</v>
      </c>
    </row>
    <row r="30" spans="1:4" x14ac:dyDescent="0.2">
      <c r="A30" s="296" t="s">
        <v>1540</v>
      </c>
      <c r="B30" s="297">
        <v>44470</v>
      </c>
      <c r="C30" s="296" t="s">
        <v>31</v>
      </c>
      <c r="D30" s="298">
        <v>8.3971383115847509</v>
      </c>
    </row>
    <row r="31" spans="1:4" x14ac:dyDescent="0.2">
      <c r="A31" s="296" t="s">
        <v>1540</v>
      </c>
      <c r="B31" s="297">
        <v>44470</v>
      </c>
      <c r="C31" s="296" t="s">
        <v>21</v>
      </c>
      <c r="D31" s="298">
        <v>8.5405854273584492</v>
      </c>
    </row>
    <row r="32" spans="1:4" x14ac:dyDescent="0.2">
      <c r="A32" s="296" t="s">
        <v>1540</v>
      </c>
      <c r="B32" s="297">
        <v>44470</v>
      </c>
      <c r="C32" s="296" t="s">
        <v>30</v>
      </c>
      <c r="D32" s="298">
        <v>10.317478410929199</v>
      </c>
    </row>
    <row r="33" spans="1:4" x14ac:dyDescent="0.2">
      <c r="A33" s="296" t="s">
        <v>1540</v>
      </c>
      <c r="B33" s="297">
        <v>44470</v>
      </c>
      <c r="C33" s="296" t="s">
        <v>28</v>
      </c>
      <c r="D33" s="298">
        <v>10.507931672338501</v>
      </c>
    </row>
    <row r="34" spans="1:4" x14ac:dyDescent="0.2">
      <c r="A34" s="296" t="s">
        <v>1540</v>
      </c>
      <c r="B34" s="297">
        <v>44470</v>
      </c>
      <c r="C34" s="296" t="s">
        <v>6</v>
      </c>
      <c r="D34" s="298">
        <v>12.3681834839799</v>
      </c>
    </row>
    <row r="35" spans="1:4" x14ac:dyDescent="0.2">
      <c r="A35" s="296" t="s">
        <v>1540</v>
      </c>
      <c r="B35" s="297">
        <v>44470</v>
      </c>
      <c r="C35" s="296" t="s">
        <v>25</v>
      </c>
      <c r="D35" s="298">
        <v>16.704196906460702</v>
      </c>
    </row>
    <row r="36" spans="1:4" x14ac:dyDescent="0.2">
      <c r="A36" s="296" t="s">
        <v>1540</v>
      </c>
      <c r="B36" s="297">
        <v>44470</v>
      </c>
      <c r="C36" s="296" t="s">
        <v>12</v>
      </c>
      <c r="D36" s="298">
        <v>16.965015070450001</v>
      </c>
    </row>
    <row r="37" spans="1:4" x14ac:dyDescent="0.2">
      <c r="A37" s="296" t="s">
        <v>1540</v>
      </c>
      <c r="B37" s="297">
        <v>44470</v>
      </c>
      <c r="C37" s="296" t="s">
        <v>14</v>
      </c>
      <c r="D37" s="298">
        <v>20.358985386119201</v>
      </c>
    </row>
    <row r="38" spans="1:4" x14ac:dyDescent="0.2">
      <c r="A38" s="296" t="s">
        <v>1540</v>
      </c>
      <c r="B38" s="297">
        <v>44470</v>
      </c>
      <c r="C38" s="296" t="s">
        <v>32</v>
      </c>
      <c r="D38" s="298">
        <v>26.249241106436401</v>
      </c>
    </row>
    <row r="39" spans="1:4" x14ac:dyDescent="0.2">
      <c r="A39" s="296" t="s">
        <v>1540</v>
      </c>
      <c r="B39" s="297">
        <v>44470</v>
      </c>
      <c r="C39" s="296" t="s">
        <v>24</v>
      </c>
      <c r="D39" s="298">
        <v>65.0428327314104</v>
      </c>
    </row>
  </sheetData>
  <mergeCells count="1">
    <mergeCell ref="H1:I1"/>
  </mergeCells>
  <hyperlinks>
    <hyperlink ref="H1:I1" location="Index!A1" display="Regresar al Índice" xr:uid="{8CAE2B59-6C76-426A-BC5D-15374FF930D1}"/>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048B-DB9C-465F-9396-F094CA9A5BEB}">
  <sheetPr codeName="Hoja36"/>
  <dimension ref="A1:I42"/>
  <sheetViews>
    <sheetView workbookViewId="0"/>
  </sheetViews>
  <sheetFormatPr baseColWidth="10" defaultColWidth="9.140625" defaultRowHeight="12.75" x14ac:dyDescent="0.2"/>
  <cols>
    <col min="1" max="1" width="9.140625" style="296"/>
    <col min="2" max="2" width="11.28515625" style="296" bestFit="1" customWidth="1"/>
    <col min="3" max="4" width="9.28515625" style="296" bestFit="1" customWidth="1"/>
    <col min="5" max="16384" width="9.140625" style="296"/>
  </cols>
  <sheetData>
    <row r="1" spans="1:9" ht="15" x14ac:dyDescent="0.25">
      <c r="A1" s="49" t="s">
        <v>1714</v>
      </c>
      <c r="H1" s="408" t="s">
        <v>38</v>
      </c>
      <c r="I1" s="408"/>
    </row>
    <row r="2" spans="1:9" x14ac:dyDescent="0.2">
      <c r="A2" s="296" t="s">
        <v>1538</v>
      </c>
    </row>
    <row r="6" spans="1:9" x14ac:dyDescent="0.2">
      <c r="A6" s="296" t="s">
        <v>1539</v>
      </c>
      <c r="B6" s="296" t="s">
        <v>1577</v>
      </c>
      <c r="C6" s="296" t="s">
        <v>0</v>
      </c>
      <c r="D6" s="296" t="s">
        <v>1</v>
      </c>
    </row>
    <row r="7" spans="1:9" x14ac:dyDescent="0.2">
      <c r="A7" s="296" t="s">
        <v>1540</v>
      </c>
      <c r="B7" s="297">
        <v>41275</v>
      </c>
      <c r="C7" s="298">
        <v>-0.13320105286560099</v>
      </c>
      <c r="D7" s="298">
        <v>-0.82230028341521699</v>
      </c>
    </row>
    <row r="8" spans="1:9" x14ac:dyDescent="0.2">
      <c r="A8" s="296" t="s">
        <v>1540</v>
      </c>
      <c r="B8" s="297">
        <v>41365</v>
      </c>
      <c r="C8" s="298">
        <v>2.8699557811732599</v>
      </c>
      <c r="D8" s="298">
        <v>0.20786523028340301</v>
      </c>
    </row>
    <row r="9" spans="1:9" x14ac:dyDescent="0.2">
      <c r="A9" s="296" t="s">
        <v>1540</v>
      </c>
      <c r="B9" s="297">
        <v>41456</v>
      </c>
      <c r="C9" s="298">
        <v>3.5205833927491001</v>
      </c>
      <c r="D9" s="298">
        <v>-0.88938504975604404</v>
      </c>
    </row>
    <row r="10" spans="1:9" x14ac:dyDescent="0.2">
      <c r="A10" s="296" t="s">
        <v>1540</v>
      </c>
      <c r="B10" s="297">
        <v>41548</v>
      </c>
      <c r="C10" s="298">
        <v>5.9364148019476204</v>
      </c>
      <c r="D10" s="298">
        <v>0.601547588283324</v>
      </c>
    </row>
    <row r="11" spans="1:9" x14ac:dyDescent="0.2">
      <c r="A11" s="296" t="s">
        <v>1540</v>
      </c>
      <c r="B11" s="297">
        <v>41640</v>
      </c>
      <c r="C11" s="298">
        <v>7.1690824492486298</v>
      </c>
      <c r="D11" s="298">
        <v>2.6599771764171001</v>
      </c>
    </row>
    <row r="12" spans="1:9" x14ac:dyDescent="0.2">
      <c r="A12" s="296" t="s">
        <v>1540</v>
      </c>
      <c r="B12" s="297">
        <v>41730</v>
      </c>
      <c r="C12" s="298">
        <v>10.8692034306571</v>
      </c>
      <c r="D12" s="298">
        <v>2.5255385112598501</v>
      </c>
    </row>
    <row r="13" spans="1:9" x14ac:dyDescent="0.2">
      <c r="A13" s="296" t="s">
        <v>1540</v>
      </c>
      <c r="B13" s="297">
        <v>41821</v>
      </c>
      <c r="C13" s="298">
        <v>7.0639789933756996</v>
      </c>
      <c r="D13" s="298">
        <v>2.4255459780566202</v>
      </c>
    </row>
    <row r="14" spans="1:9" x14ac:dyDescent="0.2">
      <c r="A14" s="296" t="s">
        <v>1540</v>
      </c>
      <c r="B14" s="297">
        <v>41913</v>
      </c>
      <c r="C14" s="298">
        <v>7.9903782900142497</v>
      </c>
      <c r="D14" s="298">
        <v>2.6816536077342601</v>
      </c>
    </row>
    <row r="15" spans="1:9" x14ac:dyDescent="0.2">
      <c r="A15" s="296" t="s">
        <v>1540</v>
      </c>
      <c r="B15" s="297">
        <v>42005</v>
      </c>
      <c r="C15" s="298">
        <v>6.4858265745700097</v>
      </c>
      <c r="D15" s="298">
        <v>1.3807952791859299</v>
      </c>
    </row>
    <row r="16" spans="1:9" x14ac:dyDescent="0.2">
      <c r="A16" s="296" t="s">
        <v>1540</v>
      </c>
      <c r="B16" s="297">
        <v>42095</v>
      </c>
      <c r="C16" s="298">
        <v>2.5809713725538499</v>
      </c>
      <c r="D16" s="298">
        <v>0.19274824017463699</v>
      </c>
    </row>
    <row r="17" spans="1:4" x14ac:dyDescent="0.2">
      <c r="A17" s="296" t="s">
        <v>1540</v>
      </c>
      <c r="B17" s="297">
        <v>42186</v>
      </c>
      <c r="C17" s="298">
        <v>11.0672970621092</v>
      </c>
      <c r="D17" s="298">
        <v>2.7795837214280801</v>
      </c>
    </row>
    <row r="18" spans="1:4" x14ac:dyDescent="0.2">
      <c r="A18" s="296" t="s">
        <v>1540</v>
      </c>
      <c r="B18" s="297">
        <v>42278</v>
      </c>
      <c r="C18" s="298">
        <v>2.7148617070805998</v>
      </c>
      <c r="D18" s="298">
        <v>7.6900779968909205E-2</v>
      </c>
    </row>
    <row r="19" spans="1:4" x14ac:dyDescent="0.2">
      <c r="A19" s="296" t="s">
        <v>1540</v>
      </c>
      <c r="B19" s="297">
        <v>42370</v>
      </c>
      <c r="C19" s="298">
        <v>4.1499214970150096</v>
      </c>
      <c r="D19" s="298">
        <v>1.05187210204708</v>
      </c>
    </row>
    <row r="20" spans="1:4" x14ac:dyDescent="0.2">
      <c r="A20" s="296" t="s">
        <v>1540</v>
      </c>
      <c r="B20" s="297">
        <v>42461</v>
      </c>
      <c r="C20" s="298">
        <v>3.7189006891079099</v>
      </c>
      <c r="D20" s="298">
        <v>1.3699733920519299</v>
      </c>
    </row>
    <row r="21" spans="1:4" x14ac:dyDescent="0.2">
      <c r="A21" s="296" t="s">
        <v>1540</v>
      </c>
      <c r="B21" s="297">
        <v>42552</v>
      </c>
      <c r="C21" s="298">
        <v>-5.2007033129317204</v>
      </c>
      <c r="D21" s="298">
        <v>-1.2791821668826799</v>
      </c>
    </row>
    <row r="22" spans="1:4" x14ac:dyDescent="0.2">
      <c r="A22" s="296" t="s">
        <v>1540</v>
      </c>
      <c r="B22" s="297">
        <v>42644</v>
      </c>
      <c r="C22" s="298">
        <v>-1.2072442276038899</v>
      </c>
      <c r="D22" s="298">
        <v>0.173032122596567</v>
      </c>
    </row>
    <row r="23" spans="1:4" x14ac:dyDescent="0.2">
      <c r="A23" s="296" t="s">
        <v>1540</v>
      </c>
      <c r="B23" s="297">
        <v>42736</v>
      </c>
      <c r="C23" s="298">
        <v>2.3581662739087599</v>
      </c>
      <c r="D23" s="298">
        <v>1.0947251279533401</v>
      </c>
    </row>
    <row r="24" spans="1:4" x14ac:dyDescent="0.2">
      <c r="A24" s="296" t="s">
        <v>1540</v>
      </c>
      <c r="B24" s="297">
        <v>42826</v>
      </c>
      <c r="C24" s="298">
        <v>0.12457997985694599</v>
      </c>
      <c r="D24" s="298">
        <v>-0.82337914615639796</v>
      </c>
    </row>
    <row r="25" spans="1:4" x14ac:dyDescent="0.2">
      <c r="A25" s="296" t="s">
        <v>1540</v>
      </c>
      <c r="B25" s="297">
        <v>42917</v>
      </c>
      <c r="C25" s="298">
        <v>2.7837347203212799</v>
      </c>
      <c r="D25" s="298">
        <v>-0.57924326326939002</v>
      </c>
    </row>
    <row r="26" spans="1:4" x14ac:dyDescent="0.2">
      <c r="A26" s="296" t="s">
        <v>1540</v>
      </c>
      <c r="B26" s="297">
        <v>43009</v>
      </c>
      <c r="C26" s="298">
        <v>1.8735872110921199</v>
      </c>
      <c r="D26" s="298">
        <v>-0.668311303200952</v>
      </c>
    </row>
    <row r="27" spans="1:4" x14ac:dyDescent="0.2">
      <c r="A27" s="296" t="s">
        <v>1540</v>
      </c>
      <c r="B27" s="297">
        <v>43101</v>
      </c>
      <c r="C27" s="298">
        <v>0.66321026231051405</v>
      </c>
      <c r="D27" s="298">
        <v>-0.52193170565381297</v>
      </c>
    </row>
    <row r="28" spans="1:4" x14ac:dyDescent="0.2">
      <c r="A28" s="296" t="s">
        <v>1540</v>
      </c>
      <c r="B28" s="297">
        <v>43191</v>
      </c>
      <c r="C28" s="298">
        <v>0.72282604444040999</v>
      </c>
      <c r="D28" s="298">
        <v>2.19848432029023</v>
      </c>
    </row>
    <row r="29" spans="1:4" x14ac:dyDescent="0.2">
      <c r="A29" s="296" t="s">
        <v>1540</v>
      </c>
      <c r="B29" s="297">
        <v>43282</v>
      </c>
      <c r="C29" s="298">
        <v>0.64843050445845996</v>
      </c>
      <c r="D29" s="298">
        <v>1.36869703365609</v>
      </c>
    </row>
    <row r="30" spans="1:4" x14ac:dyDescent="0.2">
      <c r="A30" s="296" t="s">
        <v>1540</v>
      </c>
      <c r="B30" s="297">
        <v>43374</v>
      </c>
      <c r="C30" s="298">
        <v>-0.62221365277815699</v>
      </c>
      <c r="D30" s="298">
        <v>-1.2855772691273899</v>
      </c>
    </row>
    <row r="31" spans="1:4" x14ac:dyDescent="0.2">
      <c r="A31" s="296" t="s">
        <v>1540</v>
      </c>
      <c r="B31" s="297">
        <v>43466</v>
      </c>
      <c r="C31" s="298">
        <v>2.6401257562896898</v>
      </c>
      <c r="D31" s="298">
        <v>-0.17328725682233401</v>
      </c>
    </row>
    <row r="32" spans="1:4" x14ac:dyDescent="0.2">
      <c r="A32" s="296" t="s">
        <v>1540</v>
      </c>
      <c r="B32" s="297">
        <v>43556</v>
      </c>
      <c r="C32" s="298">
        <v>1.5730561971641099</v>
      </c>
      <c r="D32" s="298">
        <v>-3.1600866138627501</v>
      </c>
    </row>
    <row r="33" spans="1:4" x14ac:dyDescent="0.2">
      <c r="A33" s="296" t="s">
        <v>1540</v>
      </c>
      <c r="B33" s="297">
        <v>43647</v>
      </c>
      <c r="C33" s="298">
        <v>-0.49381163975569098</v>
      </c>
      <c r="D33" s="298">
        <v>-1.59064896053864</v>
      </c>
    </row>
    <row r="34" spans="1:4" x14ac:dyDescent="0.2">
      <c r="A34" s="296" t="s">
        <v>1540</v>
      </c>
      <c r="B34" s="297">
        <v>43739</v>
      </c>
      <c r="C34" s="298">
        <v>-3.18488003554442</v>
      </c>
      <c r="D34" s="298">
        <v>-2.3138463433848702</v>
      </c>
    </row>
    <row r="35" spans="1:4" x14ac:dyDescent="0.2">
      <c r="A35" s="296" t="s">
        <v>1540</v>
      </c>
      <c r="B35" s="297">
        <v>43831</v>
      </c>
      <c r="C35" s="298">
        <v>-6.5151174748408103</v>
      </c>
      <c r="D35" s="298">
        <v>-2.0096140028813898</v>
      </c>
    </row>
    <row r="36" spans="1:4" x14ac:dyDescent="0.2">
      <c r="A36" s="296" t="s">
        <v>1540</v>
      </c>
      <c r="B36" s="297">
        <v>43922</v>
      </c>
      <c r="C36" s="298">
        <v>-22.555275515045601</v>
      </c>
      <c r="D36" s="298">
        <v>-24.955672863506798</v>
      </c>
    </row>
    <row r="37" spans="1:4" x14ac:dyDescent="0.2">
      <c r="A37" s="296" t="s">
        <v>1540</v>
      </c>
      <c r="B37" s="297">
        <v>44013</v>
      </c>
      <c r="C37" s="298">
        <v>-9.0841489278091405</v>
      </c>
      <c r="D37" s="298">
        <v>-8.7209368562050908</v>
      </c>
    </row>
    <row r="38" spans="1:4" x14ac:dyDescent="0.2">
      <c r="A38" s="296" t="s">
        <v>1540</v>
      </c>
      <c r="B38" s="297">
        <v>44105</v>
      </c>
      <c r="C38" s="298">
        <v>-0.95126799688885899</v>
      </c>
      <c r="D38" s="298">
        <v>-3.3891259855500202</v>
      </c>
    </row>
    <row r="39" spans="1:4" x14ac:dyDescent="0.2">
      <c r="A39" s="296" t="s">
        <v>1540</v>
      </c>
      <c r="B39" s="297">
        <v>44197</v>
      </c>
      <c r="C39" s="298">
        <v>-2.7662427805947201</v>
      </c>
      <c r="D39" s="298">
        <v>-3.3024618780883701</v>
      </c>
    </row>
    <row r="40" spans="1:4" x14ac:dyDescent="0.2">
      <c r="A40" s="296" t="s">
        <v>1540</v>
      </c>
      <c r="B40" s="297">
        <v>44287</v>
      </c>
      <c r="C40" s="298">
        <v>16.475774147269501</v>
      </c>
      <c r="D40" s="298">
        <v>27.488003679514499</v>
      </c>
    </row>
    <row r="41" spans="1:4" x14ac:dyDescent="0.2">
      <c r="A41" s="296" t="s">
        <v>1540</v>
      </c>
      <c r="B41" s="297">
        <v>44378</v>
      </c>
      <c r="C41" s="298">
        <v>4.0339419059795603</v>
      </c>
      <c r="D41" s="298">
        <v>4.9556021764847502</v>
      </c>
    </row>
    <row r="42" spans="1:4" x14ac:dyDescent="0.2">
      <c r="A42" s="296" t="s">
        <v>1540</v>
      </c>
      <c r="B42" s="297">
        <v>44470</v>
      </c>
      <c r="C42" s="298">
        <v>-0.68495255803885902</v>
      </c>
      <c r="D42" s="298">
        <v>1.74955460392097</v>
      </c>
    </row>
  </sheetData>
  <mergeCells count="1">
    <mergeCell ref="H1:I1"/>
  </mergeCells>
  <hyperlinks>
    <hyperlink ref="H1:I1" location="Index!A1" display="Regresar al Índice" xr:uid="{97DEBD32-1163-4C1F-88C1-1383D92E00A6}"/>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E56B4-2E13-4631-8F30-68A08D7F47FE}">
  <sheetPr codeName="Hoja37"/>
  <dimension ref="A1:I39"/>
  <sheetViews>
    <sheetView workbookViewId="0"/>
  </sheetViews>
  <sheetFormatPr baseColWidth="10" defaultColWidth="9.140625" defaultRowHeight="12.75" x14ac:dyDescent="0.2"/>
  <cols>
    <col min="1" max="1" width="9.140625" style="296"/>
    <col min="2" max="2" width="11.28515625" style="296" bestFit="1" customWidth="1"/>
    <col min="3" max="3" width="9.140625" style="296"/>
    <col min="4" max="4" width="9.28515625" style="296" bestFit="1" customWidth="1"/>
    <col min="5" max="16384" width="9.140625" style="296"/>
  </cols>
  <sheetData>
    <row r="1" spans="1:9" ht="15" x14ac:dyDescent="0.25">
      <c r="A1" s="49" t="s">
        <v>1715</v>
      </c>
      <c r="H1" s="408" t="s">
        <v>38</v>
      </c>
      <c r="I1" s="408"/>
    </row>
    <row r="2" spans="1:9" x14ac:dyDescent="0.2">
      <c r="A2" s="296" t="s">
        <v>1538</v>
      </c>
    </row>
    <row r="6" spans="1:9" x14ac:dyDescent="0.2">
      <c r="A6" s="296" t="s">
        <v>1539</v>
      </c>
      <c r="B6" s="296" t="s">
        <v>1577</v>
      </c>
      <c r="C6" s="296" t="s">
        <v>2</v>
      </c>
      <c r="D6" s="296" t="s">
        <v>1578</v>
      </c>
    </row>
    <row r="7" spans="1:9" x14ac:dyDescent="0.2">
      <c r="A7" s="296" t="s">
        <v>1540</v>
      </c>
      <c r="B7" s="297">
        <v>44470</v>
      </c>
      <c r="C7" s="296" t="s">
        <v>3</v>
      </c>
      <c r="D7" s="298">
        <v>-17.305908267127599</v>
      </c>
    </row>
    <row r="8" spans="1:9" x14ac:dyDescent="0.2">
      <c r="A8" s="296" t="s">
        <v>1540</v>
      </c>
      <c r="B8" s="297">
        <v>44470</v>
      </c>
      <c r="C8" s="296" t="s">
        <v>5</v>
      </c>
      <c r="D8" s="298">
        <v>-10.973935249767401</v>
      </c>
    </row>
    <row r="9" spans="1:9" x14ac:dyDescent="0.2">
      <c r="A9" s="296" t="s">
        <v>1540</v>
      </c>
      <c r="B9" s="297">
        <v>44470</v>
      </c>
      <c r="C9" s="296" t="s">
        <v>22</v>
      </c>
      <c r="D9" s="298">
        <v>-9.5628039649119199</v>
      </c>
    </row>
    <row r="10" spans="1:9" x14ac:dyDescent="0.2">
      <c r="A10" s="296" t="s">
        <v>1540</v>
      </c>
      <c r="B10" s="297">
        <v>44470</v>
      </c>
      <c r="C10" s="296" t="s">
        <v>25</v>
      </c>
      <c r="D10" s="298">
        <v>-7.7434863056609204</v>
      </c>
    </row>
    <row r="11" spans="1:9" x14ac:dyDescent="0.2">
      <c r="A11" s="296" t="s">
        <v>1540</v>
      </c>
      <c r="B11" s="297">
        <v>44470</v>
      </c>
      <c r="C11" s="296" t="s">
        <v>21</v>
      </c>
      <c r="D11" s="298">
        <v>-7.4348660851846802</v>
      </c>
    </row>
    <row r="12" spans="1:9" x14ac:dyDescent="0.2">
      <c r="A12" s="296" t="s">
        <v>1540</v>
      </c>
      <c r="B12" s="297">
        <v>44470</v>
      </c>
      <c r="C12" s="296" t="s">
        <v>6</v>
      </c>
      <c r="D12" s="298">
        <v>-7.0030479715096403</v>
      </c>
    </row>
    <row r="13" spans="1:9" x14ac:dyDescent="0.2">
      <c r="A13" s="296" t="s">
        <v>1540</v>
      </c>
      <c r="B13" s="297">
        <v>44470</v>
      </c>
      <c r="C13" s="296" t="s">
        <v>14</v>
      </c>
      <c r="D13" s="298">
        <v>-4.3282309025331402</v>
      </c>
    </row>
    <row r="14" spans="1:9" x14ac:dyDescent="0.2">
      <c r="A14" s="296" t="s">
        <v>1540</v>
      </c>
      <c r="B14" s="297">
        <v>44470</v>
      </c>
      <c r="C14" s="296" t="s">
        <v>15</v>
      </c>
      <c r="D14" s="298">
        <v>-2.3181516643168401</v>
      </c>
    </row>
    <row r="15" spans="1:9" x14ac:dyDescent="0.2">
      <c r="A15" s="296" t="s">
        <v>1540</v>
      </c>
      <c r="B15" s="297">
        <v>44470</v>
      </c>
      <c r="C15" s="296" t="s">
        <v>10</v>
      </c>
      <c r="D15" s="298">
        <v>-1.65764796906099</v>
      </c>
    </row>
    <row r="16" spans="1:9" x14ac:dyDescent="0.2">
      <c r="A16" s="296" t="s">
        <v>1540</v>
      </c>
      <c r="B16" s="297">
        <v>44470</v>
      </c>
      <c r="C16" s="296" t="s">
        <v>8</v>
      </c>
      <c r="D16" s="298">
        <v>-0.99193341747886199</v>
      </c>
    </row>
    <row r="17" spans="1:4" x14ac:dyDescent="0.2">
      <c r="A17" s="296" t="s">
        <v>1540</v>
      </c>
      <c r="B17" s="297">
        <v>44470</v>
      </c>
      <c r="C17" s="296" t="s">
        <v>0</v>
      </c>
      <c r="D17" s="298">
        <v>-0.68495255803885902</v>
      </c>
    </row>
    <row r="18" spans="1:4" x14ac:dyDescent="0.2">
      <c r="A18" s="296" t="s">
        <v>1540</v>
      </c>
      <c r="B18" s="297">
        <v>44470</v>
      </c>
      <c r="C18" s="296" t="s">
        <v>33</v>
      </c>
      <c r="D18" s="298">
        <v>-0.19145829359567301</v>
      </c>
    </row>
    <row r="19" spans="1:4" x14ac:dyDescent="0.2">
      <c r="A19" s="296" t="s">
        <v>1540</v>
      </c>
      <c r="B19" s="297">
        <v>44470</v>
      </c>
      <c r="C19" s="296" t="s">
        <v>23</v>
      </c>
      <c r="D19" s="298">
        <v>4.4100886172203004E-3</v>
      </c>
    </row>
    <row r="20" spans="1:4" x14ac:dyDescent="0.2">
      <c r="A20" s="296" t="s">
        <v>1540</v>
      </c>
      <c r="B20" s="297">
        <v>44470</v>
      </c>
      <c r="C20" s="296" t="s">
        <v>17</v>
      </c>
      <c r="D20" s="298">
        <v>0.54657391454220805</v>
      </c>
    </row>
    <row r="21" spans="1:4" x14ac:dyDescent="0.2">
      <c r="A21" s="296" t="s">
        <v>1540</v>
      </c>
      <c r="B21" s="297">
        <v>44470</v>
      </c>
      <c r="C21" s="296" t="s">
        <v>1</v>
      </c>
      <c r="D21" s="298">
        <v>1.74955460392097</v>
      </c>
    </row>
    <row r="22" spans="1:4" x14ac:dyDescent="0.2">
      <c r="A22" s="296" t="s">
        <v>1540</v>
      </c>
      <c r="B22" s="297">
        <v>44470</v>
      </c>
      <c r="C22" s="296" t="s">
        <v>4</v>
      </c>
      <c r="D22" s="298">
        <v>1.96581825521149</v>
      </c>
    </row>
    <row r="23" spans="1:4" x14ac:dyDescent="0.2">
      <c r="A23" s="296" t="s">
        <v>1540</v>
      </c>
      <c r="B23" s="297">
        <v>44470</v>
      </c>
      <c r="C23" s="296" t="s">
        <v>24</v>
      </c>
      <c r="D23" s="298">
        <v>2.0221382991825898</v>
      </c>
    </row>
    <row r="24" spans="1:4" x14ac:dyDescent="0.2">
      <c r="A24" s="296" t="s">
        <v>1540</v>
      </c>
      <c r="B24" s="297">
        <v>44470</v>
      </c>
      <c r="C24" s="296" t="s">
        <v>20</v>
      </c>
      <c r="D24" s="298">
        <v>2.6231706447866299</v>
      </c>
    </row>
    <row r="25" spans="1:4" x14ac:dyDescent="0.2">
      <c r="A25" s="296" t="s">
        <v>1540</v>
      </c>
      <c r="B25" s="297">
        <v>44470</v>
      </c>
      <c r="C25" s="296" t="s">
        <v>29</v>
      </c>
      <c r="D25" s="298">
        <v>2.8099562535319902</v>
      </c>
    </row>
    <row r="26" spans="1:4" x14ac:dyDescent="0.2">
      <c r="A26" s="296" t="s">
        <v>1540</v>
      </c>
      <c r="B26" s="297">
        <v>44470</v>
      </c>
      <c r="C26" s="296" t="s">
        <v>12</v>
      </c>
      <c r="D26" s="298">
        <v>3.05265569255823</v>
      </c>
    </row>
    <row r="27" spans="1:4" x14ac:dyDescent="0.2">
      <c r="A27" s="296" t="s">
        <v>1540</v>
      </c>
      <c r="B27" s="297">
        <v>44470</v>
      </c>
      <c r="C27" s="296" t="s">
        <v>11</v>
      </c>
      <c r="D27" s="298">
        <v>3.1485805368669002</v>
      </c>
    </row>
    <row r="28" spans="1:4" x14ac:dyDescent="0.2">
      <c r="A28" s="296" t="s">
        <v>1540</v>
      </c>
      <c r="B28" s="297">
        <v>44470</v>
      </c>
      <c r="C28" s="296" t="s">
        <v>7</v>
      </c>
      <c r="D28" s="298">
        <v>3.31431902232397</v>
      </c>
    </row>
    <row r="29" spans="1:4" x14ac:dyDescent="0.2">
      <c r="A29" s="296" t="s">
        <v>1540</v>
      </c>
      <c r="B29" s="297">
        <v>44470</v>
      </c>
      <c r="C29" s="296" t="s">
        <v>32</v>
      </c>
      <c r="D29" s="298">
        <v>5.4506924125466201</v>
      </c>
    </row>
    <row r="30" spans="1:4" x14ac:dyDescent="0.2">
      <c r="A30" s="296" t="s">
        <v>1540</v>
      </c>
      <c r="B30" s="297">
        <v>44470</v>
      </c>
      <c r="C30" s="296" t="s">
        <v>9</v>
      </c>
      <c r="D30" s="298">
        <v>5.6511661188659996</v>
      </c>
    </row>
    <row r="31" spans="1:4" x14ac:dyDescent="0.2">
      <c r="A31" s="296" t="s">
        <v>1540</v>
      </c>
      <c r="B31" s="297">
        <v>44470</v>
      </c>
      <c r="C31" s="296" t="s">
        <v>30</v>
      </c>
      <c r="D31" s="298">
        <v>6.25721497836102</v>
      </c>
    </row>
    <row r="32" spans="1:4" x14ac:dyDescent="0.2">
      <c r="A32" s="296" t="s">
        <v>1540</v>
      </c>
      <c r="B32" s="297">
        <v>44470</v>
      </c>
      <c r="C32" s="296" t="s">
        <v>27</v>
      </c>
      <c r="D32" s="298">
        <v>6.6908842937765298</v>
      </c>
    </row>
    <row r="33" spans="1:4" x14ac:dyDescent="0.2">
      <c r="A33" s="296" t="s">
        <v>1540</v>
      </c>
      <c r="B33" s="297">
        <v>44470</v>
      </c>
      <c r="C33" s="296" t="s">
        <v>13</v>
      </c>
      <c r="D33" s="298">
        <v>7.7358199948945696</v>
      </c>
    </row>
    <row r="34" spans="1:4" x14ac:dyDescent="0.2">
      <c r="A34" s="296" t="s">
        <v>1540</v>
      </c>
      <c r="B34" s="297">
        <v>44470</v>
      </c>
      <c r="C34" s="296" t="s">
        <v>26</v>
      </c>
      <c r="D34" s="298">
        <v>8.2273623531992506</v>
      </c>
    </row>
    <row r="35" spans="1:4" x14ac:dyDescent="0.2">
      <c r="A35" s="296" t="s">
        <v>1540</v>
      </c>
      <c r="B35" s="297">
        <v>44470</v>
      </c>
      <c r="C35" s="296" t="s">
        <v>31</v>
      </c>
      <c r="D35" s="298">
        <v>8.6303897350558998</v>
      </c>
    </row>
    <row r="36" spans="1:4" x14ac:dyDescent="0.2">
      <c r="A36" s="296" t="s">
        <v>1540</v>
      </c>
      <c r="B36" s="297">
        <v>44470</v>
      </c>
      <c r="C36" s="296" t="s">
        <v>16</v>
      </c>
      <c r="D36" s="298">
        <v>11.371154788461499</v>
      </c>
    </row>
    <row r="37" spans="1:4" x14ac:dyDescent="0.2">
      <c r="A37" s="296" t="s">
        <v>1540</v>
      </c>
      <c r="B37" s="297">
        <v>44470</v>
      </c>
      <c r="C37" s="296" t="s">
        <v>19</v>
      </c>
      <c r="D37" s="298">
        <v>17.857093073867201</v>
      </c>
    </row>
    <row r="38" spans="1:4" x14ac:dyDescent="0.2">
      <c r="A38" s="296" t="s">
        <v>1540</v>
      </c>
      <c r="B38" s="297">
        <v>44470</v>
      </c>
      <c r="C38" s="296" t="s">
        <v>28</v>
      </c>
      <c r="D38" s="298">
        <v>18.7550520205981</v>
      </c>
    </row>
    <row r="39" spans="1:4" x14ac:dyDescent="0.2">
      <c r="A39" s="296" t="s">
        <v>1540</v>
      </c>
      <c r="B39" s="297">
        <v>44470</v>
      </c>
      <c r="C39" s="296" t="s">
        <v>18</v>
      </c>
      <c r="D39" s="298">
        <v>19.489416209448201</v>
      </c>
    </row>
  </sheetData>
  <mergeCells count="1">
    <mergeCell ref="H1:I1"/>
  </mergeCells>
  <hyperlinks>
    <hyperlink ref="H1:I1" location="Index!A1" display="Regresar al Índice" xr:uid="{991A6B06-83C6-41EB-A09F-02C8993E4F86}"/>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59496-BF8D-4AAA-B4F9-CF11BA4BE78F}">
  <sheetPr codeName="Hoja38"/>
  <dimension ref="A1:I42"/>
  <sheetViews>
    <sheetView workbookViewId="0"/>
  </sheetViews>
  <sheetFormatPr baseColWidth="10" defaultColWidth="9.140625" defaultRowHeight="12.75" x14ac:dyDescent="0.2"/>
  <cols>
    <col min="1" max="1" width="9.140625" style="296"/>
    <col min="2" max="2" width="11.28515625" style="296" bestFit="1" customWidth="1"/>
    <col min="3" max="4" width="9.28515625" style="296" bestFit="1" customWidth="1"/>
    <col min="5" max="16384" width="9.140625" style="296"/>
  </cols>
  <sheetData>
    <row r="1" spans="1:9" ht="15" x14ac:dyDescent="0.25">
      <c r="A1" s="49" t="s">
        <v>1716</v>
      </c>
      <c r="H1" s="408" t="s">
        <v>38</v>
      </c>
      <c r="I1" s="408"/>
    </row>
    <row r="2" spans="1:9" x14ac:dyDescent="0.2">
      <c r="A2" s="296" t="s">
        <v>1538</v>
      </c>
    </row>
    <row r="6" spans="1:9" x14ac:dyDescent="0.2">
      <c r="A6" s="296" t="s">
        <v>1539</v>
      </c>
      <c r="B6" s="296" t="s">
        <v>1577</v>
      </c>
      <c r="C6" s="296" t="s">
        <v>0</v>
      </c>
      <c r="D6" s="296" t="s">
        <v>1</v>
      </c>
    </row>
    <row r="7" spans="1:9" x14ac:dyDescent="0.2">
      <c r="A7" s="296" t="s">
        <v>1540</v>
      </c>
      <c r="B7" s="297">
        <v>41275</v>
      </c>
      <c r="C7" s="298">
        <v>2.3091362169815901</v>
      </c>
      <c r="D7" s="298">
        <v>1.49805519148083</v>
      </c>
    </row>
    <row r="8" spans="1:9" x14ac:dyDescent="0.2">
      <c r="A8" s="296" t="s">
        <v>1540</v>
      </c>
      <c r="B8" s="297">
        <v>41365</v>
      </c>
      <c r="C8" s="298">
        <v>5.6270113266438697</v>
      </c>
      <c r="D8" s="298">
        <v>3.0372144999818</v>
      </c>
    </row>
    <row r="9" spans="1:9" x14ac:dyDescent="0.2">
      <c r="A9" s="296" t="s">
        <v>1540</v>
      </c>
      <c r="B9" s="297">
        <v>41456</v>
      </c>
      <c r="C9" s="298">
        <v>1.22218411171231</v>
      </c>
      <c r="D9" s="298">
        <v>2.7502861872056998</v>
      </c>
    </row>
    <row r="10" spans="1:9" x14ac:dyDescent="0.2">
      <c r="A10" s="296" t="s">
        <v>1540</v>
      </c>
      <c r="B10" s="297">
        <v>41548</v>
      </c>
      <c r="C10" s="298">
        <v>-0.16841084310360099</v>
      </c>
      <c r="D10" s="298">
        <v>1.43988398533953</v>
      </c>
    </row>
    <row r="11" spans="1:9" x14ac:dyDescent="0.2">
      <c r="A11" s="296" t="s">
        <v>1540</v>
      </c>
      <c r="B11" s="297">
        <v>41640</v>
      </c>
      <c r="C11" s="298">
        <v>0.51980867109332995</v>
      </c>
      <c r="D11" s="298">
        <v>2.5637665000934899</v>
      </c>
    </row>
    <row r="12" spans="1:9" x14ac:dyDescent="0.2">
      <c r="A12" s="296" t="s">
        <v>1540</v>
      </c>
      <c r="B12" s="297">
        <v>41730</v>
      </c>
      <c r="C12" s="298">
        <v>0.55718902758432898</v>
      </c>
      <c r="D12" s="298">
        <v>2.0304106144082699</v>
      </c>
    </row>
    <row r="13" spans="1:9" x14ac:dyDescent="0.2">
      <c r="A13" s="296" t="s">
        <v>1540</v>
      </c>
      <c r="B13" s="297">
        <v>41821</v>
      </c>
      <c r="C13" s="298">
        <v>5.1742309826547901</v>
      </c>
      <c r="D13" s="298">
        <v>2.82081996830772</v>
      </c>
    </row>
    <row r="14" spans="1:9" x14ac:dyDescent="0.2">
      <c r="A14" s="296" t="s">
        <v>1540</v>
      </c>
      <c r="B14" s="297">
        <v>41913</v>
      </c>
      <c r="C14" s="298">
        <v>5.64153675396423</v>
      </c>
      <c r="D14" s="298">
        <v>3.49136235842724</v>
      </c>
    </row>
    <row r="15" spans="1:9" x14ac:dyDescent="0.2">
      <c r="A15" s="296" t="s">
        <v>1540</v>
      </c>
      <c r="B15" s="297">
        <v>42005</v>
      </c>
      <c r="C15" s="298">
        <v>3.1249188032744399</v>
      </c>
      <c r="D15" s="298">
        <v>4.3454171820643399</v>
      </c>
    </row>
    <row r="16" spans="1:9" x14ac:dyDescent="0.2">
      <c r="A16" s="296" t="s">
        <v>1540</v>
      </c>
      <c r="B16" s="297">
        <v>42095</v>
      </c>
      <c r="C16" s="298">
        <v>4.4190830708757698</v>
      </c>
      <c r="D16" s="298">
        <v>4.5625530708887299</v>
      </c>
    </row>
    <row r="17" spans="1:4" x14ac:dyDescent="0.2">
      <c r="A17" s="296" t="s">
        <v>1540</v>
      </c>
      <c r="B17" s="297">
        <v>42186</v>
      </c>
      <c r="C17" s="298">
        <v>3.41814089907577</v>
      </c>
      <c r="D17" s="298">
        <v>4.77005162148191</v>
      </c>
    </row>
    <row r="18" spans="1:4" x14ac:dyDescent="0.2">
      <c r="A18" s="296" t="s">
        <v>1540</v>
      </c>
      <c r="B18" s="297">
        <v>42278</v>
      </c>
      <c r="C18" s="298">
        <v>-0.44110686564162899</v>
      </c>
      <c r="D18" s="298">
        <v>3.6825107749476298</v>
      </c>
    </row>
    <row r="19" spans="1:4" x14ac:dyDescent="0.2">
      <c r="A19" s="296" t="s">
        <v>1540</v>
      </c>
      <c r="B19" s="297">
        <v>42370</v>
      </c>
      <c r="C19" s="298">
        <v>5.9541411880815103</v>
      </c>
      <c r="D19" s="298">
        <v>3.3654591338534199</v>
      </c>
    </row>
    <row r="20" spans="1:4" x14ac:dyDescent="0.2">
      <c r="A20" s="296" t="s">
        <v>1540</v>
      </c>
      <c r="B20" s="297">
        <v>42461</v>
      </c>
      <c r="C20" s="298">
        <v>4.3008582474372998</v>
      </c>
      <c r="D20" s="298">
        <v>3.5398548807099099</v>
      </c>
    </row>
    <row r="21" spans="1:4" x14ac:dyDescent="0.2">
      <c r="A21" s="296" t="s">
        <v>1540</v>
      </c>
      <c r="B21" s="297">
        <v>42552</v>
      </c>
      <c r="C21" s="298">
        <v>6.2785379766712497</v>
      </c>
      <c r="D21" s="298">
        <v>2.7269028661579999</v>
      </c>
    </row>
    <row r="22" spans="1:4" x14ac:dyDescent="0.2">
      <c r="A22" s="296" t="s">
        <v>1540</v>
      </c>
      <c r="B22" s="297">
        <v>42644</v>
      </c>
      <c r="C22" s="298">
        <v>8.0503604339805701</v>
      </c>
      <c r="D22" s="298">
        <v>4.1142643441051003</v>
      </c>
    </row>
    <row r="23" spans="1:4" x14ac:dyDescent="0.2">
      <c r="A23" s="296" t="s">
        <v>1540</v>
      </c>
      <c r="B23" s="297">
        <v>42736</v>
      </c>
      <c r="C23" s="298">
        <v>4.5579433428187999</v>
      </c>
      <c r="D23" s="298">
        <v>4.4152624500641302</v>
      </c>
    </row>
    <row r="24" spans="1:4" x14ac:dyDescent="0.2">
      <c r="A24" s="296" t="s">
        <v>1540</v>
      </c>
      <c r="B24" s="297">
        <v>42826</v>
      </c>
      <c r="C24" s="298">
        <v>0.90636092688411896</v>
      </c>
      <c r="D24" s="298">
        <v>2.7179197848330001</v>
      </c>
    </row>
    <row r="25" spans="1:4" x14ac:dyDescent="0.2">
      <c r="A25" s="296" t="s">
        <v>1540</v>
      </c>
      <c r="B25" s="297">
        <v>42917</v>
      </c>
      <c r="C25" s="298">
        <v>1.89102798171332</v>
      </c>
      <c r="D25" s="298">
        <v>2.5349157991659399</v>
      </c>
    </row>
    <row r="26" spans="1:4" x14ac:dyDescent="0.2">
      <c r="A26" s="296" t="s">
        <v>1540</v>
      </c>
      <c r="B26" s="297">
        <v>43009</v>
      </c>
      <c r="C26" s="298">
        <v>2.23592649357755</v>
      </c>
      <c r="D26" s="298">
        <v>2.7908052397138499</v>
      </c>
    </row>
    <row r="27" spans="1:4" x14ac:dyDescent="0.2">
      <c r="A27" s="296" t="s">
        <v>1540</v>
      </c>
      <c r="B27" s="297">
        <v>43101</v>
      </c>
      <c r="C27" s="298">
        <v>2.39853395717999</v>
      </c>
      <c r="D27" s="298">
        <v>2.1449398261054902</v>
      </c>
    </row>
    <row r="28" spans="1:4" x14ac:dyDescent="0.2">
      <c r="A28" s="296" t="s">
        <v>1540</v>
      </c>
      <c r="B28" s="297">
        <v>43191</v>
      </c>
      <c r="C28" s="298">
        <v>5.6927481366572197</v>
      </c>
      <c r="D28" s="298">
        <v>3.7604794402777899</v>
      </c>
    </row>
    <row r="29" spans="1:4" x14ac:dyDescent="0.2">
      <c r="A29" s="296" t="s">
        <v>1540</v>
      </c>
      <c r="B29" s="297">
        <v>43282</v>
      </c>
      <c r="C29" s="298">
        <v>3.1242975986375501</v>
      </c>
      <c r="D29" s="298">
        <v>3.5194561562392601</v>
      </c>
    </row>
    <row r="30" spans="1:4" x14ac:dyDescent="0.2">
      <c r="A30" s="296" t="s">
        <v>1540</v>
      </c>
      <c r="B30" s="297">
        <v>43374</v>
      </c>
      <c r="C30" s="298">
        <v>3.6273516955594101</v>
      </c>
      <c r="D30" s="298">
        <v>2.2980930645049402</v>
      </c>
    </row>
    <row r="31" spans="1:4" x14ac:dyDescent="0.2">
      <c r="A31" s="296" t="s">
        <v>1540</v>
      </c>
      <c r="B31" s="297">
        <v>43466</v>
      </c>
      <c r="C31" s="298">
        <v>2.25050185304868</v>
      </c>
      <c r="D31" s="298">
        <v>1.8283050949148201</v>
      </c>
    </row>
    <row r="32" spans="1:4" x14ac:dyDescent="0.2">
      <c r="A32" s="296" t="s">
        <v>1540</v>
      </c>
      <c r="B32" s="297">
        <v>43556</v>
      </c>
      <c r="C32" s="298">
        <v>0.79330823555754604</v>
      </c>
      <c r="D32" s="298">
        <v>-6.2246037654446702E-2</v>
      </c>
    </row>
    <row r="33" spans="1:4" x14ac:dyDescent="0.2">
      <c r="A33" s="296" t="s">
        <v>1540</v>
      </c>
      <c r="B33" s="297">
        <v>43647</v>
      </c>
      <c r="C33" s="298">
        <v>1.16820760259904</v>
      </c>
      <c r="D33" s="298">
        <v>0.47030458944293202</v>
      </c>
    </row>
    <row r="34" spans="1:4" x14ac:dyDescent="0.2">
      <c r="A34" s="296" t="s">
        <v>1540</v>
      </c>
      <c r="B34" s="297">
        <v>43739</v>
      </c>
      <c r="C34" s="298">
        <v>-0.38179117378228999</v>
      </c>
      <c r="D34" s="298">
        <v>0.114730642851498</v>
      </c>
    </row>
    <row r="35" spans="1:4" x14ac:dyDescent="0.2">
      <c r="A35" s="296" t="s">
        <v>1540</v>
      </c>
      <c r="B35" s="297">
        <v>43831</v>
      </c>
      <c r="C35" s="298">
        <v>-0.97404952813350598</v>
      </c>
      <c r="D35" s="298">
        <v>-0.277049595747769</v>
      </c>
    </row>
    <row r="36" spans="1:4" x14ac:dyDescent="0.2">
      <c r="A36" s="296" t="s">
        <v>1540</v>
      </c>
      <c r="B36" s="297">
        <v>43922</v>
      </c>
      <c r="C36" s="298">
        <v>-15.781149177840399</v>
      </c>
      <c r="D36" s="298">
        <v>-16.406567785013099</v>
      </c>
    </row>
    <row r="37" spans="1:4" x14ac:dyDescent="0.2">
      <c r="A37" s="296" t="s">
        <v>1540</v>
      </c>
      <c r="B37" s="297">
        <v>44013</v>
      </c>
      <c r="C37" s="298">
        <v>-8.51561904505051</v>
      </c>
      <c r="D37" s="298">
        <v>-8.5836945793265809</v>
      </c>
    </row>
    <row r="38" spans="1:4" x14ac:dyDescent="0.2">
      <c r="A38" s="296" t="s">
        <v>1540</v>
      </c>
      <c r="B38" s="297">
        <v>44105</v>
      </c>
      <c r="C38" s="298">
        <v>-3.9681700569176899</v>
      </c>
      <c r="D38" s="298">
        <v>-4.7344230925925599</v>
      </c>
    </row>
    <row r="39" spans="1:4" x14ac:dyDescent="0.2">
      <c r="A39" s="296" t="s">
        <v>1540</v>
      </c>
      <c r="B39" s="297">
        <v>44197</v>
      </c>
      <c r="C39" s="298">
        <v>-1.2889891807201499</v>
      </c>
      <c r="D39" s="298">
        <v>-3.8363774282036598</v>
      </c>
    </row>
    <row r="40" spans="1:4" x14ac:dyDescent="0.2">
      <c r="A40" s="296" t="s">
        <v>1540</v>
      </c>
      <c r="B40" s="297">
        <v>44287</v>
      </c>
      <c r="C40" s="298">
        <v>20.203903775162601</v>
      </c>
      <c r="D40" s="298">
        <v>17.665919944044202</v>
      </c>
    </row>
    <row r="41" spans="1:4" x14ac:dyDescent="0.2">
      <c r="A41" s="296" t="s">
        <v>1540</v>
      </c>
      <c r="B41" s="297">
        <v>44378</v>
      </c>
      <c r="C41" s="298">
        <v>6.35132111905369</v>
      </c>
      <c r="D41" s="298">
        <v>4.1990296614716103</v>
      </c>
    </row>
    <row r="42" spans="1:4" x14ac:dyDescent="0.2">
      <c r="A42" s="296" t="s">
        <v>1540</v>
      </c>
      <c r="B42" s="297">
        <v>44470</v>
      </c>
      <c r="C42" s="298">
        <v>2.1191201550343699</v>
      </c>
      <c r="D42" s="298">
        <v>0.20441702253167199</v>
      </c>
    </row>
  </sheetData>
  <mergeCells count="1">
    <mergeCell ref="H1:I1"/>
  </mergeCells>
  <hyperlinks>
    <hyperlink ref="H1:I1" location="Index!A1" display="Regresar al Índice" xr:uid="{44D9915F-8F46-47D0-9856-33017564D0E2}"/>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1FA8F-51F6-4682-A845-8FFA967B160B}">
  <sheetPr codeName="Hoja10"/>
  <dimension ref="A1:J18"/>
  <sheetViews>
    <sheetView workbookViewId="0"/>
  </sheetViews>
  <sheetFormatPr baseColWidth="10" defaultRowHeight="12.75" x14ac:dyDescent="0.2"/>
  <cols>
    <col min="1" max="1" width="11.42578125" style="194"/>
    <col min="2" max="2" width="20.42578125" style="194" customWidth="1"/>
    <col min="3" max="3" width="10.85546875" style="194" customWidth="1"/>
    <col min="4" max="4" width="12.140625" style="194" customWidth="1"/>
    <col min="5" max="6" width="11.42578125" style="194"/>
    <col min="7" max="7" width="12.140625" style="194" customWidth="1"/>
    <col min="8" max="16384" width="11.42578125" style="194"/>
  </cols>
  <sheetData>
    <row r="1" spans="1:10" ht="15" x14ac:dyDescent="0.25">
      <c r="A1" s="49" t="s">
        <v>1681</v>
      </c>
      <c r="H1" s="408" t="s">
        <v>38</v>
      </c>
      <c r="I1" s="408"/>
    </row>
    <row r="2" spans="1:10" x14ac:dyDescent="0.2">
      <c r="A2" s="194" t="s">
        <v>1675</v>
      </c>
    </row>
    <row r="8" spans="1:10" x14ac:dyDescent="0.2">
      <c r="B8" s="194" t="s">
        <v>1351</v>
      </c>
    </row>
    <row r="9" spans="1:10" ht="27.95" customHeight="1" x14ac:dyDescent="0.2">
      <c r="B9" s="409" t="s">
        <v>1322</v>
      </c>
      <c r="C9" s="411" t="s">
        <v>1341</v>
      </c>
      <c r="D9" s="411" t="s">
        <v>1342</v>
      </c>
      <c r="E9" s="411"/>
      <c r="F9" s="411"/>
      <c r="G9" s="411"/>
      <c r="H9" s="411"/>
      <c r="I9" s="411"/>
      <c r="J9" s="411"/>
    </row>
    <row r="10" spans="1:10" ht="25.5" x14ac:dyDescent="0.2">
      <c r="B10" s="410"/>
      <c r="C10" s="412"/>
      <c r="D10" s="373" t="s">
        <v>1352</v>
      </c>
      <c r="E10" s="373" t="s">
        <v>1353</v>
      </c>
      <c r="F10" s="373" t="s">
        <v>1354</v>
      </c>
      <c r="G10" s="373" t="s">
        <v>1355</v>
      </c>
      <c r="H10" s="373" t="s">
        <v>1356</v>
      </c>
      <c r="I10" s="373" t="s">
        <v>1357</v>
      </c>
      <c r="J10" s="373" t="s">
        <v>1358</v>
      </c>
    </row>
    <row r="11" spans="1:10" ht="25.5" x14ac:dyDescent="0.2">
      <c r="B11" s="172" t="s">
        <v>1327</v>
      </c>
      <c r="C11" s="176">
        <v>5.4916999999999998</v>
      </c>
      <c r="D11" s="176">
        <v>0</v>
      </c>
      <c r="E11" s="176">
        <v>0</v>
      </c>
      <c r="F11" s="176">
        <v>0</v>
      </c>
      <c r="G11" s="176">
        <v>0</v>
      </c>
      <c r="H11" s="176">
        <v>0</v>
      </c>
      <c r="I11" s="176">
        <v>0</v>
      </c>
      <c r="J11" s="176">
        <v>0</v>
      </c>
    </row>
    <row r="12" spans="1:10" ht="38.25" x14ac:dyDescent="0.2">
      <c r="B12" s="174" t="s">
        <v>1332</v>
      </c>
      <c r="C12" s="178">
        <v>4.6375000000000002</v>
      </c>
      <c r="D12" s="178">
        <v>0.1326</v>
      </c>
      <c r="E12" s="178">
        <v>0</v>
      </c>
      <c r="F12" s="178">
        <v>0</v>
      </c>
      <c r="G12" s="178">
        <v>0</v>
      </c>
      <c r="H12" s="178">
        <v>0</v>
      </c>
      <c r="I12" s="178">
        <v>0</v>
      </c>
      <c r="J12" s="178">
        <v>0</v>
      </c>
    </row>
    <row r="13" spans="1:10" ht="18.95" customHeight="1" x14ac:dyDescent="0.2">
      <c r="B13" s="172" t="s">
        <v>629</v>
      </c>
      <c r="C13" s="176">
        <v>6.0354000000000001</v>
      </c>
      <c r="D13" s="176">
        <v>0</v>
      </c>
      <c r="E13" s="176">
        <v>0</v>
      </c>
      <c r="F13" s="176">
        <v>0</v>
      </c>
      <c r="G13" s="176">
        <v>0</v>
      </c>
      <c r="H13" s="176">
        <v>0</v>
      </c>
      <c r="I13" s="176">
        <v>0</v>
      </c>
      <c r="J13" s="176">
        <v>0</v>
      </c>
    </row>
    <row r="14" spans="1:10" x14ac:dyDescent="0.2">
      <c r="B14" s="407"/>
      <c r="C14" s="407"/>
      <c r="D14" s="411" t="s">
        <v>1359</v>
      </c>
      <c r="E14" s="411"/>
      <c r="F14" s="411"/>
      <c r="G14" s="411"/>
      <c r="H14" s="411"/>
      <c r="I14" s="411"/>
      <c r="J14" s="411"/>
    </row>
    <row r="15" spans="1:10" ht="25.5" x14ac:dyDescent="0.2">
      <c r="B15" s="172" t="s">
        <v>1327</v>
      </c>
      <c r="C15" s="176"/>
      <c r="D15" s="176">
        <v>0.87160000000000004</v>
      </c>
      <c r="E15" s="176">
        <v>3.8740999999999999</v>
      </c>
      <c r="F15" s="176">
        <v>2.0882999999999998</v>
      </c>
      <c r="G15" s="176">
        <v>2.4443000000000001</v>
      </c>
      <c r="H15" s="176">
        <v>1.9663999999999999</v>
      </c>
      <c r="I15" s="176">
        <v>1.0255000000000001</v>
      </c>
      <c r="J15" s="176">
        <v>1.8937999999999999</v>
      </c>
    </row>
    <row r="16" spans="1:10" ht="38.25" x14ac:dyDescent="0.2">
      <c r="B16" s="174" t="s">
        <v>1332</v>
      </c>
      <c r="C16" s="178"/>
      <c r="D16" s="178">
        <v>0</v>
      </c>
      <c r="E16" s="178">
        <v>2.7480000000000002</v>
      </c>
      <c r="F16" s="178">
        <v>1.3022</v>
      </c>
      <c r="G16" s="178">
        <v>1.6692</v>
      </c>
      <c r="H16" s="178">
        <v>1.1641999999999999</v>
      </c>
      <c r="I16" s="178">
        <v>0.16919999999999999</v>
      </c>
      <c r="J16" s="178">
        <v>1.0928</v>
      </c>
    </row>
    <row r="17" spans="2:10" ht="18.95" customHeight="1" x14ac:dyDescent="0.2">
      <c r="B17" s="172" t="s">
        <v>629</v>
      </c>
      <c r="C17" s="176"/>
      <c r="D17" s="176">
        <v>0.60009999999999997</v>
      </c>
      <c r="E17" s="176">
        <v>5.2380000000000004</v>
      </c>
      <c r="F17" s="176">
        <v>2.1074999999999999</v>
      </c>
      <c r="G17" s="176">
        <v>4.0742000000000003</v>
      </c>
      <c r="H17" s="176">
        <v>3.1850000000000001</v>
      </c>
      <c r="I17" s="176">
        <v>2.8612000000000002</v>
      </c>
      <c r="J17" s="176">
        <v>4.7232000000000003</v>
      </c>
    </row>
    <row r="18" spans="2:10" x14ac:dyDescent="0.2">
      <c r="B18" s="209"/>
      <c r="C18" s="294"/>
      <c r="D18" s="209"/>
    </row>
  </sheetData>
  <mergeCells count="5">
    <mergeCell ref="B9:B10"/>
    <mergeCell ref="C9:C10"/>
    <mergeCell ref="D9:J9"/>
    <mergeCell ref="D14:J14"/>
    <mergeCell ref="H1:I1"/>
  </mergeCells>
  <hyperlinks>
    <hyperlink ref="H1:I1" location="Index!A1" display="Regresar al Índice" xr:uid="{8A752764-6179-40EA-9050-58FFAAAD638B}"/>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CF00A-2235-4584-A310-5FBBE4884E30}">
  <sheetPr codeName="Hoja39"/>
  <dimension ref="A1:I39"/>
  <sheetViews>
    <sheetView workbookViewId="0"/>
  </sheetViews>
  <sheetFormatPr baseColWidth="10" defaultColWidth="9.140625" defaultRowHeight="12.75" x14ac:dyDescent="0.2"/>
  <cols>
    <col min="1" max="1" width="9.140625" style="296"/>
    <col min="2" max="2" width="11.28515625" style="296" bestFit="1" customWidth="1"/>
    <col min="3" max="3" width="9.140625" style="296"/>
    <col min="4" max="4" width="9.28515625" style="296" bestFit="1" customWidth="1"/>
    <col min="5" max="16384" width="9.140625" style="296"/>
  </cols>
  <sheetData>
    <row r="1" spans="1:9" ht="15" x14ac:dyDescent="0.25">
      <c r="A1" s="49" t="s">
        <v>1717</v>
      </c>
      <c r="H1" s="408" t="s">
        <v>38</v>
      </c>
      <c r="I1" s="408"/>
    </row>
    <row r="2" spans="1:9" x14ac:dyDescent="0.2">
      <c r="A2" s="296" t="s">
        <v>1538</v>
      </c>
    </row>
    <row r="6" spans="1:9" x14ac:dyDescent="0.2">
      <c r="A6" s="296" t="s">
        <v>1539</v>
      </c>
      <c r="B6" s="296" t="s">
        <v>1577</v>
      </c>
      <c r="C6" s="296" t="s">
        <v>2</v>
      </c>
      <c r="D6" s="296" t="s">
        <v>1578</v>
      </c>
    </row>
    <row r="7" spans="1:9" x14ac:dyDescent="0.2">
      <c r="A7" s="296" t="s">
        <v>1540</v>
      </c>
      <c r="B7" s="297">
        <v>44470</v>
      </c>
      <c r="C7" s="296" t="s">
        <v>9</v>
      </c>
      <c r="D7" s="298">
        <v>-5.1554444596932303</v>
      </c>
    </row>
    <row r="8" spans="1:9" x14ac:dyDescent="0.2">
      <c r="A8" s="296" t="s">
        <v>1540</v>
      </c>
      <c r="B8" s="297">
        <v>44470</v>
      </c>
      <c r="C8" s="296" t="s">
        <v>20</v>
      </c>
      <c r="D8" s="298">
        <v>-3.06923970030445</v>
      </c>
    </row>
    <row r="9" spans="1:9" x14ac:dyDescent="0.2">
      <c r="A9" s="296" t="s">
        <v>1540</v>
      </c>
      <c r="B9" s="297">
        <v>44470</v>
      </c>
      <c r="C9" s="296" t="s">
        <v>10</v>
      </c>
      <c r="D9" s="298">
        <v>-3.0497168773118899</v>
      </c>
    </row>
    <row r="10" spans="1:9" x14ac:dyDescent="0.2">
      <c r="A10" s="296" t="s">
        <v>1540</v>
      </c>
      <c r="B10" s="297">
        <v>44470</v>
      </c>
      <c r="C10" s="296" t="s">
        <v>33</v>
      </c>
      <c r="D10" s="298">
        <v>-1.7929983566369301</v>
      </c>
    </row>
    <row r="11" spans="1:9" x14ac:dyDescent="0.2">
      <c r="A11" s="296" t="s">
        <v>1540</v>
      </c>
      <c r="B11" s="297">
        <v>44470</v>
      </c>
      <c r="C11" s="296" t="s">
        <v>14</v>
      </c>
      <c r="D11" s="298">
        <v>-1.0749472277505301</v>
      </c>
    </row>
    <row r="12" spans="1:9" x14ac:dyDescent="0.2">
      <c r="A12" s="296" t="s">
        <v>1540</v>
      </c>
      <c r="B12" s="297">
        <v>44470</v>
      </c>
      <c r="C12" s="296" t="s">
        <v>29</v>
      </c>
      <c r="D12" s="298">
        <v>-0.140493055093799</v>
      </c>
    </row>
    <row r="13" spans="1:9" x14ac:dyDescent="0.2">
      <c r="A13" s="296" t="s">
        <v>1540</v>
      </c>
      <c r="B13" s="297">
        <v>44470</v>
      </c>
      <c r="C13" s="296" t="s">
        <v>27</v>
      </c>
      <c r="D13" s="298">
        <v>0.16376259360217199</v>
      </c>
    </row>
    <row r="14" spans="1:9" x14ac:dyDescent="0.2">
      <c r="A14" s="296" t="s">
        <v>1540</v>
      </c>
      <c r="B14" s="297">
        <v>44470</v>
      </c>
      <c r="C14" s="296" t="s">
        <v>1</v>
      </c>
      <c r="D14" s="298">
        <v>0.20441702253167199</v>
      </c>
    </row>
    <row r="15" spans="1:9" x14ac:dyDescent="0.2">
      <c r="A15" s="296" t="s">
        <v>1540</v>
      </c>
      <c r="B15" s="297">
        <v>44470</v>
      </c>
      <c r="C15" s="296" t="s">
        <v>18</v>
      </c>
      <c r="D15" s="298">
        <v>0.471210655897636</v>
      </c>
    </row>
    <row r="16" spans="1:9" x14ac:dyDescent="0.2">
      <c r="A16" s="296" t="s">
        <v>1540</v>
      </c>
      <c r="B16" s="297">
        <v>44470</v>
      </c>
      <c r="C16" s="296" t="s">
        <v>3</v>
      </c>
      <c r="D16" s="298">
        <v>0.58790429904806296</v>
      </c>
    </row>
    <row r="17" spans="1:4" x14ac:dyDescent="0.2">
      <c r="A17" s="296" t="s">
        <v>1540</v>
      </c>
      <c r="B17" s="297">
        <v>44470</v>
      </c>
      <c r="C17" s="296" t="s">
        <v>6</v>
      </c>
      <c r="D17" s="298">
        <v>0.83731770755098001</v>
      </c>
    </row>
    <row r="18" spans="1:4" x14ac:dyDescent="0.2">
      <c r="A18" s="296" t="s">
        <v>1540</v>
      </c>
      <c r="B18" s="297">
        <v>44470</v>
      </c>
      <c r="C18" s="296" t="s">
        <v>23</v>
      </c>
      <c r="D18" s="298">
        <v>0.88137416037734795</v>
      </c>
    </row>
    <row r="19" spans="1:4" x14ac:dyDescent="0.2">
      <c r="A19" s="296" t="s">
        <v>1540</v>
      </c>
      <c r="B19" s="297">
        <v>44470</v>
      </c>
      <c r="C19" s="296" t="s">
        <v>12</v>
      </c>
      <c r="D19" s="298">
        <v>0.90347900008001103</v>
      </c>
    </row>
    <row r="20" spans="1:4" x14ac:dyDescent="0.2">
      <c r="A20" s="296" t="s">
        <v>1540</v>
      </c>
      <c r="B20" s="297">
        <v>44470</v>
      </c>
      <c r="C20" s="296" t="s">
        <v>22</v>
      </c>
      <c r="D20" s="298">
        <v>1.48854379616404</v>
      </c>
    </row>
    <row r="21" spans="1:4" x14ac:dyDescent="0.2">
      <c r="A21" s="296" t="s">
        <v>1540</v>
      </c>
      <c r="B21" s="297">
        <v>44470</v>
      </c>
      <c r="C21" s="296" t="s">
        <v>25</v>
      </c>
      <c r="D21" s="298">
        <v>1.85129421087818</v>
      </c>
    </row>
    <row r="22" spans="1:4" x14ac:dyDescent="0.2">
      <c r="A22" s="296" t="s">
        <v>1540</v>
      </c>
      <c r="B22" s="297">
        <v>44470</v>
      </c>
      <c r="C22" s="296" t="s">
        <v>16</v>
      </c>
      <c r="D22" s="298">
        <v>1.99489772835196</v>
      </c>
    </row>
    <row r="23" spans="1:4" x14ac:dyDescent="0.2">
      <c r="A23" s="296" t="s">
        <v>1540</v>
      </c>
      <c r="B23" s="297">
        <v>44470</v>
      </c>
      <c r="C23" s="296" t="s">
        <v>17</v>
      </c>
      <c r="D23" s="298">
        <v>2.0174892151231099</v>
      </c>
    </row>
    <row r="24" spans="1:4" x14ac:dyDescent="0.2">
      <c r="A24" s="296" t="s">
        <v>1540</v>
      </c>
      <c r="B24" s="297">
        <v>44470</v>
      </c>
      <c r="C24" s="296" t="s">
        <v>0</v>
      </c>
      <c r="D24" s="298">
        <v>2.1191201550343699</v>
      </c>
    </row>
    <row r="25" spans="1:4" x14ac:dyDescent="0.2">
      <c r="A25" s="296" t="s">
        <v>1540</v>
      </c>
      <c r="B25" s="297">
        <v>44470</v>
      </c>
      <c r="C25" s="296" t="s">
        <v>13</v>
      </c>
      <c r="D25" s="298">
        <v>2.3820840276028301</v>
      </c>
    </row>
    <row r="26" spans="1:4" x14ac:dyDescent="0.2">
      <c r="A26" s="296" t="s">
        <v>1540</v>
      </c>
      <c r="B26" s="297">
        <v>44470</v>
      </c>
      <c r="C26" s="296" t="s">
        <v>11</v>
      </c>
      <c r="D26" s="298">
        <v>2.5178027649605901</v>
      </c>
    </row>
    <row r="27" spans="1:4" x14ac:dyDescent="0.2">
      <c r="A27" s="296" t="s">
        <v>1540</v>
      </c>
      <c r="B27" s="297">
        <v>44470</v>
      </c>
      <c r="C27" s="296" t="s">
        <v>28</v>
      </c>
      <c r="D27" s="298">
        <v>2.7773192238482798</v>
      </c>
    </row>
    <row r="28" spans="1:4" x14ac:dyDescent="0.2">
      <c r="A28" s="296" t="s">
        <v>1540</v>
      </c>
      <c r="B28" s="297">
        <v>44470</v>
      </c>
      <c r="C28" s="296" t="s">
        <v>26</v>
      </c>
      <c r="D28" s="298">
        <v>2.90861490181</v>
      </c>
    </row>
    <row r="29" spans="1:4" x14ac:dyDescent="0.2">
      <c r="A29" s="296" t="s">
        <v>1540</v>
      </c>
      <c r="B29" s="297">
        <v>44470</v>
      </c>
      <c r="C29" s="296" t="s">
        <v>32</v>
      </c>
      <c r="D29" s="298">
        <v>2.96617169423227</v>
      </c>
    </row>
    <row r="30" spans="1:4" x14ac:dyDescent="0.2">
      <c r="A30" s="296" t="s">
        <v>1540</v>
      </c>
      <c r="B30" s="297">
        <v>44470</v>
      </c>
      <c r="C30" s="296" t="s">
        <v>4</v>
      </c>
      <c r="D30" s="298">
        <v>3.0116459032514502</v>
      </c>
    </row>
    <row r="31" spans="1:4" x14ac:dyDescent="0.2">
      <c r="A31" s="296" t="s">
        <v>1540</v>
      </c>
      <c r="B31" s="297">
        <v>44470</v>
      </c>
      <c r="C31" s="296" t="s">
        <v>21</v>
      </c>
      <c r="D31" s="298">
        <v>3.2268356546565999</v>
      </c>
    </row>
    <row r="32" spans="1:4" x14ac:dyDescent="0.2">
      <c r="A32" s="296" t="s">
        <v>1540</v>
      </c>
      <c r="B32" s="297">
        <v>44470</v>
      </c>
      <c r="C32" s="296" t="s">
        <v>31</v>
      </c>
      <c r="D32" s="298">
        <v>3.2828753132192898</v>
      </c>
    </row>
    <row r="33" spans="1:4" x14ac:dyDescent="0.2">
      <c r="A33" s="296" t="s">
        <v>1540</v>
      </c>
      <c r="B33" s="297">
        <v>44470</v>
      </c>
      <c r="C33" s="296" t="s">
        <v>7</v>
      </c>
      <c r="D33" s="298">
        <v>3.5428349850787</v>
      </c>
    </row>
    <row r="34" spans="1:4" x14ac:dyDescent="0.2">
      <c r="A34" s="296" t="s">
        <v>1540</v>
      </c>
      <c r="B34" s="297">
        <v>44470</v>
      </c>
      <c r="C34" s="296" t="s">
        <v>8</v>
      </c>
      <c r="D34" s="298">
        <v>3.6153300674981099</v>
      </c>
    </row>
    <row r="35" spans="1:4" x14ac:dyDescent="0.2">
      <c r="A35" s="296" t="s">
        <v>1540</v>
      </c>
      <c r="B35" s="297">
        <v>44470</v>
      </c>
      <c r="C35" s="296" t="s">
        <v>30</v>
      </c>
      <c r="D35" s="298">
        <v>4.0784086641747503</v>
      </c>
    </row>
    <row r="36" spans="1:4" x14ac:dyDescent="0.2">
      <c r="A36" s="296" t="s">
        <v>1540</v>
      </c>
      <c r="B36" s="297">
        <v>44470</v>
      </c>
      <c r="C36" s="296" t="s">
        <v>19</v>
      </c>
      <c r="D36" s="298">
        <v>4.9690238236841102</v>
      </c>
    </row>
    <row r="37" spans="1:4" x14ac:dyDescent="0.2">
      <c r="A37" s="296" t="s">
        <v>1540</v>
      </c>
      <c r="B37" s="297">
        <v>44470</v>
      </c>
      <c r="C37" s="296" t="s">
        <v>15</v>
      </c>
      <c r="D37" s="298">
        <v>5.4647352414800299</v>
      </c>
    </row>
    <row r="38" spans="1:4" x14ac:dyDescent="0.2">
      <c r="A38" s="296" t="s">
        <v>1540</v>
      </c>
      <c r="B38" s="297">
        <v>44470</v>
      </c>
      <c r="C38" s="296" t="s">
        <v>5</v>
      </c>
      <c r="D38" s="298">
        <v>14.7211423816611</v>
      </c>
    </row>
    <row r="39" spans="1:4" x14ac:dyDescent="0.2">
      <c r="A39" s="296" t="s">
        <v>1540</v>
      </c>
      <c r="B39" s="297">
        <v>44470</v>
      </c>
      <c r="C39" s="296" t="s">
        <v>24</v>
      </c>
      <c r="D39" s="298">
        <v>19.286250175606899</v>
      </c>
    </row>
  </sheetData>
  <mergeCells count="1">
    <mergeCell ref="H1:I1"/>
  </mergeCells>
  <hyperlinks>
    <hyperlink ref="H1:I1" location="Index!A1" display="Regresar al Índice" xr:uid="{A5FA2592-109C-46A4-9337-90F4D680A1D7}"/>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062A-78FA-4A65-98D2-DCB33E82EE50}">
  <sheetPr codeName="Hoja40"/>
  <dimension ref="A1:I42"/>
  <sheetViews>
    <sheetView workbookViewId="0"/>
  </sheetViews>
  <sheetFormatPr baseColWidth="10" defaultColWidth="9.140625" defaultRowHeight="12.75" x14ac:dyDescent="0.2"/>
  <cols>
    <col min="1" max="1" width="11.28515625" style="296" bestFit="1" customWidth="1"/>
    <col min="2" max="3" width="9.28515625" style="296" bestFit="1" customWidth="1"/>
    <col min="4" max="16384" width="9.140625" style="296"/>
  </cols>
  <sheetData>
    <row r="1" spans="1:9" ht="15" x14ac:dyDescent="0.25">
      <c r="A1" s="49" t="s">
        <v>1718</v>
      </c>
      <c r="H1" s="408" t="s">
        <v>38</v>
      </c>
      <c r="I1" s="408"/>
    </row>
    <row r="2" spans="1:9" x14ac:dyDescent="0.2">
      <c r="A2" s="296" t="s">
        <v>1538</v>
      </c>
    </row>
    <row r="6" spans="1:9" x14ac:dyDescent="0.2">
      <c r="A6" s="296" t="s">
        <v>136</v>
      </c>
      <c r="B6" s="296" t="s">
        <v>1583</v>
      </c>
      <c r="C6" s="296" t="s">
        <v>1584</v>
      </c>
    </row>
    <row r="7" spans="1:9" x14ac:dyDescent="0.2">
      <c r="A7" s="297">
        <v>41275</v>
      </c>
      <c r="B7" s="298">
        <v>98.944037208297004</v>
      </c>
      <c r="C7" s="298">
        <v>1.5640017286544157</v>
      </c>
    </row>
    <row r="8" spans="1:9" x14ac:dyDescent="0.2">
      <c r="A8" s="297">
        <v>41365</v>
      </c>
      <c r="B8" s="298">
        <v>102.488063053237</v>
      </c>
      <c r="C8" s="298">
        <v>3.166067165342537</v>
      </c>
    </row>
    <row r="9" spans="1:9" x14ac:dyDescent="0.2">
      <c r="A9" s="297">
        <v>41456</v>
      </c>
      <c r="B9" s="298">
        <v>99.548250919197997</v>
      </c>
      <c r="C9" s="298">
        <v>-7.7564496555992442</v>
      </c>
    </row>
    <row r="10" spans="1:9" x14ac:dyDescent="0.2">
      <c r="A10" s="297">
        <v>41548</v>
      </c>
      <c r="B10" s="298">
        <v>99.019648819268994</v>
      </c>
      <c r="C10" s="298">
        <v>-0.4033744454295109</v>
      </c>
    </row>
    <row r="11" spans="1:9" x14ac:dyDescent="0.2">
      <c r="A11" s="297">
        <v>41640</v>
      </c>
      <c r="B11" s="298">
        <v>92.150733583426998</v>
      </c>
      <c r="C11" s="298">
        <v>-6.8658039600392922</v>
      </c>
    </row>
    <row r="12" spans="1:9" x14ac:dyDescent="0.2">
      <c r="A12" s="297">
        <v>41730</v>
      </c>
      <c r="B12" s="298">
        <v>105.015125294941</v>
      </c>
      <c r="C12" s="298">
        <v>2.4657137294041056</v>
      </c>
    </row>
    <row r="13" spans="1:9" x14ac:dyDescent="0.2">
      <c r="A13" s="297">
        <v>41821</v>
      </c>
      <c r="B13" s="298">
        <v>94.464718413041993</v>
      </c>
      <c r="C13" s="298">
        <v>-5.1066015316353877</v>
      </c>
    </row>
    <row r="14" spans="1:9" x14ac:dyDescent="0.2">
      <c r="A14" s="297">
        <v>41913</v>
      </c>
      <c r="B14" s="298">
        <v>95.974664738029006</v>
      </c>
      <c r="C14" s="298">
        <v>-3.075131165934252</v>
      </c>
    </row>
    <row r="15" spans="1:9" x14ac:dyDescent="0.2">
      <c r="A15" s="297">
        <v>42005</v>
      </c>
      <c r="B15" s="298">
        <v>87.470895549548999</v>
      </c>
      <c r="C15" s="298">
        <v>-5.0784598796939502</v>
      </c>
    </row>
    <row r="16" spans="1:9" x14ac:dyDescent="0.2">
      <c r="A16" s="297">
        <v>42095</v>
      </c>
      <c r="B16" s="298">
        <v>107.94541454082299</v>
      </c>
      <c r="C16" s="298">
        <v>2.7903497116744931</v>
      </c>
    </row>
    <row r="17" spans="1:3" x14ac:dyDescent="0.2">
      <c r="A17" s="297">
        <v>42186</v>
      </c>
      <c r="B17" s="298">
        <v>129.67386575679799</v>
      </c>
      <c r="C17" s="298">
        <v>37.272272585205691</v>
      </c>
    </row>
    <row r="18" spans="1:3" x14ac:dyDescent="0.2">
      <c r="A18" s="297">
        <v>42278</v>
      </c>
      <c r="B18" s="298">
        <v>101.585721126735</v>
      </c>
      <c r="C18" s="298">
        <v>5.8463933205933509</v>
      </c>
    </row>
    <row r="19" spans="1:3" x14ac:dyDescent="0.2">
      <c r="A19" s="297">
        <v>42370</v>
      </c>
      <c r="B19" s="298">
        <v>104.39814234945599</v>
      </c>
      <c r="C19" s="298">
        <v>19.351861774775521</v>
      </c>
    </row>
    <row r="20" spans="1:3" x14ac:dyDescent="0.2">
      <c r="A20" s="297">
        <v>42461</v>
      </c>
      <c r="B20" s="298">
        <v>114.23669738557</v>
      </c>
      <c r="C20" s="298">
        <v>5.8282075913171401</v>
      </c>
    </row>
    <row r="21" spans="1:3" x14ac:dyDescent="0.2">
      <c r="A21" s="297">
        <v>42552</v>
      </c>
      <c r="B21" s="298">
        <v>106.74085484752401</v>
      </c>
      <c r="C21" s="298">
        <v>-17.685144786448038</v>
      </c>
    </row>
    <row r="22" spans="1:3" x14ac:dyDescent="0.2">
      <c r="A22" s="297">
        <v>42644</v>
      </c>
      <c r="B22" s="298">
        <v>108.260516481404</v>
      </c>
      <c r="C22" s="298">
        <v>6.570603900465251</v>
      </c>
    </row>
    <row r="23" spans="1:3" x14ac:dyDescent="0.2">
      <c r="A23" s="297">
        <v>42736</v>
      </c>
      <c r="B23" s="298">
        <v>111.08720571204699</v>
      </c>
      <c r="C23" s="298">
        <v>6.4072628229345643</v>
      </c>
    </row>
    <row r="24" spans="1:3" x14ac:dyDescent="0.2">
      <c r="A24" s="297">
        <v>42826</v>
      </c>
      <c r="B24" s="298">
        <v>109.041360096489</v>
      </c>
      <c r="C24" s="298">
        <v>-4.5478707000306313</v>
      </c>
    </row>
    <row r="25" spans="1:3" x14ac:dyDescent="0.2">
      <c r="A25" s="297">
        <v>42917</v>
      </c>
      <c r="B25" s="298">
        <v>114.158311562478</v>
      </c>
      <c r="C25" s="298">
        <v>6.9490325195068054</v>
      </c>
    </row>
    <row r="26" spans="1:3" x14ac:dyDescent="0.2">
      <c r="A26" s="297">
        <v>43009</v>
      </c>
      <c r="B26" s="298">
        <v>111.5276759675</v>
      </c>
      <c r="C26" s="298">
        <v>3.0178680023729689</v>
      </c>
    </row>
    <row r="27" spans="1:3" x14ac:dyDescent="0.2">
      <c r="A27" s="297">
        <v>43101</v>
      </c>
      <c r="B27" s="298">
        <v>105.87064601217899</v>
      </c>
      <c r="C27" s="298">
        <v>-4.6959140491750473</v>
      </c>
    </row>
    <row r="28" spans="1:3" x14ac:dyDescent="0.2">
      <c r="A28" s="297">
        <v>43191</v>
      </c>
      <c r="B28" s="298">
        <v>99.490731598319996</v>
      </c>
      <c r="C28" s="298">
        <v>-8.7587209933164818</v>
      </c>
    </row>
    <row r="29" spans="1:3" x14ac:dyDescent="0.2">
      <c r="A29" s="297">
        <v>43282</v>
      </c>
      <c r="B29" s="298">
        <v>107.601692900929</v>
      </c>
      <c r="C29" s="298">
        <v>-5.7434439698774105</v>
      </c>
    </row>
    <row r="30" spans="1:3" x14ac:dyDescent="0.2">
      <c r="A30" s="297">
        <v>43374</v>
      </c>
      <c r="B30" s="298">
        <v>109.933470619424</v>
      </c>
      <c r="C30" s="298">
        <v>-1.4294257763790987</v>
      </c>
    </row>
    <row r="31" spans="1:3" x14ac:dyDescent="0.2">
      <c r="A31" s="297">
        <v>43466</v>
      </c>
      <c r="B31" s="298">
        <v>117.305199032362</v>
      </c>
      <c r="C31" s="298">
        <v>10.800494236020446</v>
      </c>
    </row>
    <row r="32" spans="1:3" x14ac:dyDescent="0.2">
      <c r="A32" s="297">
        <v>43556</v>
      </c>
      <c r="B32" s="298">
        <v>98.831385069644995</v>
      </c>
      <c r="C32" s="298">
        <v>-0.66272156017207895</v>
      </c>
    </row>
    <row r="33" spans="1:3" x14ac:dyDescent="0.2">
      <c r="A33" s="297">
        <v>43647</v>
      </c>
      <c r="B33" s="298">
        <v>97.893478654890998</v>
      </c>
      <c r="C33" s="298">
        <v>-9.0223619947843581</v>
      </c>
    </row>
    <row r="34" spans="1:3" x14ac:dyDescent="0.2">
      <c r="A34" s="297">
        <v>43739</v>
      </c>
      <c r="B34" s="298">
        <v>86.539475790330997</v>
      </c>
      <c r="C34" s="298">
        <v>-21.280138521306313</v>
      </c>
    </row>
    <row r="35" spans="1:3" x14ac:dyDescent="0.2">
      <c r="A35" s="297">
        <v>43831</v>
      </c>
      <c r="B35" s="298">
        <v>86.334520676272007</v>
      </c>
      <c r="C35" s="298">
        <v>-26.40179515619409</v>
      </c>
    </row>
    <row r="36" spans="1:3" x14ac:dyDescent="0.2">
      <c r="A36" s="297">
        <v>43922</v>
      </c>
      <c r="B36" s="298">
        <v>74.878078466188995</v>
      </c>
      <c r="C36" s="298">
        <v>-24.236538409915497</v>
      </c>
    </row>
    <row r="37" spans="1:3" x14ac:dyDescent="0.2">
      <c r="A37" s="297">
        <v>44013</v>
      </c>
      <c r="B37" s="298">
        <v>90.163853504825994</v>
      </c>
      <c r="C37" s="298">
        <v>-7.8959551302846807</v>
      </c>
    </row>
    <row r="38" spans="1:3" x14ac:dyDescent="0.2">
      <c r="A38" s="297">
        <v>44105</v>
      </c>
      <c r="B38" s="298">
        <v>101.059238941435</v>
      </c>
      <c r="C38" s="298">
        <v>16.778196330057138</v>
      </c>
    </row>
    <row r="39" spans="1:3" x14ac:dyDescent="0.2">
      <c r="A39" s="297">
        <v>44197</v>
      </c>
      <c r="B39" s="298">
        <v>98.094160678611004</v>
      </c>
      <c r="C39" s="298">
        <v>13.621017305967381</v>
      </c>
    </row>
    <row r="40" spans="1:3" x14ac:dyDescent="0.2">
      <c r="A40" s="297">
        <v>44287</v>
      </c>
      <c r="B40" s="298">
        <v>87.025181546813997</v>
      </c>
      <c r="C40" s="298">
        <v>16.222509083362755</v>
      </c>
    </row>
    <row r="41" spans="1:3" x14ac:dyDescent="0.2">
      <c r="A41" s="297">
        <v>44378</v>
      </c>
      <c r="B41" s="298">
        <v>97.295131060591999</v>
      </c>
      <c r="C41" s="298">
        <v>7.9092422057851648</v>
      </c>
    </row>
    <row r="42" spans="1:3" x14ac:dyDescent="0.2">
      <c r="A42" s="297">
        <v>44470</v>
      </c>
      <c r="B42" s="298">
        <v>96.283331406724997</v>
      </c>
      <c r="C42" s="298">
        <v>-4.725849496529154</v>
      </c>
    </row>
  </sheetData>
  <mergeCells count="1">
    <mergeCell ref="H1:I1"/>
  </mergeCells>
  <hyperlinks>
    <hyperlink ref="H1:I1" location="Index!A1" display="Regresar al Índice" xr:uid="{C7AEAB59-3FD7-4CF2-9A95-A1A95E3DF6A1}"/>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E2BD-92FA-4D65-99DC-F6AFFFAC39BC}">
  <sheetPr codeName="Hoja45"/>
  <dimension ref="A1:I42"/>
  <sheetViews>
    <sheetView workbookViewId="0"/>
  </sheetViews>
  <sheetFormatPr baseColWidth="10" defaultColWidth="9.140625" defaultRowHeight="12.75" x14ac:dyDescent="0.2"/>
  <cols>
    <col min="1" max="1" width="11.28515625" style="296" bestFit="1" customWidth="1"/>
    <col min="2" max="3" width="9.28515625" style="296" bestFit="1" customWidth="1"/>
    <col min="4" max="16384" width="9.140625" style="296"/>
  </cols>
  <sheetData>
    <row r="1" spans="1:9" ht="15" x14ac:dyDescent="0.25">
      <c r="A1" s="49" t="s">
        <v>1719</v>
      </c>
      <c r="H1" s="408" t="s">
        <v>38</v>
      </c>
      <c r="I1" s="408"/>
    </row>
    <row r="2" spans="1:9" x14ac:dyDescent="0.2">
      <c r="A2" s="296" t="s">
        <v>1538</v>
      </c>
    </row>
    <row r="6" spans="1:9" x14ac:dyDescent="0.2">
      <c r="A6" s="296" t="s">
        <v>136</v>
      </c>
      <c r="B6" s="296" t="s">
        <v>1585</v>
      </c>
      <c r="C6" s="296" t="s">
        <v>1586</v>
      </c>
    </row>
    <row r="7" spans="1:9" x14ac:dyDescent="0.2">
      <c r="A7" s="297">
        <v>41275</v>
      </c>
      <c r="B7" s="298">
        <v>92.196910720920997</v>
      </c>
      <c r="C7" s="298">
        <v>-0.41545171328217867</v>
      </c>
    </row>
    <row r="8" spans="1:9" x14ac:dyDescent="0.2">
      <c r="A8" s="297">
        <v>41365</v>
      </c>
      <c r="B8" s="298">
        <v>96.045884847246995</v>
      </c>
      <c r="C8" s="298">
        <v>3.1380716943115545</v>
      </c>
    </row>
    <row r="9" spans="1:9" x14ac:dyDescent="0.2">
      <c r="A9" s="297">
        <v>41456</v>
      </c>
      <c r="B9" s="298">
        <v>102.993189656395</v>
      </c>
      <c r="C9" s="298">
        <v>8.8710118796969102</v>
      </c>
    </row>
    <row r="10" spans="1:9" x14ac:dyDescent="0.2">
      <c r="A10" s="297">
        <v>41548</v>
      </c>
      <c r="B10" s="298">
        <v>108.764014775437</v>
      </c>
      <c r="C10" s="298">
        <v>8.7479357303086545</v>
      </c>
    </row>
    <row r="11" spans="1:9" x14ac:dyDescent="0.2">
      <c r="A11" s="297">
        <v>41640</v>
      </c>
      <c r="B11" s="298">
        <v>104.56341743448</v>
      </c>
      <c r="C11" s="298">
        <v>13.413146510941434</v>
      </c>
    </row>
    <row r="12" spans="1:9" x14ac:dyDescent="0.2">
      <c r="A12" s="297">
        <v>41730</v>
      </c>
      <c r="B12" s="298">
        <v>110.149382342713</v>
      </c>
      <c r="C12" s="298">
        <v>14.684124695083442</v>
      </c>
    </row>
    <row r="13" spans="1:9" x14ac:dyDescent="0.2">
      <c r="A13" s="297">
        <v>41821</v>
      </c>
      <c r="B13" s="298">
        <v>114.882193058613</v>
      </c>
      <c r="C13" s="298">
        <v>11.543485003117182</v>
      </c>
    </row>
    <row r="14" spans="1:9" x14ac:dyDescent="0.2">
      <c r="A14" s="297">
        <v>41913</v>
      </c>
      <c r="B14" s="298">
        <v>121.464154931507</v>
      </c>
      <c r="C14" s="298">
        <v>11.676784993907892</v>
      </c>
    </row>
    <row r="15" spans="1:9" x14ac:dyDescent="0.2">
      <c r="A15" s="297">
        <v>42005</v>
      </c>
      <c r="B15" s="298">
        <v>115.315539980804</v>
      </c>
      <c r="C15" s="298">
        <v>10.282872165173199</v>
      </c>
    </row>
    <row r="16" spans="1:9" x14ac:dyDescent="0.2">
      <c r="A16" s="297">
        <v>42095</v>
      </c>
      <c r="B16" s="298">
        <v>113.21607285188701</v>
      </c>
      <c r="C16" s="298">
        <v>2.784119569215985</v>
      </c>
    </row>
    <row r="17" spans="1:3" x14ac:dyDescent="0.2">
      <c r="A17" s="297">
        <v>42186</v>
      </c>
      <c r="B17" s="298">
        <v>118.81671170579099</v>
      </c>
      <c r="C17" s="298">
        <v>3.4248289856118963</v>
      </c>
    </row>
    <row r="18" spans="1:3" x14ac:dyDescent="0.2">
      <c r="A18" s="297">
        <v>42278</v>
      </c>
      <c r="B18" s="298">
        <v>123.879456709927</v>
      </c>
      <c r="C18" s="298">
        <v>1.9884893446811349</v>
      </c>
    </row>
    <row r="19" spans="1:3" x14ac:dyDescent="0.2">
      <c r="A19" s="297">
        <v>42370</v>
      </c>
      <c r="B19" s="298">
        <v>115.397312684472</v>
      </c>
      <c r="C19" s="298">
        <v>7.0912128306043001E-2</v>
      </c>
    </row>
    <row r="20" spans="1:3" x14ac:dyDescent="0.2">
      <c r="A20" s="297">
        <v>42461</v>
      </c>
      <c r="B20" s="298">
        <v>116.583086137142</v>
      </c>
      <c r="C20" s="298">
        <v>2.9739710983084851</v>
      </c>
    </row>
    <row r="21" spans="1:3" x14ac:dyDescent="0.2">
      <c r="A21" s="297">
        <v>42552</v>
      </c>
      <c r="B21" s="298">
        <v>118.481875427426</v>
      </c>
      <c r="C21" s="298">
        <v>-0.28180907681917394</v>
      </c>
    </row>
    <row r="22" spans="1:3" x14ac:dyDescent="0.2">
      <c r="A22" s="297">
        <v>42644</v>
      </c>
      <c r="B22" s="298">
        <v>119.164265107839</v>
      </c>
      <c r="C22" s="298">
        <v>-3.8062740403592268</v>
      </c>
    </row>
    <row r="23" spans="1:3" x14ac:dyDescent="0.2">
      <c r="A23" s="297">
        <v>42736</v>
      </c>
      <c r="B23" s="298">
        <v>116.644482597763</v>
      </c>
      <c r="C23" s="298">
        <v>1.0807616609765507</v>
      </c>
    </row>
    <row r="24" spans="1:3" x14ac:dyDescent="0.2">
      <c r="A24" s="297">
        <v>42826</v>
      </c>
      <c r="B24" s="298">
        <v>118.70113207365701</v>
      </c>
      <c r="C24" s="298">
        <v>1.8167694874910489</v>
      </c>
    </row>
    <row r="25" spans="1:3" x14ac:dyDescent="0.2">
      <c r="A25" s="297">
        <v>42917</v>
      </c>
      <c r="B25" s="298">
        <v>120.224903912736</v>
      </c>
      <c r="C25" s="298">
        <v>1.4711351242727868</v>
      </c>
    </row>
    <row r="26" spans="1:3" x14ac:dyDescent="0.2">
      <c r="A26" s="297">
        <v>43009</v>
      </c>
      <c r="B26" s="298">
        <v>120.837875790046</v>
      </c>
      <c r="C26" s="298">
        <v>1.4044568484456696</v>
      </c>
    </row>
    <row r="27" spans="1:3" x14ac:dyDescent="0.2">
      <c r="A27" s="297">
        <v>43101</v>
      </c>
      <c r="B27" s="298">
        <v>119.48876595343999</v>
      </c>
      <c r="C27" s="298">
        <v>2.4384208256855349</v>
      </c>
    </row>
    <row r="28" spans="1:3" x14ac:dyDescent="0.2">
      <c r="A28" s="297">
        <v>43191</v>
      </c>
      <c r="B28" s="298">
        <v>123.429758896945</v>
      </c>
      <c r="C28" s="298">
        <v>3.9836408808247641</v>
      </c>
    </row>
    <row r="29" spans="1:3" x14ac:dyDescent="0.2">
      <c r="A29" s="297">
        <v>43282</v>
      </c>
      <c r="B29" s="298">
        <v>123.614483976393</v>
      </c>
      <c r="C29" s="298">
        <v>2.8193659993417826</v>
      </c>
    </row>
    <row r="30" spans="1:3" x14ac:dyDescent="0.2">
      <c r="A30" s="297">
        <v>43374</v>
      </c>
      <c r="B30" s="298">
        <v>120.226661182284</v>
      </c>
      <c r="C30" s="298">
        <v>-0.50581376390956279</v>
      </c>
    </row>
    <row r="31" spans="1:3" x14ac:dyDescent="0.2">
      <c r="A31" s="297">
        <v>43466</v>
      </c>
      <c r="B31" s="298">
        <v>119.557730889751</v>
      </c>
      <c r="C31" s="298">
        <v>5.7716669647318863E-2</v>
      </c>
    </row>
    <row r="32" spans="1:3" x14ac:dyDescent="0.2">
      <c r="A32" s="297">
        <v>43556</v>
      </c>
      <c r="B32" s="298">
        <v>126.556694529097</v>
      </c>
      <c r="C32" s="298">
        <v>2.5333725513980507</v>
      </c>
    </row>
    <row r="33" spans="1:3" x14ac:dyDescent="0.2">
      <c r="A33" s="297">
        <v>43647</v>
      </c>
      <c r="B33" s="298">
        <v>126.48974357699799</v>
      </c>
      <c r="C33" s="298">
        <v>2.3259892434240048</v>
      </c>
    </row>
    <row r="34" spans="1:3" x14ac:dyDescent="0.2">
      <c r="A34" s="297">
        <v>43739</v>
      </c>
      <c r="B34" s="298">
        <v>123.645022641327</v>
      </c>
      <c r="C34" s="298">
        <v>2.8432640692401683</v>
      </c>
    </row>
    <row r="35" spans="1:3" x14ac:dyDescent="0.2">
      <c r="A35" s="297">
        <v>43831</v>
      </c>
      <c r="B35" s="298">
        <v>120.09008887328601</v>
      </c>
      <c r="C35" s="298">
        <v>0.44527273943156065</v>
      </c>
    </row>
    <row r="36" spans="1:3" x14ac:dyDescent="0.2">
      <c r="A36" s="297">
        <v>43922</v>
      </c>
      <c r="B36" s="298">
        <v>96.722402518139006</v>
      </c>
      <c r="C36" s="298">
        <v>-23.573855276457707</v>
      </c>
    </row>
    <row r="37" spans="1:3" x14ac:dyDescent="0.2">
      <c r="A37" s="297">
        <v>44013</v>
      </c>
      <c r="B37" s="298">
        <v>113.375410114685</v>
      </c>
      <c r="C37" s="298">
        <v>-10.36790263894394</v>
      </c>
    </row>
    <row r="38" spans="1:3" x14ac:dyDescent="0.2">
      <c r="A38" s="297">
        <v>44105</v>
      </c>
      <c r="B38" s="298">
        <v>115.982832484162</v>
      </c>
      <c r="C38" s="298">
        <v>-6.1969256776244839</v>
      </c>
    </row>
    <row r="39" spans="1:3" x14ac:dyDescent="0.2">
      <c r="A39" s="297">
        <v>44197</v>
      </c>
      <c r="B39" s="298">
        <v>110.86479819034901</v>
      </c>
      <c r="C39" s="298">
        <v>-7.6819750651289276</v>
      </c>
    </row>
    <row r="40" spans="1:3" x14ac:dyDescent="0.2">
      <c r="A40" s="297">
        <v>44287</v>
      </c>
      <c r="B40" s="298">
        <v>113.620515427055</v>
      </c>
      <c r="C40" s="298">
        <v>17.470733221031161</v>
      </c>
    </row>
    <row r="41" spans="1:3" x14ac:dyDescent="0.2">
      <c r="A41" s="297">
        <v>44378</v>
      </c>
      <c r="B41" s="298">
        <v>116.97013217064401</v>
      </c>
      <c r="C41" s="298">
        <v>3.1706364301772019</v>
      </c>
    </row>
    <row r="42" spans="1:3" x14ac:dyDescent="0.2">
      <c r="A42" s="297">
        <v>44470</v>
      </c>
      <c r="B42" s="298">
        <v>116.96980657500001</v>
      </c>
      <c r="C42" s="298">
        <v>0.85096567284884994</v>
      </c>
    </row>
  </sheetData>
  <mergeCells count="1">
    <mergeCell ref="H1:I1"/>
  </mergeCells>
  <hyperlinks>
    <hyperlink ref="H1:I1" location="Index!A1" display="Regresar al Índice" xr:uid="{71A7ACAE-79B4-4340-8EB3-E76366BD048C}"/>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16A02-03C5-4CB2-A731-722FC2EA2AB6}">
  <sheetPr codeName="Hoja46"/>
  <dimension ref="A1:I42"/>
  <sheetViews>
    <sheetView workbookViewId="0"/>
  </sheetViews>
  <sheetFormatPr baseColWidth="10" defaultColWidth="9.140625" defaultRowHeight="12.75" x14ac:dyDescent="0.2"/>
  <cols>
    <col min="1" max="1" width="11.28515625" style="296" bestFit="1" customWidth="1"/>
    <col min="2" max="3" width="9.28515625" style="296" bestFit="1" customWidth="1"/>
    <col min="4" max="16384" width="9.140625" style="296"/>
  </cols>
  <sheetData>
    <row r="1" spans="1:9" ht="15" x14ac:dyDescent="0.25">
      <c r="A1" s="49" t="s">
        <v>1720</v>
      </c>
      <c r="H1" s="408" t="s">
        <v>38</v>
      </c>
      <c r="I1" s="408"/>
    </row>
    <row r="2" spans="1:9" x14ac:dyDescent="0.2">
      <c r="A2" s="296" t="s">
        <v>1538</v>
      </c>
    </row>
    <row r="6" spans="1:9" x14ac:dyDescent="0.2">
      <c r="A6" s="296" t="s">
        <v>136</v>
      </c>
      <c r="B6" s="296" t="s">
        <v>1587</v>
      </c>
      <c r="C6" s="296" t="s">
        <v>1588</v>
      </c>
    </row>
    <row r="7" spans="1:9" x14ac:dyDescent="0.2">
      <c r="A7" s="297">
        <v>41275</v>
      </c>
      <c r="B7" s="298">
        <v>94.715794412308995</v>
      </c>
      <c r="C7" s="298">
        <v>0.66939719048904933</v>
      </c>
    </row>
    <row r="8" spans="1:9" x14ac:dyDescent="0.2">
      <c r="A8" s="297">
        <v>41365</v>
      </c>
      <c r="B8" s="298">
        <v>101.011438566359</v>
      </c>
      <c r="C8" s="298">
        <v>5.6030727441208414</v>
      </c>
    </row>
    <row r="9" spans="1:9" x14ac:dyDescent="0.2">
      <c r="A9" s="297">
        <v>41456</v>
      </c>
      <c r="B9" s="298">
        <v>98.269418994426005</v>
      </c>
      <c r="C9" s="298">
        <v>3.6227690857272274</v>
      </c>
    </row>
    <row r="10" spans="1:9" x14ac:dyDescent="0.2">
      <c r="A10" s="297">
        <v>41548</v>
      </c>
      <c r="B10" s="298">
        <v>106.003348026906</v>
      </c>
      <c r="C10" s="298">
        <v>-2.3014548445524206</v>
      </c>
    </row>
    <row r="11" spans="1:9" x14ac:dyDescent="0.2">
      <c r="A11" s="297">
        <v>41640</v>
      </c>
      <c r="B11" s="298">
        <v>94.772610189741002</v>
      </c>
      <c r="C11" s="298">
        <v>5.9985536503744337E-2</v>
      </c>
    </row>
    <row r="12" spans="1:9" x14ac:dyDescent="0.2">
      <c r="A12" s="297">
        <v>41730</v>
      </c>
      <c r="B12" s="298">
        <v>101.95656132677</v>
      </c>
      <c r="C12" s="298">
        <v>0.93565914298913955</v>
      </c>
    </row>
    <row r="13" spans="1:9" x14ac:dyDescent="0.2">
      <c r="A13" s="297">
        <v>41821</v>
      </c>
      <c r="B13" s="298">
        <v>104.044143863833</v>
      </c>
      <c r="C13" s="298">
        <v>5.8764210967142763</v>
      </c>
    </row>
    <row r="14" spans="1:9" x14ac:dyDescent="0.2">
      <c r="A14" s="297">
        <v>41913</v>
      </c>
      <c r="B14" s="298">
        <v>111.15678087024401</v>
      </c>
      <c r="C14" s="298">
        <v>4.8615755438497601</v>
      </c>
    </row>
    <row r="15" spans="1:9" x14ac:dyDescent="0.2">
      <c r="A15" s="297">
        <v>42005</v>
      </c>
      <c r="B15" s="298">
        <v>95.792570599849995</v>
      </c>
      <c r="C15" s="298">
        <v>1.0762185488686713</v>
      </c>
    </row>
    <row r="16" spans="1:9" x14ac:dyDescent="0.2">
      <c r="A16" s="297">
        <v>42095</v>
      </c>
      <c r="B16" s="298">
        <v>103.13163190029999</v>
      </c>
      <c r="C16" s="298">
        <v>1.152520797326521</v>
      </c>
    </row>
    <row r="17" spans="1:3" x14ac:dyDescent="0.2">
      <c r="A17" s="297">
        <v>42186</v>
      </c>
      <c r="B17" s="298">
        <v>108.026614266918</v>
      </c>
      <c r="C17" s="298">
        <v>3.8276737692195648</v>
      </c>
    </row>
    <row r="18" spans="1:3" x14ac:dyDescent="0.2">
      <c r="A18" s="297">
        <v>42278</v>
      </c>
      <c r="B18" s="298">
        <v>113.130848639174</v>
      </c>
      <c r="C18" s="298">
        <v>1.775931034953572</v>
      </c>
    </row>
    <row r="19" spans="1:3" x14ac:dyDescent="0.2">
      <c r="A19" s="297">
        <v>42370</v>
      </c>
      <c r="B19" s="298">
        <v>109.695857211733</v>
      </c>
      <c r="C19" s="298">
        <v>14.513950846940499</v>
      </c>
    </row>
    <row r="20" spans="1:3" x14ac:dyDescent="0.2">
      <c r="A20" s="297">
        <v>42461</v>
      </c>
      <c r="B20" s="298">
        <v>112.344873065028</v>
      </c>
      <c r="C20" s="298">
        <v>8.9334775325136722</v>
      </c>
    </row>
    <row r="21" spans="1:3" x14ac:dyDescent="0.2">
      <c r="A21" s="297">
        <v>42552</v>
      </c>
      <c r="B21" s="298">
        <v>112.773685195726</v>
      </c>
      <c r="C21" s="298">
        <v>4.3943531517878363</v>
      </c>
    </row>
    <row r="22" spans="1:3" x14ac:dyDescent="0.2">
      <c r="A22" s="297">
        <v>42644</v>
      </c>
      <c r="B22" s="298">
        <v>121.51474506330401</v>
      </c>
      <c r="C22" s="298">
        <v>7.4107960162749942</v>
      </c>
    </row>
    <row r="23" spans="1:3" x14ac:dyDescent="0.2">
      <c r="A23" s="297">
        <v>42736</v>
      </c>
      <c r="B23" s="298">
        <v>106.33406006561501</v>
      </c>
      <c r="C23" s="298">
        <v>-3.0646527877794987</v>
      </c>
    </row>
    <row r="24" spans="1:3" x14ac:dyDescent="0.2">
      <c r="A24" s="297">
        <v>42826</v>
      </c>
      <c r="B24" s="298">
        <v>108.224063100047</v>
      </c>
      <c r="C24" s="298">
        <v>-3.6680000186530677</v>
      </c>
    </row>
    <row r="25" spans="1:3" x14ac:dyDescent="0.2">
      <c r="A25" s="297">
        <v>42917</v>
      </c>
      <c r="B25" s="298">
        <v>114.523404151086</v>
      </c>
      <c r="C25" s="298">
        <v>1.5515312391567635</v>
      </c>
    </row>
    <row r="26" spans="1:3" x14ac:dyDescent="0.2">
      <c r="A26" s="297">
        <v>43009</v>
      </c>
      <c r="B26" s="298">
        <v>126.037742754441</v>
      </c>
      <c r="C26" s="298">
        <v>3.7221801261902034</v>
      </c>
    </row>
    <row r="27" spans="1:3" x14ac:dyDescent="0.2">
      <c r="A27" s="297">
        <v>43101</v>
      </c>
      <c r="B27" s="298">
        <v>109.429463343355</v>
      </c>
      <c r="C27" s="298">
        <v>2.9110176700014327</v>
      </c>
    </row>
    <row r="28" spans="1:3" x14ac:dyDescent="0.2">
      <c r="A28" s="297">
        <v>43191</v>
      </c>
      <c r="B28" s="298">
        <v>115.93667748169401</v>
      </c>
      <c r="C28" s="298">
        <v>7.1265245091723513</v>
      </c>
    </row>
    <row r="29" spans="1:3" x14ac:dyDescent="0.2">
      <c r="A29" s="297">
        <v>43282</v>
      </c>
      <c r="B29" s="298">
        <v>120.23368717680199</v>
      </c>
      <c r="C29" s="298">
        <v>4.986127567586669</v>
      </c>
    </row>
    <row r="30" spans="1:3" x14ac:dyDescent="0.2">
      <c r="A30" s="297">
        <v>43374</v>
      </c>
      <c r="B30" s="298">
        <v>133.61048147841399</v>
      </c>
      <c r="C30" s="298">
        <v>6.0083103350453815</v>
      </c>
    </row>
    <row r="31" spans="1:3" x14ac:dyDescent="0.2">
      <c r="A31" s="297">
        <v>43466</v>
      </c>
      <c r="B31" s="298">
        <v>112.19508669896101</v>
      </c>
      <c r="C31" s="298">
        <v>2.5273114489544373</v>
      </c>
    </row>
    <row r="32" spans="1:3" x14ac:dyDescent="0.2">
      <c r="A32" s="297">
        <v>43556</v>
      </c>
      <c r="B32" s="298">
        <v>114.9904705602</v>
      </c>
      <c r="C32" s="298">
        <v>-0.81614114018698936</v>
      </c>
    </row>
    <row r="33" spans="1:3" x14ac:dyDescent="0.2">
      <c r="A33" s="297">
        <v>43647</v>
      </c>
      <c r="B33" s="298">
        <v>121.69780227088501</v>
      </c>
      <c r="C33" s="298">
        <v>1.2177245233526373</v>
      </c>
    </row>
    <row r="34" spans="1:3" x14ac:dyDescent="0.2">
      <c r="A34" s="297">
        <v>43739</v>
      </c>
      <c r="B34" s="298">
        <v>129.96892355175001</v>
      </c>
      <c r="C34" s="298">
        <v>-2.725503183859348</v>
      </c>
    </row>
    <row r="35" spans="1:3" x14ac:dyDescent="0.2">
      <c r="A35" s="297">
        <v>43831</v>
      </c>
      <c r="B35" s="298">
        <v>108.031032140299</v>
      </c>
      <c r="C35" s="298">
        <v>-3.7114410988735065</v>
      </c>
    </row>
    <row r="36" spans="1:3" x14ac:dyDescent="0.2">
      <c r="A36" s="297">
        <v>43922</v>
      </c>
      <c r="B36" s="298">
        <v>89.905021867890994</v>
      </c>
      <c r="C36" s="298">
        <v>-21.815241358783926</v>
      </c>
    </row>
    <row r="37" spans="1:3" x14ac:dyDescent="0.2">
      <c r="A37" s="297">
        <v>44013</v>
      </c>
      <c r="B37" s="298">
        <v>111.55983765344</v>
      </c>
      <c r="C37" s="298">
        <v>-8.3304418225064492</v>
      </c>
    </row>
    <row r="38" spans="1:3" x14ac:dyDescent="0.2">
      <c r="A38" s="297">
        <v>44105</v>
      </c>
      <c r="B38" s="298">
        <v>129.633279299641</v>
      </c>
      <c r="C38" s="298">
        <v>-0.25824962070672358</v>
      </c>
    </row>
    <row r="39" spans="1:3" x14ac:dyDescent="0.2">
      <c r="A39" s="297">
        <v>44197</v>
      </c>
      <c r="B39" s="298">
        <v>112.218373739513</v>
      </c>
      <c r="C39" s="298">
        <v>3.8760544227476492</v>
      </c>
    </row>
    <row r="40" spans="1:3" x14ac:dyDescent="0.2">
      <c r="A40" s="297">
        <v>44287</v>
      </c>
      <c r="B40" s="298">
        <v>115.639661105757</v>
      </c>
      <c r="C40" s="298">
        <v>28.624251129910427</v>
      </c>
    </row>
    <row r="41" spans="1:3" x14ac:dyDescent="0.2">
      <c r="A41" s="297">
        <v>44378</v>
      </c>
      <c r="B41" s="298">
        <v>120.280744657838</v>
      </c>
      <c r="C41" s="298">
        <v>7.8172460518358298</v>
      </c>
    </row>
    <row r="42" spans="1:3" x14ac:dyDescent="0.2">
      <c r="A42" s="297">
        <v>44470</v>
      </c>
      <c r="B42" s="298">
        <v>134.045362661719</v>
      </c>
      <c r="C42" s="298">
        <v>3.4035113405406316</v>
      </c>
    </row>
  </sheetData>
  <mergeCells count="1">
    <mergeCell ref="H1:I1"/>
  </mergeCells>
  <hyperlinks>
    <hyperlink ref="H1:I1" location="Index!A1" display="Regresar al Índice" xr:uid="{6031F024-0FCC-4DAA-93FB-2526F439BA05}"/>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1"/>
  <dimension ref="A1:T152"/>
  <sheetViews>
    <sheetView zoomScaleNormal="100" workbookViewId="0"/>
  </sheetViews>
  <sheetFormatPr baseColWidth="10" defaultColWidth="11.42578125" defaultRowHeight="12.75" x14ac:dyDescent="0.2"/>
  <cols>
    <col min="1" max="1" width="8.5703125" style="118" customWidth="1"/>
    <col min="2" max="2" width="8.42578125" style="118" customWidth="1"/>
    <col min="3" max="3" width="22.85546875" style="118" customWidth="1"/>
    <col min="4" max="7" width="9.28515625" style="118" customWidth="1"/>
    <col min="8" max="8" width="13.28515625" style="118" customWidth="1"/>
    <col min="9" max="9" width="9" style="118" bestFit="1" customWidth="1"/>
    <col min="10" max="10" width="13" style="118" customWidth="1"/>
    <col min="11" max="11" width="11.7109375" style="118" customWidth="1"/>
    <col min="12" max="12" width="9.7109375" style="118" customWidth="1"/>
    <col min="13" max="13" width="10.85546875" style="118" customWidth="1"/>
    <col min="14" max="16384" width="11.42578125" style="118"/>
  </cols>
  <sheetData>
    <row r="1" spans="1:20" ht="15" x14ac:dyDescent="0.25">
      <c r="A1" s="49" t="s">
        <v>1721</v>
      </c>
      <c r="H1" s="408" t="s">
        <v>38</v>
      </c>
      <c r="I1" s="408"/>
    </row>
    <row r="2" spans="1:20" x14ac:dyDescent="0.2">
      <c r="A2" s="110" t="s">
        <v>736</v>
      </c>
      <c r="H2" s="17"/>
      <c r="I2" s="17"/>
      <c r="J2" s="17"/>
    </row>
    <row r="3" spans="1:20" x14ac:dyDescent="0.2">
      <c r="A3" s="17"/>
      <c r="H3" s="17"/>
      <c r="I3" s="17"/>
      <c r="J3" s="17"/>
    </row>
    <row r="4" spans="1:20" x14ac:dyDescent="0.2">
      <c r="A4" s="17"/>
      <c r="H4" s="17"/>
      <c r="I4" s="17"/>
      <c r="J4" s="17"/>
    </row>
    <row r="5" spans="1:20" x14ac:dyDescent="0.2">
      <c r="A5" s="17"/>
      <c r="H5" s="17"/>
      <c r="I5" s="17"/>
      <c r="J5" s="17"/>
    </row>
    <row r="6" spans="1:20" ht="63.75" customHeight="1" x14ac:dyDescent="0.2">
      <c r="A6" s="420" t="s">
        <v>136</v>
      </c>
      <c r="B6" s="420"/>
      <c r="C6" s="119" t="s">
        <v>36</v>
      </c>
      <c r="D6" s="17"/>
      <c r="E6" s="17"/>
      <c r="F6" s="17"/>
      <c r="G6" s="17"/>
      <c r="H6" s="17"/>
      <c r="I6" s="17"/>
      <c r="J6" s="17"/>
      <c r="K6" s="17"/>
      <c r="L6" s="17"/>
      <c r="M6" s="17"/>
      <c r="N6" s="17"/>
      <c r="O6" s="17"/>
      <c r="P6" s="17"/>
      <c r="Q6" s="17"/>
      <c r="R6" s="17"/>
      <c r="S6" s="17"/>
      <c r="T6" s="17"/>
    </row>
    <row r="7" spans="1:20" x14ac:dyDescent="0.2">
      <c r="A7" s="446">
        <v>43862</v>
      </c>
      <c r="B7" s="419"/>
      <c r="C7" s="120">
        <v>41.838602329450907</v>
      </c>
      <c r="D7" s="17"/>
      <c r="E7" s="17"/>
      <c r="F7" s="17"/>
      <c r="G7" s="17"/>
      <c r="H7" s="17"/>
      <c r="I7" s="17"/>
      <c r="J7" s="17"/>
      <c r="K7" s="17"/>
      <c r="L7" s="17"/>
      <c r="M7" s="17"/>
      <c r="N7" s="17"/>
      <c r="O7" s="17"/>
      <c r="P7" s="17"/>
      <c r="Q7" s="17"/>
      <c r="R7" s="17"/>
      <c r="S7" s="17"/>
      <c r="T7" s="17"/>
    </row>
    <row r="8" spans="1:20" x14ac:dyDescent="0.2">
      <c r="A8" s="445">
        <v>43952</v>
      </c>
      <c r="B8" s="419"/>
      <c r="C8" s="120">
        <v>31.339434276206322</v>
      </c>
      <c r="D8" s="17"/>
      <c r="E8" s="17"/>
      <c r="F8" s="17"/>
      <c r="G8" s="17"/>
      <c r="H8" s="17"/>
      <c r="I8" s="17"/>
      <c r="J8" s="17"/>
      <c r="K8" s="17"/>
      <c r="L8" s="17"/>
      <c r="M8" s="17"/>
      <c r="N8" s="17"/>
      <c r="O8" s="17"/>
      <c r="P8" s="17"/>
      <c r="Q8" s="17"/>
      <c r="R8" s="17"/>
      <c r="S8" s="17"/>
      <c r="T8" s="17"/>
    </row>
    <row r="9" spans="1:20" x14ac:dyDescent="0.2">
      <c r="A9" s="445">
        <v>43983</v>
      </c>
      <c r="B9" s="419"/>
      <c r="C9" s="120">
        <v>35.235715067593461</v>
      </c>
      <c r="D9" s="17"/>
      <c r="E9" s="17"/>
      <c r="F9" s="17"/>
      <c r="G9" s="17"/>
      <c r="H9" s="17"/>
      <c r="I9" s="17"/>
      <c r="J9" s="17"/>
      <c r="K9" s="17"/>
      <c r="L9" s="17"/>
      <c r="M9" s="17"/>
      <c r="N9" s="17"/>
      <c r="O9" s="17"/>
      <c r="P9" s="17"/>
      <c r="Q9" s="17"/>
      <c r="R9" s="17"/>
      <c r="S9" s="17"/>
      <c r="T9" s="17"/>
    </row>
    <row r="10" spans="1:20" x14ac:dyDescent="0.2">
      <c r="A10" s="445">
        <v>44013</v>
      </c>
      <c r="B10" s="419"/>
      <c r="C10" s="120">
        <v>32.712146422628948</v>
      </c>
      <c r="D10" s="17"/>
      <c r="E10" s="17"/>
      <c r="F10" s="17"/>
      <c r="G10" s="17"/>
      <c r="H10" s="17"/>
      <c r="I10" s="17"/>
      <c r="J10" s="17"/>
      <c r="K10" s="17"/>
      <c r="L10" s="17"/>
      <c r="M10" s="17"/>
      <c r="N10" s="17"/>
      <c r="O10" s="17"/>
      <c r="P10" s="17"/>
      <c r="Q10" s="17"/>
      <c r="R10" s="17"/>
      <c r="S10" s="17"/>
      <c r="T10" s="17"/>
    </row>
    <row r="11" spans="1:20" x14ac:dyDescent="0.2">
      <c r="A11" s="445">
        <v>44044</v>
      </c>
      <c r="B11" s="419"/>
      <c r="C11" s="120">
        <v>33.68552412645591</v>
      </c>
      <c r="D11" s="17"/>
      <c r="E11" s="17"/>
      <c r="F11" s="17"/>
      <c r="G11" s="17"/>
      <c r="H11" s="17"/>
      <c r="I11" s="17"/>
      <c r="J11" s="17"/>
      <c r="K11" s="17"/>
      <c r="L11" s="17"/>
      <c r="M11" s="17"/>
      <c r="N11" s="17"/>
      <c r="O11" s="17"/>
      <c r="P11" s="17"/>
      <c r="Q11" s="17"/>
      <c r="R11" s="17"/>
      <c r="S11" s="17"/>
      <c r="T11" s="17"/>
    </row>
    <row r="12" spans="1:20" x14ac:dyDescent="0.2">
      <c r="A12" s="445">
        <v>44075</v>
      </c>
      <c r="B12" s="419"/>
      <c r="C12" s="120">
        <v>33.815609090054785</v>
      </c>
      <c r="D12" s="17"/>
      <c r="E12" s="17"/>
      <c r="F12" s="17"/>
      <c r="G12" s="17"/>
      <c r="H12" s="17"/>
      <c r="I12" s="17"/>
      <c r="J12" s="17"/>
      <c r="K12" s="17"/>
      <c r="L12" s="17"/>
      <c r="M12" s="17"/>
      <c r="N12" s="17"/>
      <c r="O12" s="17"/>
      <c r="P12" s="17"/>
      <c r="Q12" s="17"/>
      <c r="R12" s="17"/>
      <c r="S12" s="17"/>
      <c r="T12" s="17"/>
    </row>
    <row r="13" spans="1:20" x14ac:dyDescent="0.2">
      <c r="A13" s="445">
        <v>44105</v>
      </c>
      <c r="B13" s="419"/>
      <c r="C13" s="120">
        <v>32.251655629139073</v>
      </c>
      <c r="D13" s="17"/>
      <c r="E13" s="17"/>
      <c r="F13" s="17"/>
      <c r="G13" s="17"/>
      <c r="H13" s="17"/>
      <c r="I13" s="17"/>
      <c r="J13" s="17"/>
      <c r="K13" s="17"/>
      <c r="L13" s="17"/>
      <c r="M13" s="17"/>
      <c r="N13" s="17"/>
      <c r="O13" s="17"/>
      <c r="P13" s="17"/>
      <c r="Q13" s="17"/>
      <c r="R13" s="17"/>
      <c r="S13" s="17"/>
      <c r="T13" s="17"/>
    </row>
    <row r="14" spans="1:20" x14ac:dyDescent="0.2">
      <c r="A14" s="445">
        <v>44136</v>
      </c>
      <c r="B14" s="419"/>
      <c r="C14" s="120">
        <v>32.138103161397666</v>
      </c>
      <c r="D14" s="17"/>
      <c r="E14" s="17"/>
      <c r="F14" s="17"/>
      <c r="G14" s="17"/>
      <c r="H14" s="17"/>
      <c r="I14" s="17"/>
      <c r="J14" s="17"/>
      <c r="K14" s="17"/>
      <c r="L14" s="17"/>
      <c r="M14" s="17"/>
      <c r="N14" s="17"/>
      <c r="O14" s="17"/>
      <c r="P14" s="17"/>
      <c r="Q14" s="17"/>
      <c r="R14" s="17"/>
      <c r="S14" s="17"/>
      <c r="T14" s="17"/>
    </row>
    <row r="15" spans="1:20" x14ac:dyDescent="0.2">
      <c r="A15" s="445">
        <v>44166</v>
      </c>
      <c r="B15" s="419"/>
      <c r="C15" s="120">
        <v>32.371048252911812</v>
      </c>
      <c r="D15" s="17"/>
      <c r="E15" s="17"/>
      <c r="F15" s="17"/>
      <c r="G15" s="17"/>
      <c r="H15" s="17"/>
      <c r="I15" s="17"/>
      <c r="J15" s="17"/>
      <c r="K15" s="17"/>
      <c r="L15" s="17"/>
      <c r="M15" s="17"/>
      <c r="N15" s="17"/>
      <c r="O15" s="17"/>
      <c r="P15" s="17"/>
      <c r="Q15" s="17"/>
      <c r="R15" s="17"/>
      <c r="S15" s="17"/>
      <c r="T15" s="17"/>
    </row>
    <row r="16" spans="1:20" x14ac:dyDescent="0.2">
      <c r="A16" s="445">
        <v>44197</v>
      </c>
      <c r="B16" s="419"/>
      <c r="C16" s="120">
        <v>33.760399334442596</v>
      </c>
      <c r="D16" s="17"/>
      <c r="E16" s="17"/>
      <c r="F16" s="17"/>
      <c r="G16" s="17"/>
      <c r="H16" s="17"/>
      <c r="I16" s="17"/>
      <c r="J16" s="17"/>
      <c r="K16" s="17"/>
      <c r="L16" s="17"/>
      <c r="M16" s="17"/>
      <c r="N16" s="17"/>
      <c r="O16" s="17"/>
      <c r="P16" s="17"/>
      <c r="Q16" s="17"/>
      <c r="R16" s="17"/>
      <c r="S16" s="17"/>
      <c r="T16" s="17"/>
    </row>
    <row r="17" spans="1:20" x14ac:dyDescent="0.2">
      <c r="A17" s="445">
        <v>44228</v>
      </c>
      <c r="B17" s="419"/>
      <c r="C17" s="120">
        <v>34.134775374376041</v>
      </c>
      <c r="D17" s="17"/>
      <c r="E17" s="17"/>
      <c r="F17" s="17"/>
      <c r="G17" s="17"/>
      <c r="H17" s="17"/>
      <c r="I17" s="17"/>
      <c r="J17" s="17"/>
      <c r="K17" s="17"/>
      <c r="L17" s="17"/>
      <c r="M17" s="17"/>
      <c r="N17" s="17"/>
      <c r="O17" s="17"/>
      <c r="P17" s="17"/>
      <c r="Q17" s="17"/>
      <c r="R17" s="17"/>
      <c r="S17" s="17"/>
      <c r="T17" s="17"/>
    </row>
    <row r="18" spans="1:20" x14ac:dyDescent="0.2">
      <c r="A18" s="445">
        <v>44256</v>
      </c>
      <c r="B18" s="419"/>
      <c r="C18" s="120">
        <v>37.868988391376448</v>
      </c>
      <c r="D18" s="17"/>
      <c r="E18" s="17"/>
      <c r="F18" s="17"/>
      <c r="G18" s="17"/>
      <c r="H18" s="17"/>
      <c r="I18" s="17"/>
      <c r="J18" s="17"/>
      <c r="K18" s="17"/>
      <c r="L18" s="17"/>
      <c r="M18" s="17"/>
      <c r="N18" s="17"/>
      <c r="O18" s="17"/>
      <c r="P18" s="17"/>
      <c r="Q18" s="17"/>
      <c r="R18" s="17"/>
      <c r="S18" s="17"/>
      <c r="T18" s="17"/>
    </row>
    <row r="19" spans="1:20" x14ac:dyDescent="0.2">
      <c r="A19" s="445">
        <v>44287</v>
      </c>
      <c r="B19" s="419"/>
      <c r="C19" s="120">
        <v>39.692179700499167</v>
      </c>
      <c r="D19" s="17"/>
      <c r="E19" s="17"/>
      <c r="F19" s="17"/>
      <c r="G19" s="17"/>
      <c r="H19" s="17"/>
      <c r="I19" s="17"/>
      <c r="J19" s="17"/>
      <c r="K19" s="17"/>
      <c r="L19" s="17"/>
      <c r="M19" s="17"/>
      <c r="N19" s="17"/>
      <c r="O19" s="17"/>
      <c r="P19" s="17"/>
      <c r="Q19" s="17"/>
      <c r="R19" s="17"/>
      <c r="S19" s="17"/>
      <c r="T19" s="17"/>
    </row>
    <row r="20" spans="1:20" x14ac:dyDescent="0.2">
      <c r="A20" s="445">
        <v>44317</v>
      </c>
      <c r="B20" s="419"/>
      <c r="C20" s="120">
        <v>38.885191347753747</v>
      </c>
      <c r="D20" s="17"/>
      <c r="E20" s="17"/>
      <c r="F20" s="17"/>
      <c r="G20" s="17"/>
      <c r="H20" s="17"/>
      <c r="I20" s="17"/>
      <c r="J20" s="17"/>
      <c r="K20" s="17"/>
      <c r="L20" s="17"/>
      <c r="M20" s="17"/>
      <c r="N20" s="17"/>
      <c r="O20" s="17"/>
      <c r="P20" s="17"/>
      <c r="Q20" s="17"/>
      <c r="R20" s="17"/>
      <c r="S20" s="17"/>
      <c r="T20" s="17"/>
    </row>
    <row r="21" spans="1:20" x14ac:dyDescent="0.2">
      <c r="A21" s="445">
        <v>44348</v>
      </c>
      <c r="B21" s="419"/>
      <c r="C21" s="120">
        <v>41.229235880398669</v>
      </c>
      <c r="D21" s="17"/>
      <c r="E21" s="17"/>
      <c r="F21" s="17"/>
      <c r="G21" s="17"/>
      <c r="H21" s="17"/>
      <c r="I21" s="17"/>
      <c r="J21" s="17"/>
      <c r="K21" s="17"/>
      <c r="L21" s="17"/>
      <c r="M21" s="17"/>
      <c r="N21" s="17"/>
      <c r="O21" s="17"/>
      <c r="P21" s="17"/>
      <c r="Q21" s="17"/>
      <c r="R21" s="17"/>
      <c r="S21" s="17"/>
      <c r="T21" s="17"/>
    </row>
    <row r="22" spans="1:20" x14ac:dyDescent="0.2">
      <c r="A22" s="445">
        <v>44378</v>
      </c>
      <c r="B22" s="419"/>
      <c r="C22" s="120">
        <v>37.034883720930239</v>
      </c>
      <c r="D22" s="17"/>
      <c r="E22" s="17"/>
      <c r="F22" s="17"/>
      <c r="G22" s="17"/>
      <c r="H22" s="17"/>
      <c r="I22" s="17"/>
      <c r="J22" s="17"/>
      <c r="K22" s="17"/>
      <c r="L22" s="17"/>
      <c r="M22" s="17"/>
      <c r="N22" s="17"/>
      <c r="O22" s="17"/>
      <c r="P22" s="17"/>
      <c r="Q22" s="17"/>
      <c r="R22" s="17"/>
      <c r="S22" s="17"/>
      <c r="T22" s="17"/>
    </row>
    <row r="23" spans="1:20" x14ac:dyDescent="0.2">
      <c r="A23" s="445">
        <v>44409</v>
      </c>
      <c r="B23" s="419"/>
      <c r="C23" s="120">
        <v>36.608623548922054</v>
      </c>
      <c r="D23" s="17"/>
      <c r="E23" s="17"/>
      <c r="F23" s="17"/>
      <c r="G23" s="17"/>
      <c r="H23" s="17"/>
      <c r="I23" s="17"/>
      <c r="J23" s="17"/>
      <c r="K23" s="17"/>
      <c r="L23" s="17"/>
      <c r="M23" s="17"/>
      <c r="N23" s="17"/>
      <c r="O23" s="17"/>
      <c r="P23" s="17"/>
      <c r="Q23" s="17"/>
      <c r="R23" s="17"/>
      <c r="S23" s="17"/>
      <c r="T23" s="17"/>
    </row>
    <row r="24" spans="1:20" x14ac:dyDescent="0.2">
      <c r="A24" s="445">
        <v>44440</v>
      </c>
      <c r="B24" s="419"/>
      <c r="C24" s="120">
        <v>38.843594009983363</v>
      </c>
      <c r="D24" s="17"/>
      <c r="E24" s="17"/>
      <c r="F24" s="17"/>
      <c r="G24" s="17"/>
      <c r="H24" s="17"/>
      <c r="I24" s="17"/>
      <c r="J24" s="17"/>
      <c r="K24" s="17"/>
      <c r="L24" s="17"/>
      <c r="M24" s="17"/>
      <c r="N24" s="17"/>
      <c r="O24" s="17"/>
      <c r="P24" s="17"/>
      <c r="Q24" s="17"/>
      <c r="R24" s="17"/>
      <c r="S24" s="17"/>
      <c r="T24" s="17"/>
    </row>
    <row r="25" spans="1:20" x14ac:dyDescent="0.2">
      <c r="A25" s="445">
        <v>44470</v>
      </c>
      <c r="B25" s="419"/>
      <c r="C25" s="120">
        <v>38.928571428571431</v>
      </c>
      <c r="D25" s="17"/>
      <c r="E25" s="17"/>
      <c r="F25" s="17"/>
      <c r="G25" s="17"/>
      <c r="H25" s="17"/>
      <c r="I25" s="17"/>
      <c r="J25" s="17"/>
      <c r="K25" s="17"/>
      <c r="L25" s="17"/>
      <c r="M25" s="17"/>
      <c r="N25" s="17"/>
      <c r="O25" s="17"/>
      <c r="P25" s="17"/>
      <c r="Q25" s="17"/>
      <c r="R25" s="17"/>
      <c r="S25" s="17"/>
      <c r="T25" s="17"/>
    </row>
    <row r="26" spans="1:20" x14ac:dyDescent="0.2">
      <c r="A26" s="445">
        <v>44501</v>
      </c>
      <c r="B26" s="419"/>
      <c r="C26" s="120">
        <v>37.895174708818629</v>
      </c>
      <c r="D26" s="17"/>
      <c r="E26" s="17"/>
      <c r="F26" s="17"/>
      <c r="G26" s="17"/>
      <c r="H26" s="17"/>
      <c r="I26" s="17"/>
      <c r="J26" s="17"/>
      <c r="K26" s="17"/>
      <c r="L26" s="17"/>
      <c r="M26" s="17"/>
      <c r="N26" s="17"/>
      <c r="O26" s="17"/>
      <c r="P26" s="17"/>
      <c r="Q26" s="17"/>
      <c r="R26" s="17"/>
      <c r="S26" s="17"/>
      <c r="T26" s="17"/>
    </row>
    <row r="27" spans="1:20" x14ac:dyDescent="0.2">
      <c r="A27" s="445">
        <v>44531</v>
      </c>
      <c r="B27" s="419"/>
      <c r="C27" s="120">
        <v>39.08</v>
      </c>
      <c r="D27" s="17"/>
      <c r="E27" s="17"/>
      <c r="F27" s="17"/>
      <c r="G27" s="17"/>
      <c r="H27" s="17"/>
      <c r="I27" s="17"/>
      <c r="J27" s="17"/>
      <c r="K27" s="17"/>
      <c r="L27" s="17"/>
      <c r="M27" s="17"/>
      <c r="N27" s="17"/>
      <c r="O27" s="17"/>
      <c r="P27" s="17"/>
      <c r="Q27" s="17"/>
      <c r="R27" s="17"/>
      <c r="S27" s="17"/>
      <c r="T27" s="17"/>
    </row>
    <row r="28" spans="1:20" x14ac:dyDescent="0.2">
      <c r="A28" s="445">
        <v>44562</v>
      </c>
      <c r="B28" s="419"/>
      <c r="C28" s="120">
        <v>38.391376451077946</v>
      </c>
      <c r="D28" s="17"/>
      <c r="E28" s="17"/>
      <c r="F28" s="17"/>
      <c r="G28" s="17"/>
      <c r="H28" s="17"/>
      <c r="I28" s="17"/>
      <c r="J28" s="17"/>
      <c r="K28" s="17"/>
      <c r="L28" s="17"/>
      <c r="M28" s="17"/>
      <c r="N28" s="17"/>
      <c r="O28" s="17"/>
      <c r="P28" s="17"/>
      <c r="Q28" s="17"/>
      <c r="R28" s="17"/>
      <c r="S28" s="17"/>
      <c r="T28" s="17"/>
    </row>
    <row r="29" spans="1:20" x14ac:dyDescent="0.2">
      <c r="A29" s="445">
        <v>44593</v>
      </c>
      <c r="B29" s="419"/>
      <c r="C29" s="120">
        <v>38.828903654485046</v>
      </c>
      <c r="D29" s="17"/>
      <c r="E29" s="17"/>
      <c r="F29" s="17"/>
      <c r="G29" s="17"/>
      <c r="H29" s="17"/>
      <c r="I29" s="17"/>
      <c r="J29" s="17"/>
      <c r="K29" s="17"/>
      <c r="L29" s="17"/>
      <c r="M29" s="17"/>
      <c r="N29" s="17"/>
      <c r="O29" s="17"/>
      <c r="P29" s="17"/>
      <c r="Q29" s="17"/>
      <c r="R29" s="17"/>
      <c r="S29" s="17"/>
      <c r="T29" s="17"/>
    </row>
    <row r="30" spans="1:20" x14ac:dyDescent="0.2">
      <c r="A30" s="445">
        <v>44621</v>
      </c>
      <c r="B30" s="419"/>
      <c r="C30" s="120">
        <v>37.441860465116278</v>
      </c>
    </row>
    <row r="152" spans="2:2" x14ac:dyDescent="0.2">
      <c r="B152" s="121"/>
    </row>
  </sheetData>
  <mergeCells count="26">
    <mergeCell ref="A30:B30"/>
    <mergeCell ref="A29:B29"/>
    <mergeCell ref="A28:B28"/>
    <mergeCell ref="A6:B6"/>
    <mergeCell ref="A7:B7"/>
    <mergeCell ref="A8:B8"/>
    <mergeCell ref="A9:B9"/>
    <mergeCell ref="A14:B14"/>
    <mergeCell ref="A15:B15"/>
    <mergeCell ref="A16:B16"/>
    <mergeCell ref="A17:B17"/>
    <mergeCell ref="A18:B18"/>
    <mergeCell ref="A19:B19"/>
    <mergeCell ref="A25:B25"/>
    <mergeCell ref="A26:B26"/>
    <mergeCell ref="A27:B27"/>
    <mergeCell ref="A20:B20"/>
    <mergeCell ref="A21:B21"/>
    <mergeCell ref="A22:B22"/>
    <mergeCell ref="A23:B23"/>
    <mergeCell ref="A24:B24"/>
    <mergeCell ref="H1:I1"/>
    <mergeCell ref="A10:B10"/>
    <mergeCell ref="A11:B11"/>
    <mergeCell ref="A12:B12"/>
    <mergeCell ref="A13:B13"/>
  </mergeCells>
  <hyperlinks>
    <hyperlink ref="H1:I1" location="Index!A1" display="Regresar al Índice" xr:uid="{00000000-0004-0000-3B00-000000000000}"/>
  </hyperlinks>
  <pageMargins left="0.7" right="0.7" top="0.75" bottom="0.75" header="0.3" footer="0.3"/>
  <pageSetup orientation="portrait" horizontalDpi="4294967295" verticalDpi="4294967295"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1"/>
  <dimension ref="A1:AN422"/>
  <sheetViews>
    <sheetView topLeftCell="AG38" zoomScale="106" zoomScaleNormal="106" workbookViewId="0"/>
  </sheetViews>
  <sheetFormatPr baseColWidth="10" defaultColWidth="9.140625" defaultRowHeight="12.75" x14ac:dyDescent="0.2"/>
  <cols>
    <col min="1" max="1" width="6.140625" style="265" bestFit="1" customWidth="1"/>
    <col min="2" max="2" width="11.42578125" style="265" bestFit="1" customWidth="1"/>
    <col min="3" max="3" width="7.85546875" style="265" bestFit="1" customWidth="1"/>
    <col min="4" max="4" width="12.7109375" style="265" customWidth="1"/>
    <col min="5" max="5" width="12.140625" style="265" customWidth="1"/>
    <col min="6" max="6" width="11.140625" style="265" customWidth="1"/>
    <col min="7" max="7" width="12.140625" style="265" customWidth="1"/>
    <col min="8" max="8" width="9.7109375" style="265" bestFit="1" customWidth="1"/>
    <col min="9" max="9" width="9.140625" style="265"/>
    <col min="10" max="11" width="9.140625" style="265" bestFit="1" customWidth="1"/>
    <col min="12" max="12" width="9.28515625" style="265" bestFit="1" customWidth="1"/>
    <col min="13" max="13" width="9.140625" style="265" bestFit="1" customWidth="1"/>
    <col min="14" max="14" width="9.7109375" style="265" bestFit="1" customWidth="1"/>
    <col min="15" max="15" width="9.140625" style="265"/>
    <col min="16" max="16" width="6.140625" style="265" bestFit="1" customWidth="1"/>
    <col min="17" max="17" width="11.42578125" style="265" bestFit="1" customWidth="1"/>
    <col min="18" max="18" width="8.7109375" style="265" bestFit="1" customWidth="1"/>
    <col min="19" max="19" width="10.85546875" style="265" bestFit="1" customWidth="1"/>
    <col min="20" max="20" width="9.140625" style="265" bestFit="1" customWidth="1"/>
    <col min="21" max="21" width="9.28515625" style="265" bestFit="1" customWidth="1"/>
    <col min="22" max="22" width="10.85546875" style="265" bestFit="1" customWidth="1"/>
    <col min="23" max="23" width="9.7109375" style="265" bestFit="1" customWidth="1"/>
    <col min="24" max="24" width="9.140625" style="265"/>
    <col min="25" max="25" width="12.140625" style="265" bestFit="1" customWidth="1"/>
    <col min="26" max="26" width="9.140625" style="265" bestFit="1" customWidth="1"/>
    <col min="27" max="27" width="9.28515625" style="265" bestFit="1" customWidth="1"/>
    <col min="28" max="28" width="12.140625" style="265" bestFit="1" customWidth="1"/>
    <col min="29" max="29" width="9.7109375" style="265" bestFit="1" customWidth="1"/>
    <col min="30" max="30" width="9.140625" style="49"/>
    <col min="31" max="31" width="11.42578125" style="49" bestFit="1" customWidth="1"/>
    <col min="32" max="34" width="11.42578125" style="49" customWidth="1"/>
    <col min="35" max="35" width="32.42578125" style="49" bestFit="1" customWidth="1"/>
    <col min="36" max="36" width="15.7109375" style="49" bestFit="1" customWidth="1"/>
    <col min="37" max="38" width="9.140625" style="49"/>
    <col min="39" max="40" width="9.28515625" style="49" bestFit="1" customWidth="1"/>
    <col min="41" max="16384" width="9.140625" style="265"/>
  </cols>
  <sheetData>
    <row r="1" spans="1:40" s="49" customFormat="1" ht="15" x14ac:dyDescent="0.25">
      <c r="A1" s="49" t="s">
        <v>1722</v>
      </c>
      <c r="B1" s="265"/>
      <c r="C1" s="265"/>
      <c r="D1" s="265"/>
      <c r="E1" s="265"/>
      <c r="F1" s="265"/>
      <c r="G1" s="265"/>
      <c r="H1" s="408" t="s">
        <v>38</v>
      </c>
      <c r="I1" s="408"/>
      <c r="J1" s="265"/>
      <c r="K1" s="265"/>
      <c r="L1" s="265"/>
      <c r="M1" s="265"/>
      <c r="N1" s="265"/>
      <c r="O1" s="265"/>
      <c r="P1" s="265"/>
      <c r="Q1" s="265"/>
      <c r="R1" s="265"/>
      <c r="S1" s="265"/>
      <c r="T1" s="265"/>
      <c r="U1" s="265"/>
      <c r="V1" s="265"/>
      <c r="W1" s="265"/>
      <c r="X1" s="265"/>
      <c r="Y1" s="265"/>
      <c r="Z1" s="265"/>
      <c r="AA1" s="265"/>
      <c r="AB1" s="265"/>
      <c r="AC1" s="265"/>
    </row>
    <row r="2" spans="1:40" x14ac:dyDescent="0.2">
      <c r="A2" s="110" t="s">
        <v>756</v>
      </c>
    </row>
    <row r="3" spans="1:40" x14ac:dyDescent="0.2">
      <c r="A3" s="110" t="s">
        <v>754</v>
      </c>
    </row>
    <row r="6" spans="1:40" s="49" customFormat="1" x14ac:dyDescent="0.2">
      <c r="A6" s="17"/>
      <c r="B6" s="17"/>
      <c r="C6" s="222"/>
      <c r="D6" s="447" t="s">
        <v>486</v>
      </c>
      <c r="E6" s="447"/>
      <c r="F6" s="447"/>
      <c r="G6" s="447"/>
      <c r="H6" s="447"/>
      <c r="I6" s="222"/>
      <c r="J6" s="447" t="s">
        <v>487</v>
      </c>
      <c r="K6" s="447"/>
      <c r="L6" s="447"/>
      <c r="M6" s="447"/>
      <c r="N6" s="447"/>
      <c r="O6" s="17"/>
      <c r="P6" s="17"/>
      <c r="Q6" s="17"/>
      <c r="R6" s="17"/>
      <c r="S6" s="447" t="s">
        <v>486</v>
      </c>
      <c r="T6" s="447"/>
      <c r="U6" s="447"/>
      <c r="V6" s="447"/>
      <c r="W6" s="447"/>
      <c r="X6" s="17"/>
      <c r="Y6" s="447" t="s">
        <v>487</v>
      </c>
      <c r="Z6" s="447"/>
      <c r="AA6" s="447"/>
      <c r="AB6" s="447"/>
      <c r="AC6" s="447"/>
      <c r="AD6" s="17"/>
      <c r="AE6" s="17"/>
      <c r="AF6" s="17"/>
      <c r="AG6" s="17"/>
      <c r="AH6" s="17"/>
      <c r="AI6" s="17" t="s">
        <v>476</v>
      </c>
      <c r="AJ6" s="17"/>
      <c r="AK6" s="17"/>
      <c r="AL6" s="17"/>
      <c r="AM6" s="17" t="s">
        <v>476</v>
      </c>
      <c r="AN6" s="17"/>
    </row>
    <row r="7" spans="1:40" s="49" customFormat="1" ht="52.5" x14ac:dyDescent="0.2">
      <c r="A7" s="117"/>
      <c r="B7" s="17"/>
      <c r="C7" s="4" t="s">
        <v>2</v>
      </c>
      <c r="D7" s="5" t="s">
        <v>1286</v>
      </c>
      <c r="E7" s="5" t="s">
        <v>1287</v>
      </c>
      <c r="F7" s="5" t="s">
        <v>1288</v>
      </c>
      <c r="G7" s="5" t="s">
        <v>488</v>
      </c>
      <c r="H7" s="6" t="s">
        <v>0</v>
      </c>
      <c r="I7" s="271"/>
      <c r="J7" s="5" t="s">
        <v>1286</v>
      </c>
      <c r="K7" s="5" t="s">
        <v>1287</v>
      </c>
      <c r="L7" s="5" t="s">
        <v>1288</v>
      </c>
      <c r="M7" s="5" t="s">
        <v>488</v>
      </c>
      <c r="N7" s="6" t="s">
        <v>489</v>
      </c>
      <c r="O7" s="17"/>
      <c r="P7" s="17"/>
      <c r="Q7" s="17"/>
      <c r="R7" s="4" t="s">
        <v>2</v>
      </c>
      <c r="S7" s="5" t="s">
        <v>1286</v>
      </c>
      <c r="T7" s="5" t="s">
        <v>1287</v>
      </c>
      <c r="U7" s="5" t="s">
        <v>1288</v>
      </c>
      <c r="V7" s="5" t="s">
        <v>488</v>
      </c>
      <c r="W7" s="6" t="s">
        <v>1</v>
      </c>
      <c r="X7" s="271"/>
      <c r="Y7" s="5" t="s">
        <v>1286</v>
      </c>
      <c r="Z7" s="5" t="s">
        <v>1287</v>
      </c>
      <c r="AA7" s="5" t="s">
        <v>1288</v>
      </c>
      <c r="AB7" s="5" t="s">
        <v>488</v>
      </c>
      <c r="AC7" s="6" t="s">
        <v>489</v>
      </c>
      <c r="AD7" s="17"/>
      <c r="AE7" s="7" t="s">
        <v>400</v>
      </c>
      <c r="AF7" s="17"/>
      <c r="AG7" s="17"/>
      <c r="AH7" s="17"/>
      <c r="AI7" s="5" t="s">
        <v>452</v>
      </c>
      <c r="AJ7" s="5" t="s">
        <v>453</v>
      </c>
      <c r="AK7" s="17"/>
      <c r="AL7" s="17"/>
      <c r="AM7" s="5" t="s">
        <v>454</v>
      </c>
      <c r="AN7" s="5" t="s">
        <v>455</v>
      </c>
    </row>
    <row r="8" spans="1:40" s="49" customFormat="1" x14ac:dyDescent="0.2">
      <c r="A8" s="17">
        <v>2018</v>
      </c>
      <c r="B8" s="17" t="s">
        <v>39</v>
      </c>
      <c r="C8" s="8" t="s">
        <v>0</v>
      </c>
      <c r="D8" s="8">
        <v>395444</v>
      </c>
      <c r="E8" s="9">
        <v>16331</v>
      </c>
      <c r="F8" s="9">
        <v>19832</v>
      </c>
      <c r="G8" s="9">
        <v>431607</v>
      </c>
      <c r="H8" s="272">
        <v>4.5949208423403699E-2</v>
      </c>
      <c r="I8" s="222"/>
      <c r="J8" s="8">
        <v>96340.516560269956</v>
      </c>
      <c r="K8" s="9">
        <v>4400.3771155299992</v>
      </c>
      <c r="L8" s="9">
        <v>6765.8196397199963</v>
      </c>
      <c r="M8" s="9">
        <v>107506.71331551996</v>
      </c>
      <c r="N8" s="272">
        <v>6.2933926924759451E-2</v>
      </c>
      <c r="O8" s="17"/>
      <c r="P8" s="17">
        <v>2018</v>
      </c>
      <c r="Q8" s="17" t="s">
        <v>39</v>
      </c>
      <c r="R8" s="17" t="s">
        <v>1</v>
      </c>
      <c r="S8" s="10">
        <v>4539339</v>
      </c>
      <c r="T8" s="10">
        <v>201752</v>
      </c>
      <c r="U8" s="10">
        <v>292123</v>
      </c>
      <c r="V8" s="10">
        <v>5033214</v>
      </c>
      <c r="W8" s="11">
        <v>5.8039058144557336E-2</v>
      </c>
      <c r="X8" s="12"/>
      <c r="Y8" s="10">
        <v>1169489.6247430597</v>
      </c>
      <c r="Z8" s="10">
        <v>55742.428130130014</v>
      </c>
      <c r="AA8" s="10">
        <v>104863.13944229996</v>
      </c>
      <c r="AB8" s="10">
        <v>1330095.1923154898</v>
      </c>
      <c r="AC8" s="11">
        <v>7.8838823001645089E-2</v>
      </c>
      <c r="AD8" s="17"/>
      <c r="AE8" s="17" t="s">
        <v>39</v>
      </c>
      <c r="AF8" s="17" t="s">
        <v>0</v>
      </c>
      <c r="AG8" s="17">
        <v>2018</v>
      </c>
      <c r="AH8" s="17" t="s">
        <v>39</v>
      </c>
      <c r="AI8" s="106">
        <f>K8/M8</f>
        <v>4.0931184479757965E-2</v>
      </c>
      <c r="AJ8" s="106">
        <f>L8/M8</f>
        <v>6.2933926924759451E-2</v>
      </c>
      <c r="AK8" s="17"/>
      <c r="AL8" s="17" t="s">
        <v>1</v>
      </c>
      <c r="AM8" s="106">
        <f>Z8/AB8</f>
        <v>4.1908600566468536E-2</v>
      </c>
      <c r="AN8" s="106">
        <f>AA8/AB8</f>
        <v>7.8838823001645075E-2</v>
      </c>
    </row>
    <row r="9" spans="1:40" s="49" customFormat="1" x14ac:dyDescent="0.2">
      <c r="A9" s="17"/>
      <c r="B9" s="17" t="s">
        <v>40</v>
      </c>
      <c r="C9" s="8" t="s">
        <v>0</v>
      </c>
      <c r="D9" s="8">
        <v>396792</v>
      </c>
      <c r="E9" s="9">
        <v>15946</v>
      </c>
      <c r="F9" s="9">
        <v>19988</v>
      </c>
      <c r="G9" s="9">
        <v>432726</v>
      </c>
      <c r="H9" s="272">
        <v>4.619089215808618E-2</v>
      </c>
      <c r="I9" s="222"/>
      <c r="J9" s="8">
        <v>97417.589759420007</v>
      </c>
      <c r="K9" s="9">
        <v>4322.8508890399999</v>
      </c>
      <c r="L9" s="9">
        <v>6842.386196540001</v>
      </c>
      <c r="M9" s="9">
        <v>108582.82684500002</v>
      </c>
      <c r="N9" s="272">
        <v>6.3015362514989418E-2</v>
      </c>
      <c r="O9" s="17"/>
      <c r="P9" s="17"/>
      <c r="Q9" s="17" t="s">
        <v>40</v>
      </c>
      <c r="R9" s="17" t="s">
        <v>1</v>
      </c>
      <c r="S9" s="10">
        <v>4559076</v>
      </c>
      <c r="T9" s="10">
        <v>194516</v>
      </c>
      <c r="U9" s="10">
        <v>294575</v>
      </c>
      <c r="V9" s="10">
        <v>5048167</v>
      </c>
      <c r="W9" s="11">
        <v>5.8352863524522861E-2</v>
      </c>
      <c r="X9" s="12"/>
      <c r="Y9" s="10">
        <v>1183520.1715956097</v>
      </c>
      <c r="Z9" s="10">
        <v>54381.387081809997</v>
      </c>
      <c r="AA9" s="10">
        <v>106254.81239264998</v>
      </c>
      <c r="AB9" s="10">
        <v>1344156.37107007</v>
      </c>
      <c r="AC9" s="11">
        <v>7.9049442966268521E-2</v>
      </c>
      <c r="AD9" s="17"/>
      <c r="AE9" s="17" t="s">
        <v>40</v>
      </c>
      <c r="AF9" s="17" t="s">
        <v>0</v>
      </c>
      <c r="AG9" s="17"/>
      <c r="AH9" s="17" t="s">
        <v>40</v>
      </c>
      <c r="AI9" s="106">
        <f t="shared" ref="AI9:AI57" si="0">K9/M9</f>
        <v>3.9811552292802158E-2</v>
      </c>
      <c r="AJ9" s="106">
        <f t="shared" ref="AJ9:AJ57" si="1">L9/M9</f>
        <v>6.3015362514989418E-2</v>
      </c>
      <c r="AK9" s="17"/>
      <c r="AL9" s="17" t="s">
        <v>1</v>
      </c>
      <c r="AM9" s="106">
        <f t="shared" ref="AM9:AM57" si="2">Z9/AB9</f>
        <v>4.045763443320028E-2</v>
      </c>
      <c r="AN9" s="106">
        <f t="shared" ref="AN9:AN57" si="3">AA9/AB9</f>
        <v>7.9049442966268535E-2</v>
      </c>
    </row>
    <row r="10" spans="1:40" s="49" customFormat="1" x14ac:dyDescent="0.2">
      <c r="A10" s="17"/>
      <c r="B10" s="17" t="s">
        <v>41</v>
      </c>
      <c r="C10" s="8" t="s">
        <v>0</v>
      </c>
      <c r="D10" s="8">
        <v>396959</v>
      </c>
      <c r="E10" s="9">
        <v>16544</v>
      </c>
      <c r="F10" s="9">
        <v>19890</v>
      </c>
      <c r="G10" s="8">
        <f t="shared" ref="G10:G11" si="4">SUM(D10:F10)</f>
        <v>433393</v>
      </c>
      <c r="H10" s="272">
        <v>4.5893680793183095E-2</v>
      </c>
      <c r="I10" s="222"/>
      <c r="J10" s="8">
        <v>96728.314309110079</v>
      </c>
      <c r="K10" s="9">
        <v>4468.5448575199989</v>
      </c>
      <c r="L10" s="9">
        <v>6822.9172032899987</v>
      </c>
      <c r="M10" s="9">
        <v>108019.77636992007</v>
      </c>
      <c r="N10" s="272">
        <v>6.3163593117657624E-2</v>
      </c>
      <c r="O10" s="17"/>
      <c r="P10" s="17"/>
      <c r="Q10" s="17" t="s">
        <v>41</v>
      </c>
      <c r="R10" s="17" t="s">
        <v>1</v>
      </c>
      <c r="S10" s="10">
        <v>4561466</v>
      </c>
      <c r="T10" s="10">
        <v>200791</v>
      </c>
      <c r="U10" s="10">
        <v>297369</v>
      </c>
      <c r="V10" s="10">
        <v>5059626</v>
      </c>
      <c r="W10" s="11">
        <v>5.8772921160575899E-2</v>
      </c>
      <c r="X10" s="12"/>
      <c r="Y10" s="10">
        <v>1176406.7522191401</v>
      </c>
      <c r="Z10" s="10">
        <v>55812.684088100003</v>
      </c>
      <c r="AA10" s="10">
        <v>107163.55743987</v>
      </c>
      <c r="AB10" s="10">
        <v>1339382.99374711</v>
      </c>
      <c r="AC10" s="11">
        <v>8.0009644694729903E-2</v>
      </c>
      <c r="AD10" s="17"/>
      <c r="AE10" s="17" t="s">
        <v>41</v>
      </c>
      <c r="AF10" s="17" t="s">
        <v>0</v>
      </c>
      <c r="AG10" s="17"/>
      <c r="AH10" s="17" t="s">
        <v>41</v>
      </c>
      <c r="AI10" s="106">
        <f t="shared" si="0"/>
        <v>4.1367840294514263E-2</v>
      </c>
      <c r="AJ10" s="106">
        <f t="shared" si="1"/>
        <v>6.3163593117657624E-2</v>
      </c>
      <c r="AK10" s="17"/>
      <c r="AL10" s="17" t="s">
        <v>1</v>
      </c>
      <c r="AM10" s="106">
        <f t="shared" si="2"/>
        <v>4.1670444039278311E-2</v>
      </c>
      <c r="AN10" s="106">
        <f t="shared" si="3"/>
        <v>8.0009644694729959E-2</v>
      </c>
    </row>
    <row r="11" spans="1:40" s="49" customFormat="1" x14ac:dyDescent="0.2">
      <c r="A11" s="17"/>
      <c r="B11" s="17" t="s">
        <v>42</v>
      </c>
      <c r="C11" s="8" t="s">
        <v>0</v>
      </c>
      <c r="D11" s="8">
        <v>399346</v>
      </c>
      <c r="E11" s="9">
        <v>15796</v>
      </c>
      <c r="F11" s="9">
        <v>19644</v>
      </c>
      <c r="G11" s="8">
        <f t="shared" si="4"/>
        <v>434786</v>
      </c>
      <c r="H11" s="272">
        <v>4.5180847589388805E-2</v>
      </c>
      <c r="I11" s="222"/>
      <c r="J11" s="8">
        <v>98031.951187839994</v>
      </c>
      <c r="K11" s="9">
        <v>4309.6792990899985</v>
      </c>
      <c r="L11" s="9">
        <v>6726.7224611200008</v>
      </c>
      <c r="M11" s="9">
        <v>109068.35294805</v>
      </c>
      <c r="N11" s="272">
        <v>6.1674374640313716E-2</v>
      </c>
      <c r="O11" s="17"/>
      <c r="P11" s="17"/>
      <c r="Q11" s="17" t="s">
        <v>42</v>
      </c>
      <c r="R11" s="17" t="s">
        <v>1</v>
      </c>
      <c r="S11" s="10">
        <v>4585554</v>
      </c>
      <c r="T11" s="10">
        <v>192416</v>
      </c>
      <c r="U11" s="10">
        <v>299523</v>
      </c>
      <c r="V11" s="10">
        <v>5077493</v>
      </c>
      <c r="W11" s="11">
        <v>5.8990332433742403E-2</v>
      </c>
      <c r="X11" s="12"/>
      <c r="Y11" s="10">
        <v>1190570.0052648301</v>
      </c>
      <c r="Z11" s="10">
        <v>54139.186366900001</v>
      </c>
      <c r="AA11" s="10">
        <v>107446.57736124999</v>
      </c>
      <c r="AB11" s="10">
        <v>1352155.7689929802</v>
      </c>
      <c r="AC11" s="11">
        <v>7.9463165284034562E-2</v>
      </c>
      <c r="AD11" s="17"/>
      <c r="AE11" s="17" t="s">
        <v>42</v>
      </c>
      <c r="AF11" s="17" t="s">
        <v>0</v>
      </c>
      <c r="AG11" s="17"/>
      <c r="AH11" s="17" t="s">
        <v>42</v>
      </c>
      <c r="AI11" s="106">
        <f t="shared" si="0"/>
        <v>3.9513563582854579E-2</v>
      </c>
      <c r="AJ11" s="106">
        <f t="shared" si="1"/>
        <v>6.1674374640313716E-2</v>
      </c>
      <c r="AK11" s="17"/>
      <c r="AL11" s="17" t="s">
        <v>1</v>
      </c>
      <c r="AM11" s="106">
        <f t="shared" si="2"/>
        <v>4.0039163836293974E-2</v>
      </c>
      <c r="AN11" s="106">
        <f t="shared" si="3"/>
        <v>7.946316528403452E-2</v>
      </c>
    </row>
    <row r="12" spans="1:40" s="49" customFormat="1" x14ac:dyDescent="0.2">
      <c r="A12" s="17"/>
      <c r="B12" s="17" t="s">
        <v>43</v>
      </c>
      <c r="C12" s="8" t="s">
        <v>0</v>
      </c>
      <c r="D12" s="8">
        <v>400196</v>
      </c>
      <c r="E12" s="9">
        <v>16142</v>
      </c>
      <c r="F12" s="9">
        <v>19492</v>
      </c>
      <c r="G12" s="9">
        <v>435830</v>
      </c>
      <c r="H12" s="272">
        <v>4.4723860220728266E-2</v>
      </c>
      <c r="I12" s="222"/>
      <c r="J12" s="8">
        <v>97669.719450770033</v>
      </c>
      <c r="K12" s="9">
        <v>4382.0836499300012</v>
      </c>
      <c r="L12" s="9">
        <v>6622.2960835700042</v>
      </c>
      <c r="M12" s="9">
        <v>108674.09918427005</v>
      </c>
      <c r="N12" s="272">
        <v>6.0937207055575426E-2</v>
      </c>
      <c r="O12" s="17"/>
      <c r="P12" s="17"/>
      <c r="Q12" s="17" t="s">
        <v>43</v>
      </c>
      <c r="R12" s="17" t="s">
        <v>1</v>
      </c>
      <c r="S12" s="10">
        <v>4587806</v>
      </c>
      <c r="T12" s="10">
        <v>197966</v>
      </c>
      <c r="U12" s="10">
        <v>296626</v>
      </c>
      <c r="V12" s="10">
        <v>5082398</v>
      </c>
      <c r="W12" s="11">
        <v>5.8363394602311741E-2</v>
      </c>
      <c r="X12" s="12"/>
      <c r="Y12" s="10">
        <v>1185305.58654708</v>
      </c>
      <c r="Z12" s="10">
        <v>55321.754173490001</v>
      </c>
      <c r="AA12" s="10">
        <v>105897.48005105001</v>
      </c>
      <c r="AB12" s="10">
        <v>1346524.8207716199</v>
      </c>
      <c r="AC12" s="11">
        <v>7.8645026380104857E-2</v>
      </c>
      <c r="AD12" s="17"/>
      <c r="AE12" s="17" t="s">
        <v>43</v>
      </c>
      <c r="AF12" s="17" t="s">
        <v>0</v>
      </c>
      <c r="AG12" s="17"/>
      <c r="AH12" s="17" t="s">
        <v>43</v>
      </c>
      <c r="AI12" s="106">
        <f t="shared" si="0"/>
        <v>4.0323165159157653E-2</v>
      </c>
      <c r="AJ12" s="106">
        <f t="shared" si="1"/>
        <v>6.0937207055575426E-2</v>
      </c>
      <c r="AK12" s="17"/>
      <c r="AL12" s="17" t="s">
        <v>1</v>
      </c>
      <c r="AM12" s="106">
        <f t="shared" si="2"/>
        <v>4.1084838036470894E-2</v>
      </c>
      <c r="AN12" s="106">
        <f t="shared" si="3"/>
        <v>7.8645026380104857E-2</v>
      </c>
    </row>
    <row r="13" spans="1:40" s="49" customFormat="1" x14ac:dyDescent="0.2">
      <c r="A13" s="17"/>
      <c r="B13" s="17" t="s">
        <v>44</v>
      </c>
      <c r="C13" s="8" t="s">
        <v>0</v>
      </c>
      <c r="D13" s="9">
        <v>403605</v>
      </c>
      <c r="E13" s="9">
        <v>14961</v>
      </c>
      <c r="F13" s="9">
        <v>19429</v>
      </c>
      <c r="G13" s="9">
        <v>437995</v>
      </c>
      <c r="H13" s="272">
        <v>4.4358953869336408E-2</v>
      </c>
      <c r="I13" s="222"/>
      <c r="J13" s="8">
        <v>99391.866627610056</v>
      </c>
      <c r="K13" s="9">
        <v>4066.8764649399991</v>
      </c>
      <c r="L13" s="9">
        <v>6652.1276189300042</v>
      </c>
      <c r="M13" s="9">
        <v>110110.87071148008</v>
      </c>
      <c r="N13" s="272">
        <v>6.0412996245941576E-2</v>
      </c>
      <c r="O13" s="17"/>
      <c r="P13" s="17"/>
      <c r="Q13" s="17" t="s">
        <v>44</v>
      </c>
      <c r="R13" s="17" t="s">
        <v>1</v>
      </c>
      <c r="S13" s="10">
        <v>4627026</v>
      </c>
      <c r="T13" s="10">
        <v>178736</v>
      </c>
      <c r="U13" s="10">
        <v>293940</v>
      </c>
      <c r="V13" s="10">
        <v>5099702</v>
      </c>
      <c r="W13" s="11">
        <v>5.7638662023780998E-2</v>
      </c>
      <c r="X13" s="12"/>
      <c r="Y13" s="10">
        <v>1205848.31387716</v>
      </c>
      <c r="Z13" s="10">
        <v>50753.693778950008</v>
      </c>
      <c r="AA13" s="10">
        <v>105864.27648438001</v>
      </c>
      <c r="AB13" s="10">
        <v>1362466.2841404895</v>
      </c>
      <c r="AC13" s="11">
        <v>7.7700474291856933E-2</v>
      </c>
      <c r="AD13" s="17"/>
      <c r="AE13" s="17" t="s">
        <v>44</v>
      </c>
      <c r="AF13" s="17" t="s">
        <v>0</v>
      </c>
      <c r="AG13" s="17"/>
      <c r="AH13" s="17" t="s">
        <v>44</v>
      </c>
      <c r="AI13" s="106">
        <f t="shared" si="0"/>
        <v>3.6934377492993428E-2</v>
      </c>
      <c r="AJ13" s="106">
        <f t="shared" si="1"/>
        <v>6.0412996245941576E-2</v>
      </c>
      <c r="AK13" s="17"/>
      <c r="AL13" s="17" t="s">
        <v>1</v>
      </c>
      <c r="AM13" s="106">
        <f t="shared" si="2"/>
        <v>3.7251339258620939E-2</v>
      </c>
      <c r="AN13" s="106">
        <f t="shared" si="3"/>
        <v>7.7700474291856975E-2</v>
      </c>
    </row>
    <row r="14" spans="1:40" s="49" customFormat="1" x14ac:dyDescent="0.2">
      <c r="A14" s="17"/>
      <c r="B14" s="17" t="s">
        <v>45</v>
      </c>
      <c r="C14" s="8" t="s">
        <v>0</v>
      </c>
      <c r="D14" s="9">
        <v>403404</v>
      </c>
      <c r="E14" s="9">
        <v>16076</v>
      </c>
      <c r="F14" s="8">
        <v>19622</v>
      </c>
      <c r="G14" s="9">
        <v>439102</v>
      </c>
      <c r="H14" s="272">
        <v>4.4686655947820779E-2</v>
      </c>
      <c r="I14" s="222"/>
      <c r="J14" s="273">
        <v>98731.634796059938</v>
      </c>
      <c r="K14" s="273">
        <v>4340.9931868799995</v>
      </c>
      <c r="L14" s="273">
        <v>6708.3229644900021</v>
      </c>
      <c r="M14" s="273">
        <v>109780.95094742994</v>
      </c>
      <c r="N14" s="272">
        <v>6.1106438836573483E-2</v>
      </c>
      <c r="O14" s="17"/>
      <c r="P14" s="17"/>
      <c r="Q14" s="17" t="s">
        <v>45</v>
      </c>
      <c r="R14" s="17" t="s">
        <v>1</v>
      </c>
      <c r="S14" s="10">
        <v>4626507</v>
      </c>
      <c r="T14" s="10">
        <v>190970</v>
      </c>
      <c r="U14" s="10">
        <v>293063</v>
      </c>
      <c r="V14" s="10">
        <v>5110540</v>
      </c>
      <c r="W14" s="11">
        <v>5.7344820703878648E-2</v>
      </c>
      <c r="X14" s="12"/>
      <c r="Y14" s="10">
        <v>1200281.94458741</v>
      </c>
      <c r="Z14" s="10">
        <v>53675.439663730001</v>
      </c>
      <c r="AA14" s="10">
        <v>105430.57014638999</v>
      </c>
      <c r="AB14" s="10">
        <v>1359387.9543975298</v>
      </c>
      <c r="AC14" s="11">
        <v>7.7557381471072398E-2</v>
      </c>
      <c r="AD14" s="17"/>
      <c r="AE14" s="17" t="s">
        <v>45</v>
      </c>
      <c r="AF14" s="17" t="s">
        <v>0</v>
      </c>
      <c r="AG14" s="17"/>
      <c r="AH14" s="17" t="s">
        <v>45</v>
      </c>
      <c r="AI14" s="106">
        <f t="shared" si="0"/>
        <v>3.9542317218209756E-2</v>
      </c>
      <c r="AJ14" s="106">
        <f t="shared" si="1"/>
        <v>6.110643883657349E-2</v>
      </c>
      <c r="AK14" s="17"/>
      <c r="AL14" s="17" t="s">
        <v>1</v>
      </c>
      <c r="AM14" s="106">
        <f t="shared" si="2"/>
        <v>3.9485004622921302E-2</v>
      </c>
      <c r="AN14" s="106">
        <f t="shared" si="3"/>
        <v>7.7557381471072398E-2</v>
      </c>
    </row>
    <row r="15" spans="1:40" s="49" customFormat="1" x14ac:dyDescent="0.2">
      <c r="A15" s="17"/>
      <c r="B15" s="17" t="s">
        <v>46</v>
      </c>
      <c r="C15" s="8" t="s">
        <v>0</v>
      </c>
      <c r="D15" s="9">
        <v>406703</v>
      </c>
      <c r="E15" s="9">
        <v>14326</v>
      </c>
      <c r="F15" s="8">
        <v>19539</v>
      </c>
      <c r="G15" s="9">
        <v>440568</v>
      </c>
      <c r="H15" s="272">
        <v>4.4349566922699785E-2</v>
      </c>
      <c r="I15" s="274"/>
      <c r="J15" s="273">
        <v>100293.25028330012</v>
      </c>
      <c r="K15" s="273">
        <v>3912.5769256900007</v>
      </c>
      <c r="L15" s="273">
        <v>6721.1536631000026</v>
      </c>
      <c r="M15" s="273">
        <v>110926.98087209013</v>
      </c>
      <c r="N15" s="272">
        <v>6.0590792341586965E-2</v>
      </c>
      <c r="O15" s="17"/>
      <c r="P15" s="17"/>
      <c r="Q15" s="17" t="s">
        <v>46</v>
      </c>
      <c r="R15" s="17" t="s">
        <v>1</v>
      </c>
      <c r="S15" s="10">
        <v>4665140</v>
      </c>
      <c r="T15" s="10">
        <v>169529</v>
      </c>
      <c r="U15" s="10">
        <v>291543</v>
      </c>
      <c r="V15" s="10">
        <v>5126212</v>
      </c>
      <c r="W15" s="11">
        <v>5.6872989256004237E-2</v>
      </c>
      <c r="X15" s="12"/>
      <c r="Y15" s="10">
        <v>1219321.8335577301</v>
      </c>
      <c r="Z15" s="10">
        <v>48112.359253450013</v>
      </c>
      <c r="AA15" s="10">
        <v>105156.28578123997</v>
      </c>
      <c r="AB15" s="10">
        <v>1372590.4785924198</v>
      </c>
      <c r="AC15" s="11">
        <v>7.6611551239286535E-2</v>
      </c>
      <c r="AD15" s="17"/>
      <c r="AE15" s="17" t="s">
        <v>46</v>
      </c>
      <c r="AF15" s="17" t="s">
        <v>0</v>
      </c>
      <c r="AG15" s="17"/>
      <c r="AH15" s="17" t="s">
        <v>46</v>
      </c>
      <c r="AI15" s="106">
        <f t="shared" si="0"/>
        <v>3.5271643516572332E-2</v>
      </c>
      <c r="AJ15" s="106">
        <f t="shared" si="1"/>
        <v>6.0590792341586965E-2</v>
      </c>
      <c r="AK15" s="17"/>
      <c r="AL15" s="17" t="s">
        <v>1</v>
      </c>
      <c r="AM15" s="106">
        <f t="shared" si="2"/>
        <v>3.5052231531424317E-2</v>
      </c>
      <c r="AN15" s="106">
        <f t="shared" si="3"/>
        <v>7.6611551239286521E-2</v>
      </c>
    </row>
    <row r="16" spans="1:40" s="49" customFormat="1" x14ac:dyDescent="0.2">
      <c r="A16" s="17"/>
      <c r="B16" s="17" t="s">
        <v>47</v>
      </c>
      <c r="C16" s="8" t="s">
        <v>0</v>
      </c>
      <c r="D16" s="9">
        <v>407015</v>
      </c>
      <c r="E16" s="9">
        <v>14959</v>
      </c>
      <c r="F16" s="8">
        <v>19214</v>
      </c>
      <c r="G16" s="9">
        <v>441188</v>
      </c>
      <c r="H16" s="272">
        <v>4.3550595211111813E-2</v>
      </c>
      <c r="I16" s="274"/>
      <c r="J16" s="273">
        <v>99681.01395154999</v>
      </c>
      <c r="K16" s="273">
        <v>4065.4530996999997</v>
      </c>
      <c r="L16" s="273">
        <v>6624.0082759500019</v>
      </c>
      <c r="M16" s="273">
        <v>110370.47532719998</v>
      </c>
      <c r="N16" s="272">
        <v>6.0016125293587137E-2</v>
      </c>
      <c r="O16" s="17"/>
      <c r="P16" s="17"/>
      <c r="Q16" s="17" t="s">
        <v>47</v>
      </c>
      <c r="R16" s="17" t="s">
        <v>1</v>
      </c>
      <c r="S16" s="10">
        <v>4666473</v>
      </c>
      <c r="T16" s="10">
        <v>179401</v>
      </c>
      <c r="U16" s="10">
        <v>288408</v>
      </c>
      <c r="V16" s="10">
        <v>5134282</v>
      </c>
      <c r="W16" s="11">
        <v>5.6172995561989E-2</v>
      </c>
      <c r="X16" s="12"/>
      <c r="Y16" s="10">
        <v>1212521.2289846397</v>
      </c>
      <c r="Z16" s="10">
        <v>50537.302808539986</v>
      </c>
      <c r="AA16" s="10">
        <v>104298.93604735</v>
      </c>
      <c r="AB16" s="10">
        <v>1367357.4678405304</v>
      </c>
      <c r="AC16" s="11">
        <v>7.6277738996861952E-2</v>
      </c>
      <c r="AD16" s="17"/>
      <c r="AE16" s="17" t="s">
        <v>47</v>
      </c>
      <c r="AF16" s="17" t="s">
        <v>0</v>
      </c>
      <c r="AG16" s="17"/>
      <c r="AH16" s="17" t="s">
        <v>47</v>
      </c>
      <c r="AI16" s="106">
        <f t="shared" si="0"/>
        <v>3.6834607150578243E-2</v>
      </c>
      <c r="AJ16" s="106">
        <f t="shared" si="1"/>
        <v>6.0016125293587137E-2</v>
      </c>
      <c r="AK16" s="17"/>
      <c r="AL16" s="17" t="s">
        <v>1</v>
      </c>
      <c r="AM16" s="106">
        <f t="shared" si="2"/>
        <v>3.6959832375328759E-2</v>
      </c>
      <c r="AN16" s="106">
        <f t="shared" si="3"/>
        <v>7.6277738996861924E-2</v>
      </c>
    </row>
    <row r="17" spans="1:40" s="49" customFormat="1" x14ac:dyDescent="0.2">
      <c r="A17" s="17"/>
      <c r="B17" s="17" t="s">
        <v>48</v>
      </c>
      <c r="C17" s="8" t="s">
        <v>0</v>
      </c>
      <c r="D17" s="9">
        <v>409231</v>
      </c>
      <c r="E17" s="9">
        <v>13950</v>
      </c>
      <c r="F17" s="8">
        <v>19212</v>
      </c>
      <c r="G17" s="9">
        <v>442393</v>
      </c>
      <c r="H17" s="272">
        <v>4.3427450253507631E-2</v>
      </c>
      <c r="I17" s="274"/>
      <c r="J17" s="273">
        <v>101061.95285185</v>
      </c>
      <c r="K17" s="273">
        <v>3808.1827591099996</v>
      </c>
      <c r="L17" s="273">
        <v>6670.1955336599995</v>
      </c>
      <c r="M17" s="273">
        <v>111540.33114462001</v>
      </c>
      <c r="N17" s="272">
        <v>5.980075068103944E-2</v>
      </c>
      <c r="O17" s="17"/>
      <c r="P17" s="17"/>
      <c r="Q17" s="17" t="s">
        <v>48</v>
      </c>
      <c r="R17" s="17" t="s">
        <v>1</v>
      </c>
      <c r="S17" s="10">
        <v>4693376</v>
      </c>
      <c r="T17" s="10">
        <v>162497</v>
      </c>
      <c r="U17" s="10">
        <v>289226</v>
      </c>
      <c r="V17" s="10">
        <v>5145099</v>
      </c>
      <c r="W17" s="11">
        <v>5.6213884319815811E-2</v>
      </c>
      <c r="X17" s="12"/>
      <c r="Y17" s="10">
        <v>1229289.4141009497</v>
      </c>
      <c r="Z17" s="10">
        <v>46132.048463939995</v>
      </c>
      <c r="AA17" s="10">
        <v>105149.99160667999</v>
      </c>
      <c r="AB17" s="10">
        <v>1380571.4541715703</v>
      </c>
      <c r="AC17" s="11">
        <v>7.6164106746489713E-2</v>
      </c>
      <c r="AD17" s="17"/>
      <c r="AE17" s="17" t="s">
        <v>48</v>
      </c>
      <c r="AF17" s="17" t="s">
        <v>0</v>
      </c>
      <c r="AG17" s="17"/>
      <c r="AH17" s="17" t="s">
        <v>48</v>
      </c>
      <c r="AI17" s="106">
        <f t="shared" si="0"/>
        <v>3.4141755901481219E-2</v>
      </c>
      <c r="AJ17" s="106">
        <f t="shared" si="1"/>
        <v>5.980075068103944E-2</v>
      </c>
      <c r="AK17" s="17"/>
      <c r="AL17" s="17" t="s">
        <v>1</v>
      </c>
      <c r="AM17" s="106">
        <f t="shared" si="2"/>
        <v>3.3415183491260964E-2</v>
      </c>
      <c r="AN17" s="106">
        <f t="shared" si="3"/>
        <v>7.6164106746489699E-2</v>
      </c>
    </row>
    <row r="18" spans="1:40" s="49" customFormat="1" x14ac:dyDescent="0.2">
      <c r="A18" s="17"/>
      <c r="B18" s="17" t="s">
        <v>49</v>
      </c>
      <c r="C18" s="8" t="s">
        <v>0</v>
      </c>
      <c r="D18" s="9">
        <v>410376</v>
      </c>
      <c r="E18" s="9">
        <v>13472</v>
      </c>
      <c r="F18" s="8">
        <v>19038</v>
      </c>
      <c r="G18" s="9">
        <v>442886</v>
      </c>
      <c r="H18" s="272">
        <v>4.2986231219772131E-2</v>
      </c>
      <c r="I18" s="274"/>
      <c r="J18" s="273">
        <v>100976.8651861199</v>
      </c>
      <c r="K18" s="273">
        <v>3649.5893952699998</v>
      </c>
      <c r="L18" s="273">
        <v>6610.0058081199995</v>
      </c>
      <c r="M18" s="273">
        <v>111236.4603895099</v>
      </c>
      <c r="N18" s="272">
        <v>5.9423014585093296E-2</v>
      </c>
      <c r="O18" s="17"/>
      <c r="P18" s="17"/>
      <c r="Q18" s="17" t="s">
        <v>49</v>
      </c>
      <c r="R18" s="17" t="s">
        <v>1</v>
      </c>
      <c r="S18" s="10">
        <v>4699327</v>
      </c>
      <c r="T18" s="10">
        <v>160253</v>
      </c>
      <c r="U18" s="10">
        <v>288087</v>
      </c>
      <c r="V18" s="10">
        <v>5147667</v>
      </c>
      <c r="W18" s="11">
        <v>5.5964575797152381E-2</v>
      </c>
      <c r="X18" s="12"/>
      <c r="Y18" s="10">
        <v>1226655.9842405398</v>
      </c>
      <c r="Z18" s="10">
        <v>45000.843678949997</v>
      </c>
      <c r="AA18" s="10">
        <v>104558.67558838004</v>
      </c>
      <c r="AB18" s="10">
        <v>1376215.50350787</v>
      </c>
      <c r="AC18" s="11">
        <v>7.5975510609979188E-2</v>
      </c>
      <c r="AD18" s="17"/>
      <c r="AE18" s="17" t="s">
        <v>49</v>
      </c>
      <c r="AF18" s="17" t="s">
        <v>0</v>
      </c>
      <c r="AG18" s="17"/>
      <c r="AH18" s="17" t="s">
        <v>49</v>
      </c>
      <c r="AI18" s="106">
        <f t="shared" si="0"/>
        <v>3.2809290968900451E-2</v>
      </c>
      <c r="AJ18" s="106">
        <f t="shared" si="1"/>
        <v>5.9423014585093296E-2</v>
      </c>
      <c r="AK18" s="17"/>
      <c r="AL18" s="17" t="s">
        <v>1</v>
      </c>
      <c r="AM18" s="106">
        <f t="shared" si="2"/>
        <v>3.269898032993105E-2</v>
      </c>
      <c r="AN18" s="106">
        <f t="shared" si="3"/>
        <v>7.5975510609979188E-2</v>
      </c>
    </row>
    <row r="19" spans="1:40" s="49" customFormat="1" x14ac:dyDescent="0.2">
      <c r="A19" s="17"/>
      <c r="B19" s="17" t="s">
        <v>50</v>
      </c>
      <c r="C19" s="8" t="s">
        <v>0</v>
      </c>
      <c r="D19" s="9">
        <v>412272</v>
      </c>
      <c r="E19" s="9">
        <v>12398</v>
      </c>
      <c r="F19" s="8">
        <v>19467</v>
      </c>
      <c r="G19" s="9">
        <v>444137</v>
      </c>
      <c r="H19" s="272">
        <v>4.383107014277126E-2</v>
      </c>
      <c r="I19" s="274"/>
      <c r="J19" s="273">
        <v>102352.56572715998</v>
      </c>
      <c r="K19" s="273">
        <v>3391.2860491500005</v>
      </c>
      <c r="L19" s="273">
        <v>6779.1831900400039</v>
      </c>
      <c r="M19" s="273">
        <v>112523.03496634998</v>
      </c>
      <c r="N19" s="272">
        <v>6.0247070229374096E-2</v>
      </c>
      <c r="O19" s="17"/>
      <c r="P19" s="17"/>
      <c r="Q19" s="17" t="s">
        <v>50</v>
      </c>
      <c r="R19" s="17" t="s">
        <v>1</v>
      </c>
      <c r="S19" s="10">
        <v>4729523</v>
      </c>
      <c r="T19" s="10">
        <v>144631</v>
      </c>
      <c r="U19" s="10">
        <v>290012</v>
      </c>
      <c r="V19" s="10">
        <v>5164166</v>
      </c>
      <c r="W19" s="11">
        <v>5.6158535569925519E-2</v>
      </c>
      <c r="X19" s="12"/>
      <c r="Y19" s="10">
        <v>1245911.6393033501</v>
      </c>
      <c r="Z19" s="10">
        <v>41058.43927214</v>
      </c>
      <c r="AA19" s="10">
        <v>105528.75429682001</v>
      </c>
      <c r="AB19" s="10">
        <v>1392498.83287231</v>
      </c>
      <c r="AC19" s="11">
        <v>7.5783729081586107E-2</v>
      </c>
      <c r="AD19" s="17"/>
      <c r="AE19" s="17" t="s">
        <v>50</v>
      </c>
      <c r="AF19" s="17" t="s">
        <v>0</v>
      </c>
      <c r="AG19" s="17"/>
      <c r="AH19" s="17" t="s">
        <v>50</v>
      </c>
      <c r="AI19" s="106">
        <f t="shared" si="0"/>
        <v>3.0138593845821567E-2</v>
      </c>
      <c r="AJ19" s="106">
        <f t="shared" si="1"/>
        <v>6.0247070229374089E-2</v>
      </c>
      <c r="AK19" s="17"/>
      <c r="AL19" s="17" t="s">
        <v>1</v>
      </c>
      <c r="AM19" s="106">
        <f t="shared" si="2"/>
        <v>2.9485438912324746E-2</v>
      </c>
      <c r="AN19" s="106">
        <f t="shared" si="3"/>
        <v>7.5783729081586121E-2</v>
      </c>
    </row>
    <row r="20" spans="1:40" s="49" customFormat="1" x14ac:dyDescent="0.2">
      <c r="A20" s="17">
        <v>2019</v>
      </c>
      <c r="B20" s="17" t="s">
        <v>39</v>
      </c>
      <c r="C20" s="8" t="s">
        <v>0</v>
      </c>
      <c r="D20" s="8">
        <v>408420</v>
      </c>
      <c r="E20" s="9">
        <v>16268</v>
      </c>
      <c r="F20" s="9">
        <v>19636</v>
      </c>
      <c r="G20" s="9">
        <v>444324</v>
      </c>
      <c r="H20" s="272">
        <v>4.4192976296576369E-2</v>
      </c>
      <c r="I20" s="222"/>
      <c r="J20" s="8">
        <v>103710.77771883</v>
      </c>
      <c r="K20" s="9">
        <v>4455.6328944199995</v>
      </c>
      <c r="L20" s="9">
        <v>7110.8330313199976</v>
      </c>
      <c r="M20" s="9">
        <v>115277.24364456999</v>
      </c>
      <c r="N20" s="272">
        <v>6.1684620541800628E-2</v>
      </c>
      <c r="O20" s="17"/>
      <c r="P20" s="17">
        <v>2019</v>
      </c>
      <c r="Q20" s="17" t="s">
        <v>39</v>
      </c>
      <c r="R20" s="17" t="s">
        <v>1</v>
      </c>
      <c r="S20" s="10">
        <v>4677706</v>
      </c>
      <c r="T20" s="10">
        <v>191588</v>
      </c>
      <c r="U20" s="10">
        <v>290506</v>
      </c>
      <c r="V20" s="10">
        <v>5159800</v>
      </c>
      <c r="W20" s="11">
        <v>5.6301794643203222E-2</v>
      </c>
      <c r="X20" s="12"/>
      <c r="Y20" s="10">
        <v>1263017.1620748397</v>
      </c>
      <c r="Z20" s="10">
        <v>54746.202005899991</v>
      </c>
      <c r="AA20" s="10">
        <v>109925.78364714998</v>
      </c>
      <c r="AB20" s="10">
        <v>1427689.1477278899</v>
      </c>
      <c r="AC20" s="11">
        <v>7.699560077352445E-2</v>
      </c>
      <c r="AD20" s="17"/>
      <c r="AE20" s="17" t="s">
        <v>39</v>
      </c>
      <c r="AF20" s="17" t="s">
        <v>0</v>
      </c>
      <c r="AG20" s="17">
        <v>2019</v>
      </c>
      <c r="AH20" s="17" t="s">
        <v>39</v>
      </c>
      <c r="AI20" s="106">
        <f t="shared" si="0"/>
        <v>3.8651452390359761E-2</v>
      </c>
      <c r="AJ20" s="106">
        <f t="shared" si="1"/>
        <v>6.1684620541800628E-2</v>
      </c>
      <c r="AK20" s="17"/>
      <c r="AL20" s="17" t="s">
        <v>1</v>
      </c>
      <c r="AM20" s="106">
        <f t="shared" si="2"/>
        <v>3.8346023777673439E-2</v>
      </c>
      <c r="AN20" s="106">
        <f t="shared" si="3"/>
        <v>7.699560077352445E-2</v>
      </c>
    </row>
    <row r="21" spans="1:40" s="49" customFormat="1" x14ac:dyDescent="0.2">
      <c r="A21" s="17"/>
      <c r="B21" s="17" t="s">
        <v>40</v>
      </c>
      <c r="C21" s="8" t="s">
        <v>0</v>
      </c>
      <c r="D21" s="8">
        <v>411186</v>
      </c>
      <c r="E21" s="9">
        <v>14182</v>
      </c>
      <c r="F21" s="9">
        <v>19996</v>
      </c>
      <c r="G21" s="9">
        <v>445364</v>
      </c>
      <c r="H21" s="272">
        <v>4.4898105819060362E-2</v>
      </c>
      <c r="I21" s="222"/>
      <c r="J21" s="8">
        <v>105221.97193958996</v>
      </c>
      <c r="K21" s="9">
        <v>3910.9009963199983</v>
      </c>
      <c r="L21" s="9">
        <v>7216.4552163499984</v>
      </c>
      <c r="M21" s="9">
        <v>116349.32815225996</v>
      </c>
      <c r="N21" s="272">
        <v>6.2024038565192403E-2</v>
      </c>
      <c r="O21" s="17"/>
      <c r="P21" s="17"/>
      <c r="Q21" s="17" t="s">
        <v>40</v>
      </c>
      <c r="R21" s="17" t="s">
        <v>1</v>
      </c>
      <c r="S21" s="10">
        <v>4710902</v>
      </c>
      <c r="T21" s="10">
        <v>165624</v>
      </c>
      <c r="U21" s="10">
        <v>293944</v>
      </c>
      <c r="V21" s="10">
        <v>5170470</v>
      </c>
      <c r="W21" s="11">
        <v>5.6850537765425584E-2</v>
      </c>
      <c r="X21" s="12"/>
      <c r="Y21" s="10">
        <v>1281604.8156382099</v>
      </c>
      <c r="Z21" s="10">
        <v>47781.350793920006</v>
      </c>
      <c r="AA21" s="10">
        <v>110769.34604606</v>
      </c>
      <c r="AB21" s="10">
        <v>1440155.5124781895</v>
      </c>
      <c r="AC21" s="11">
        <v>7.6914850574331631E-2</v>
      </c>
      <c r="AD21" s="17"/>
      <c r="AE21" s="17" t="s">
        <v>40</v>
      </c>
      <c r="AF21" s="17" t="s">
        <v>0</v>
      </c>
      <c r="AG21" s="17"/>
      <c r="AH21" s="17" t="s">
        <v>40</v>
      </c>
      <c r="AI21" s="106">
        <f t="shared" si="0"/>
        <v>3.3613438585584417E-2</v>
      </c>
      <c r="AJ21" s="106">
        <f t="shared" si="1"/>
        <v>6.202403856519241E-2</v>
      </c>
      <c r="AK21" s="17"/>
      <c r="AL21" s="17" t="s">
        <v>1</v>
      </c>
      <c r="AM21" s="106">
        <f t="shared" si="2"/>
        <v>3.3177910565851919E-2</v>
      </c>
      <c r="AN21" s="106">
        <f t="shared" si="3"/>
        <v>7.6914850574331672E-2</v>
      </c>
    </row>
    <row r="22" spans="1:40" s="49" customFormat="1" x14ac:dyDescent="0.2">
      <c r="A22" s="17"/>
      <c r="B22" s="17" t="s">
        <v>41</v>
      </c>
      <c r="C22" s="8" t="s">
        <v>0</v>
      </c>
      <c r="D22" s="8">
        <v>410713</v>
      </c>
      <c r="E22" s="9">
        <v>14968</v>
      </c>
      <c r="F22" s="9">
        <v>20175</v>
      </c>
      <c r="G22" s="9">
        <v>445856</v>
      </c>
      <c r="H22" s="272">
        <v>4.5250035886025983E-2</v>
      </c>
      <c r="I22" s="222"/>
      <c r="J22" s="8">
        <v>104490.20876656003</v>
      </c>
      <c r="K22" s="9">
        <v>4109.9473921599993</v>
      </c>
      <c r="L22" s="9">
        <v>7248.2097878699997</v>
      </c>
      <c r="M22" s="9">
        <v>115848.36594659003</v>
      </c>
      <c r="N22" s="272">
        <v>6.2566353255355089E-2</v>
      </c>
      <c r="O22" s="17"/>
      <c r="P22" s="17"/>
      <c r="Q22" s="17" t="s">
        <v>41</v>
      </c>
      <c r="R22" s="17" t="s">
        <v>1</v>
      </c>
      <c r="S22" s="10">
        <v>4708102</v>
      </c>
      <c r="T22" s="10">
        <v>173063</v>
      </c>
      <c r="U22" s="10">
        <v>295428</v>
      </c>
      <c r="V22" s="10">
        <v>5176593</v>
      </c>
      <c r="W22" s="11">
        <v>5.7069968606765109E-2</v>
      </c>
      <c r="X22" s="12"/>
      <c r="Y22" s="10">
        <v>1275838.70166459</v>
      </c>
      <c r="Z22" s="10">
        <v>49441.491622039997</v>
      </c>
      <c r="AA22" s="10">
        <v>110903.09932340996</v>
      </c>
      <c r="AB22" s="10">
        <v>1436183.2926100395</v>
      </c>
      <c r="AC22" s="11">
        <v>7.7220714023111092E-2</v>
      </c>
      <c r="AD22" s="17"/>
      <c r="AE22" s="17" t="s">
        <v>41</v>
      </c>
      <c r="AF22" s="17" t="s">
        <v>0</v>
      </c>
      <c r="AG22" s="17"/>
      <c r="AH22" s="17" t="s">
        <v>41</v>
      </c>
      <c r="AI22" s="106">
        <f t="shared" si="0"/>
        <v>3.5476956093233307E-2</v>
      </c>
      <c r="AJ22" s="106">
        <f t="shared" si="1"/>
        <v>6.2566353255355076E-2</v>
      </c>
      <c r="AK22" s="17"/>
      <c r="AL22" s="17" t="s">
        <v>1</v>
      </c>
      <c r="AM22" s="106">
        <f t="shared" si="2"/>
        <v>3.4425613970336465E-2</v>
      </c>
      <c r="AN22" s="106">
        <f t="shared" si="3"/>
        <v>7.7220714023111106E-2</v>
      </c>
    </row>
    <row r="23" spans="1:40" s="49" customFormat="1" x14ac:dyDescent="0.2">
      <c r="A23" s="17"/>
      <c r="B23" s="17" t="s">
        <v>42</v>
      </c>
      <c r="C23" s="8" t="s">
        <v>0</v>
      </c>
      <c r="D23" s="8">
        <v>412033</v>
      </c>
      <c r="E23" s="9">
        <v>14129</v>
      </c>
      <c r="F23" s="9">
        <v>19980</v>
      </c>
      <c r="G23" s="9">
        <v>446142</v>
      </c>
      <c r="H23" s="272">
        <v>4.4783947711715101E-2</v>
      </c>
      <c r="I23" s="222"/>
      <c r="J23" s="8">
        <v>105482.28728323997</v>
      </c>
      <c r="K23" s="9">
        <v>3925.4177807999981</v>
      </c>
      <c r="L23" s="9">
        <v>7162.9046507300027</v>
      </c>
      <c r="M23" s="9">
        <v>116570.60971476998</v>
      </c>
      <c r="N23" s="272">
        <v>6.1446917608619429E-2</v>
      </c>
      <c r="O23" s="17"/>
      <c r="P23" s="17"/>
      <c r="Q23" s="17" t="s">
        <v>42</v>
      </c>
      <c r="R23" s="17" t="s">
        <v>1</v>
      </c>
      <c r="S23" s="10">
        <v>4724294</v>
      </c>
      <c r="T23" s="10">
        <v>162157</v>
      </c>
      <c r="U23" s="10">
        <v>297785</v>
      </c>
      <c r="V23" s="10">
        <v>5184236</v>
      </c>
      <c r="W23" s="11">
        <v>5.7440479175716534E-2</v>
      </c>
      <c r="X23" s="12"/>
      <c r="Y23" s="10">
        <v>1287208.3278814699</v>
      </c>
      <c r="Z23" s="10">
        <v>46740.482176019999</v>
      </c>
      <c r="AA23" s="10">
        <v>111577.29408832001</v>
      </c>
      <c r="AB23" s="10">
        <v>1445526.10414581</v>
      </c>
      <c r="AC23" s="11">
        <v>7.7188017406474491E-2</v>
      </c>
      <c r="AD23" s="17"/>
      <c r="AE23" s="17" t="s">
        <v>42</v>
      </c>
      <c r="AF23" s="17" t="s">
        <v>0</v>
      </c>
      <c r="AG23" s="17"/>
      <c r="AH23" s="17" t="s">
        <v>42</v>
      </c>
      <c r="AI23" s="106">
        <f t="shared" si="0"/>
        <v>3.3674163585528813E-2</v>
      </c>
      <c r="AJ23" s="106">
        <f t="shared" si="1"/>
        <v>6.1446917608619429E-2</v>
      </c>
      <c r="AK23" s="17"/>
      <c r="AL23" s="17" t="s">
        <v>1</v>
      </c>
      <c r="AM23" s="106">
        <f t="shared" si="2"/>
        <v>3.233458188127282E-2</v>
      </c>
      <c r="AN23" s="106">
        <f t="shared" si="3"/>
        <v>7.7188017406474463E-2</v>
      </c>
    </row>
    <row r="24" spans="1:40" s="49" customFormat="1" x14ac:dyDescent="0.2">
      <c r="A24" s="17"/>
      <c r="B24" s="17" t="s">
        <v>43</v>
      </c>
      <c r="C24" s="8" t="s">
        <v>0</v>
      </c>
      <c r="D24" s="8">
        <v>411307</v>
      </c>
      <c r="E24" s="9">
        <v>15292</v>
      </c>
      <c r="F24" s="9">
        <v>20238</v>
      </c>
      <c r="G24" s="9">
        <v>446837</v>
      </c>
      <c r="H24" s="272">
        <v>4.5291683544558752E-2</v>
      </c>
      <c r="I24" s="222"/>
      <c r="J24" s="8">
        <v>104550.21966731992</v>
      </c>
      <c r="K24" s="9">
        <v>4245.0411853899996</v>
      </c>
      <c r="L24" s="9">
        <v>7286.4540767299968</v>
      </c>
      <c r="M24" s="9">
        <v>116081.71492943991</v>
      </c>
      <c r="N24" s="272">
        <v>6.2770041613867067E-2</v>
      </c>
      <c r="O24" s="17"/>
      <c r="P24" s="17"/>
      <c r="Q24" s="17" t="s">
        <v>43</v>
      </c>
      <c r="R24" s="17" t="s">
        <v>1</v>
      </c>
      <c r="S24" s="10">
        <v>4723202</v>
      </c>
      <c r="T24" s="10">
        <v>173503</v>
      </c>
      <c r="U24" s="10">
        <v>300672</v>
      </c>
      <c r="V24" s="10">
        <v>5197377</v>
      </c>
      <c r="W24" s="11">
        <v>5.7850719699571534E-2</v>
      </c>
      <c r="X24" s="12"/>
      <c r="Y24" s="10">
        <v>1279750.0232049196</v>
      </c>
      <c r="Z24" s="10">
        <v>49845.320383099999</v>
      </c>
      <c r="AA24" s="10">
        <v>112879.70349054001</v>
      </c>
      <c r="AB24" s="10">
        <v>1442475.0470785594</v>
      </c>
      <c r="AC24" s="11">
        <v>7.8254181047467633E-2</v>
      </c>
      <c r="AD24" s="17"/>
      <c r="AE24" s="17" t="s">
        <v>43</v>
      </c>
      <c r="AF24" s="17" t="s">
        <v>0</v>
      </c>
      <c r="AG24" s="17"/>
      <c r="AH24" s="17" t="s">
        <v>43</v>
      </c>
      <c r="AI24" s="106">
        <f t="shared" si="0"/>
        <v>3.6569421704101643E-2</v>
      </c>
      <c r="AJ24" s="106">
        <f t="shared" si="1"/>
        <v>6.2770041613867067E-2</v>
      </c>
      <c r="AK24" s="17"/>
      <c r="AL24" s="17" t="s">
        <v>1</v>
      </c>
      <c r="AM24" s="106">
        <f t="shared" si="2"/>
        <v>3.4555412576495921E-2</v>
      </c>
      <c r="AN24" s="106">
        <f t="shared" si="3"/>
        <v>7.8254181047467647E-2</v>
      </c>
    </row>
    <row r="25" spans="1:40" s="49" customFormat="1" x14ac:dyDescent="0.2">
      <c r="A25" s="17"/>
      <c r="B25" s="17" t="s">
        <v>44</v>
      </c>
      <c r="C25" s="8" t="s">
        <v>0</v>
      </c>
      <c r="D25" s="9">
        <v>412977</v>
      </c>
      <c r="E25" s="9">
        <v>14497</v>
      </c>
      <c r="F25" s="9">
        <v>20572</v>
      </c>
      <c r="G25" s="9">
        <v>448046</v>
      </c>
      <c r="H25" s="272">
        <v>4.5914928377889769E-2</v>
      </c>
      <c r="I25" s="222"/>
      <c r="J25" s="8">
        <v>105781.80117108996</v>
      </c>
      <c r="K25" s="9">
        <v>4060.8855642099993</v>
      </c>
      <c r="L25" s="9">
        <v>7441.7492908399963</v>
      </c>
      <c r="M25" s="9">
        <v>117284.43602613996</v>
      </c>
      <c r="N25" s="272">
        <v>6.3450441874328536E-2</v>
      </c>
      <c r="O25" s="17"/>
      <c r="P25" s="17"/>
      <c r="Q25" s="17" t="s">
        <v>44</v>
      </c>
      <c r="R25" s="17" t="s">
        <v>1</v>
      </c>
      <c r="S25" s="10">
        <v>4747472</v>
      </c>
      <c r="T25" s="10">
        <v>165496</v>
      </c>
      <c r="U25" s="10">
        <v>301593</v>
      </c>
      <c r="V25" s="10">
        <v>5214561</v>
      </c>
      <c r="W25" s="11">
        <v>5.7836699963812868E-2</v>
      </c>
      <c r="X25" s="12"/>
      <c r="Y25" s="10">
        <v>1295922.7770073398</v>
      </c>
      <c r="Z25" s="10">
        <v>48316.622743290005</v>
      </c>
      <c r="AA25" s="10">
        <v>114015.88434871998</v>
      </c>
      <c r="AB25" s="10">
        <v>1458255.2840993498</v>
      </c>
      <c r="AC25" s="11">
        <v>7.8186505196954373E-2</v>
      </c>
      <c r="AD25" s="17"/>
      <c r="AE25" s="17" t="s">
        <v>44</v>
      </c>
      <c r="AF25" s="17" t="s">
        <v>0</v>
      </c>
      <c r="AG25" s="17"/>
      <c r="AH25" s="17" t="s">
        <v>44</v>
      </c>
      <c r="AI25" s="106">
        <f t="shared" si="0"/>
        <v>3.4624249404285178E-2</v>
      </c>
      <c r="AJ25" s="106">
        <f t="shared" si="1"/>
        <v>6.3450441874328536E-2</v>
      </c>
      <c r="AK25" s="17"/>
      <c r="AL25" s="17" t="s">
        <v>1</v>
      </c>
      <c r="AM25" s="106">
        <f t="shared" si="2"/>
        <v>3.3133171722488496E-2</v>
      </c>
      <c r="AN25" s="106">
        <f t="shared" si="3"/>
        <v>7.8186505196954373E-2</v>
      </c>
    </row>
    <row r="26" spans="1:40" s="49" customFormat="1" x14ac:dyDescent="0.2">
      <c r="A26" s="17"/>
      <c r="B26" s="17" t="s">
        <v>45</v>
      </c>
      <c r="C26" s="8" t="s">
        <v>0</v>
      </c>
      <c r="D26" s="9">
        <v>412184</v>
      </c>
      <c r="E26" s="9">
        <v>16203</v>
      </c>
      <c r="F26" s="8">
        <v>20852</v>
      </c>
      <c r="G26" s="9">
        <v>449239</v>
      </c>
      <c r="H26" s="272">
        <v>4.6416272852535065E-2</v>
      </c>
      <c r="I26" s="222"/>
      <c r="J26" s="273">
        <v>104691.27887136007</v>
      </c>
      <c r="K26" s="273">
        <v>4461.4917545199987</v>
      </c>
      <c r="L26" s="273">
        <v>7500.6194400399991</v>
      </c>
      <c r="M26" s="273">
        <v>116653.39006592007</v>
      </c>
      <c r="N26" s="272">
        <v>6.4298340886633873E-2</v>
      </c>
      <c r="O26" s="17"/>
      <c r="P26" s="17"/>
      <c r="Q26" s="17" t="s">
        <v>45</v>
      </c>
      <c r="R26" s="17" t="s">
        <v>1</v>
      </c>
      <c r="S26" s="10">
        <v>4739766</v>
      </c>
      <c r="T26" s="10">
        <v>183389</v>
      </c>
      <c r="U26" s="10">
        <v>302421</v>
      </c>
      <c r="V26" s="10">
        <v>5225576</v>
      </c>
      <c r="W26" s="11">
        <v>5.7873237323502712E-2</v>
      </c>
      <c r="X26" s="12"/>
      <c r="Y26" s="10">
        <v>1282963.23734515</v>
      </c>
      <c r="Z26" s="10">
        <v>52822.763544469984</v>
      </c>
      <c r="AA26" s="10">
        <v>113697.54128744999</v>
      </c>
      <c r="AB26" s="10">
        <v>1449483.5421770704</v>
      </c>
      <c r="AC26" s="11">
        <v>7.8440036039788705E-2</v>
      </c>
      <c r="AD26" s="17"/>
      <c r="AE26" s="17" t="s">
        <v>45</v>
      </c>
      <c r="AF26" s="17" t="s">
        <v>0</v>
      </c>
      <c r="AG26" s="17"/>
      <c r="AH26" s="17" t="s">
        <v>45</v>
      </c>
      <c r="AI26" s="106">
        <f t="shared" si="0"/>
        <v>3.8245710236100627E-2</v>
      </c>
      <c r="AJ26" s="106">
        <f t="shared" si="1"/>
        <v>6.4298340886633873E-2</v>
      </c>
      <c r="AK26" s="17"/>
      <c r="AL26" s="17" t="s">
        <v>1</v>
      </c>
      <c r="AM26" s="106">
        <f t="shared" si="2"/>
        <v>3.6442472099498392E-2</v>
      </c>
      <c r="AN26" s="106">
        <f t="shared" si="3"/>
        <v>7.8440036039788705E-2</v>
      </c>
    </row>
    <row r="27" spans="1:40" s="49" customFormat="1" x14ac:dyDescent="0.2">
      <c r="A27" s="17"/>
      <c r="B27" s="17" t="s">
        <v>46</v>
      </c>
      <c r="C27" s="8" t="s">
        <v>0</v>
      </c>
      <c r="D27" s="9">
        <v>410786</v>
      </c>
      <c r="E27" s="9">
        <v>15941</v>
      </c>
      <c r="F27" s="8">
        <v>21491</v>
      </c>
      <c r="G27" s="9">
        <v>448218</v>
      </c>
      <c r="H27" s="272">
        <v>4.7947650473653444E-2</v>
      </c>
      <c r="I27" s="274"/>
      <c r="J27" s="273">
        <v>105835.15050457999</v>
      </c>
      <c r="K27" s="273">
        <v>4434.6485291900008</v>
      </c>
      <c r="L27" s="273">
        <v>7683.6284536400017</v>
      </c>
      <c r="M27" s="273">
        <v>117953.42748740999</v>
      </c>
      <c r="N27" s="272">
        <v>6.5141205451279743E-2</v>
      </c>
      <c r="O27" s="17"/>
      <c r="P27" s="17"/>
      <c r="Q27" s="17" t="s">
        <v>46</v>
      </c>
      <c r="R27" s="17" t="s">
        <v>1</v>
      </c>
      <c r="S27" s="10">
        <v>4723302</v>
      </c>
      <c r="T27" s="10">
        <v>179056</v>
      </c>
      <c r="U27" s="10">
        <v>308139</v>
      </c>
      <c r="V27" s="10">
        <v>5210497</v>
      </c>
      <c r="W27" s="11">
        <v>5.9138120605385626E-2</v>
      </c>
      <c r="X27" s="12"/>
      <c r="Y27" s="10">
        <v>1297812.5106893198</v>
      </c>
      <c r="Z27" s="10">
        <v>52336.396562490001</v>
      </c>
      <c r="AA27" s="10">
        <v>115526.51320704997</v>
      </c>
      <c r="AB27" s="10">
        <v>1465675.42045886</v>
      </c>
      <c r="AC27" s="11">
        <v>7.8821348570396299E-2</v>
      </c>
      <c r="AD27" s="17"/>
      <c r="AE27" s="17" t="s">
        <v>46</v>
      </c>
      <c r="AF27" s="17" t="s">
        <v>0</v>
      </c>
      <c r="AG27" s="17"/>
      <c r="AH27" s="17" t="s">
        <v>46</v>
      </c>
      <c r="AI27" s="106">
        <f t="shared" si="0"/>
        <v>3.7596605911798045E-2</v>
      </c>
      <c r="AJ27" s="106">
        <f t="shared" si="1"/>
        <v>6.5141205451279743E-2</v>
      </c>
      <c r="AK27" s="17"/>
      <c r="AL27" s="17" t="s">
        <v>1</v>
      </c>
      <c r="AM27" s="106">
        <f t="shared" si="2"/>
        <v>3.5708040014824707E-2</v>
      </c>
      <c r="AN27" s="106">
        <f t="shared" si="3"/>
        <v>7.8821348570396299E-2</v>
      </c>
    </row>
    <row r="28" spans="1:40" s="49" customFormat="1" x14ac:dyDescent="0.2">
      <c r="A28" s="17"/>
      <c r="B28" s="17" t="s">
        <v>47</v>
      </c>
      <c r="C28" s="8" t="s">
        <v>0</v>
      </c>
      <c r="D28" s="9">
        <v>409840</v>
      </c>
      <c r="E28" s="9">
        <v>16909</v>
      </c>
      <c r="F28" s="8">
        <v>22359</v>
      </c>
      <c r="G28" s="9">
        <f t="shared" ref="G28:G41" si="5">D28+E28+F28</f>
        <v>449108</v>
      </c>
      <c r="H28" s="272">
        <f t="shared" ref="H28:H41" si="6">F28/G28</f>
        <v>4.9785352298333585E-2</v>
      </c>
      <c r="I28" s="274"/>
      <c r="J28" s="273">
        <v>104849.74129202004</v>
      </c>
      <c r="K28" s="273">
        <v>4669.7737285099965</v>
      </c>
      <c r="L28" s="273">
        <v>7925.2200929600021</v>
      </c>
      <c r="M28" s="273">
        <f t="shared" ref="M28:M35" si="7">J28+K28+L28</f>
        <v>117444.73511349005</v>
      </c>
      <c r="N28" s="272">
        <f t="shared" ref="N28:N41" si="8">L28/M28</f>
        <v>6.7480420346656203E-2</v>
      </c>
      <c r="O28" s="17"/>
      <c r="P28" s="17"/>
      <c r="Q28" s="17" t="s">
        <v>47</v>
      </c>
      <c r="R28" s="17" t="s">
        <v>1</v>
      </c>
      <c r="S28" s="10">
        <v>4712199</v>
      </c>
      <c r="T28" s="10">
        <v>195406</v>
      </c>
      <c r="U28" s="10">
        <v>317066</v>
      </c>
      <c r="V28" s="10">
        <v>5224671</v>
      </c>
      <c r="W28" s="11">
        <v>6.068630924320402E-2</v>
      </c>
      <c r="X28" s="12"/>
      <c r="Y28" s="10">
        <v>1287387.5199575298</v>
      </c>
      <c r="Z28" s="10">
        <v>56473.610046049995</v>
      </c>
      <c r="AA28" s="10">
        <v>118061.63864399001</v>
      </c>
      <c r="AB28" s="10">
        <v>1461922.7686475702</v>
      </c>
      <c r="AC28" s="11">
        <v>8.0757780900566484E-2</v>
      </c>
      <c r="AD28" s="17"/>
      <c r="AE28" s="17" t="s">
        <v>47</v>
      </c>
      <c r="AF28" s="17" t="s">
        <v>0</v>
      </c>
      <c r="AG28" s="17"/>
      <c r="AH28" s="17" t="s">
        <v>47</v>
      </c>
      <c r="AI28" s="106">
        <f t="shared" si="0"/>
        <v>3.9761456518229335E-2</v>
      </c>
      <c r="AJ28" s="106">
        <f t="shared" si="1"/>
        <v>6.7480420346656203E-2</v>
      </c>
      <c r="AK28" s="17"/>
      <c r="AL28" s="17" t="s">
        <v>1</v>
      </c>
      <c r="AM28" s="106">
        <f t="shared" si="2"/>
        <v>3.8629680895040666E-2</v>
      </c>
      <c r="AN28" s="106">
        <f t="shared" si="3"/>
        <v>8.0757780900566484E-2</v>
      </c>
    </row>
    <row r="29" spans="1:40" s="49" customFormat="1" x14ac:dyDescent="0.2">
      <c r="A29" s="17"/>
      <c r="B29" s="17" t="s">
        <v>48</v>
      </c>
      <c r="C29" s="8" t="s">
        <v>0</v>
      </c>
      <c r="D29" s="9">
        <v>411276</v>
      </c>
      <c r="E29" s="9">
        <v>15143</v>
      </c>
      <c r="F29" s="8">
        <v>23644</v>
      </c>
      <c r="G29" s="9">
        <f t="shared" si="5"/>
        <v>450063</v>
      </c>
      <c r="H29" s="272">
        <f t="shared" si="6"/>
        <v>5.253486734079451E-2</v>
      </c>
      <c r="I29" s="274"/>
      <c r="J29" s="273">
        <v>105217.58712254011</v>
      </c>
      <c r="K29" s="273">
        <v>4261.5015293699998</v>
      </c>
      <c r="L29" s="273">
        <v>8448.1035521100002</v>
      </c>
      <c r="M29" s="273">
        <f t="shared" si="7"/>
        <v>117927.1922040201</v>
      </c>
      <c r="N29" s="272">
        <f t="shared" si="8"/>
        <v>7.1638299820573584E-2</v>
      </c>
      <c r="O29" s="17"/>
      <c r="P29" s="17"/>
      <c r="Q29" s="17" t="s">
        <v>48</v>
      </c>
      <c r="R29" s="17" t="s">
        <v>1</v>
      </c>
      <c r="S29" s="10">
        <v>4722269</v>
      </c>
      <c r="T29" s="10">
        <v>180807</v>
      </c>
      <c r="U29" s="10">
        <v>332651</v>
      </c>
      <c r="V29" s="10">
        <v>5235727</v>
      </c>
      <c r="W29" s="11">
        <v>6.3534825249674021E-2</v>
      </c>
      <c r="X29" s="12"/>
      <c r="Y29" s="10">
        <v>1286483.4376375803</v>
      </c>
      <c r="Z29" s="10">
        <v>52925.169944760004</v>
      </c>
      <c r="AA29" s="10">
        <v>125349.21592608</v>
      </c>
      <c r="AB29" s="10">
        <v>1464757.82350842</v>
      </c>
      <c r="AC29" s="11">
        <v>8.5576751265161913E-2</v>
      </c>
      <c r="AD29" s="17"/>
      <c r="AE29" s="17" t="s">
        <v>48</v>
      </c>
      <c r="AF29" s="17" t="s">
        <v>0</v>
      </c>
      <c r="AG29" s="17"/>
      <c r="AH29" s="17" t="s">
        <v>48</v>
      </c>
      <c r="AI29" s="106">
        <f t="shared" si="0"/>
        <v>3.6136716644600365E-2</v>
      </c>
      <c r="AJ29" s="106">
        <f t="shared" si="1"/>
        <v>7.1638299820573584E-2</v>
      </c>
      <c r="AK29" s="17"/>
      <c r="AL29" s="17" t="s">
        <v>1</v>
      </c>
      <c r="AM29" s="106">
        <f t="shared" si="2"/>
        <v>3.6132368843057261E-2</v>
      </c>
      <c r="AN29" s="106">
        <f t="shared" si="3"/>
        <v>8.5576751265161913E-2</v>
      </c>
    </row>
    <row r="30" spans="1:40" s="49" customFormat="1" x14ac:dyDescent="0.2">
      <c r="A30" s="17"/>
      <c r="B30" s="17" t="s">
        <v>49</v>
      </c>
      <c r="C30" s="8" t="s">
        <v>0</v>
      </c>
      <c r="D30" s="9">
        <v>401805</v>
      </c>
      <c r="E30" s="9">
        <v>20650</v>
      </c>
      <c r="F30" s="8">
        <v>25210</v>
      </c>
      <c r="G30" s="9">
        <f t="shared" si="5"/>
        <v>447665</v>
      </c>
      <c r="H30" s="272">
        <f t="shared" si="6"/>
        <v>5.6314431550378075E-2</v>
      </c>
      <c r="I30" s="274"/>
      <c r="J30" s="273">
        <v>101521.00072647992</v>
      </c>
      <c r="K30" s="273">
        <v>5779.6005225700019</v>
      </c>
      <c r="L30" s="273">
        <v>8974.6734240999976</v>
      </c>
      <c r="M30" s="273">
        <f t="shared" si="7"/>
        <v>116275.27467314992</v>
      </c>
      <c r="N30" s="272">
        <f t="shared" si="8"/>
        <v>7.7184710587249322E-2</v>
      </c>
      <c r="O30" s="17"/>
      <c r="P30" s="17"/>
      <c r="Q30" s="17" t="s">
        <v>49</v>
      </c>
      <c r="R30" s="17" t="s">
        <v>1</v>
      </c>
      <c r="S30" s="10">
        <v>4617153</v>
      </c>
      <c r="T30" s="10">
        <v>236118</v>
      </c>
      <c r="U30" s="10">
        <v>354046</v>
      </c>
      <c r="V30" s="10">
        <v>5207317</v>
      </c>
      <c r="W30" s="11">
        <v>6.7990099316020125E-2</v>
      </c>
      <c r="X30" s="12"/>
      <c r="Y30" s="10">
        <v>1238302.1664426399</v>
      </c>
      <c r="Z30" s="10">
        <v>69046.87537186002</v>
      </c>
      <c r="AA30" s="10">
        <v>132868.86178867999</v>
      </c>
      <c r="AB30" s="10">
        <v>1440217.9036031801</v>
      </c>
      <c r="AC30" s="11">
        <v>9.2256082538805212E-2</v>
      </c>
      <c r="AD30" s="17"/>
      <c r="AE30" s="17" t="s">
        <v>49</v>
      </c>
      <c r="AF30" s="17" t="s">
        <v>0</v>
      </c>
      <c r="AG30" s="17"/>
      <c r="AH30" s="17" t="s">
        <v>49</v>
      </c>
      <c r="AI30" s="106">
        <f t="shared" si="0"/>
        <v>4.970618679522773E-2</v>
      </c>
      <c r="AJ30" s="106">
        <f t="shared" si="1"/>
        <v>7.7184710587249322E-2</v>
      </c>
      <c r="AK30" s="17"/>
      <c r="AL30" s="17" t="s">
        <v>1</v>
      </c>
      <c r="AM30" s="106">
        <f t="shared" si="2"/>
        <v>4.7941964336866309E-2</v>
      </c>
      <c r="AN30" s="106">
        <f t="shared" si="3"/>
        <v>9.2256082538805212E-2</v>
      </c>
    </row>
    <row r="31" spans="1:40" s="49" customFormat="1" x14ac:dyDescent="0.2">
      <c r="A31" s="17"/>
      <c r="B31" s="17" t="s">
        <v>50</v>
      </c>
      <c r="C31" s="8" t="s">
        <v>0</v>
      </c>
      <c r="D31" s="9">
        <v>399913</v>
      </c>
      <c r="E31" s="9">
        <v>16292</v>
      </c>
      <c r="F31" s="8">
        <v>32944</v>
      </c>
      <c r="G31" s="9">
        <f t="shared" si="5"/>
        <v>449149</v>
      </c>
      <c r="H31" s="272">
        <f t="shared" si="6"/>
        <v>7.3347597345201701E-2</v>
      </c>
      <c r="I31" s="274"/>
      <c r="J31" s="273">
        <v>101201.13715788</v>
      </c>
      <c r="K31" s="273">
        <v>4556.9134477699999</v>
      </c>
      <c r="L31" s="273">
        <v>11468.988219319996</v>
      </c>
      <c r="M31" s="273">
        <f t="shared" si="7"/>
        <v>117227.03882496999</v>
      </c>
      <c r="N31" s="272">
        <f t="shared" si="8"/>
        <v>9.7835689908061033E-2</v>
      </c>
      <c r="O31" s="17"/>
      <c r="P31" s="17"/>
      <c r="Q31" s="17" t="s">
        <v>50</v>
      </c>
      <c r="R31" s="17" t="s">
        <v>1</v>
      </c>
      <c r="S31" s="10">
        <v>4581746</v>
      </c>
      <c r="T31" s="10">
        <v>184666</v>
      </c>
      <c r="U31" s="10">
        <v>463726</v>
      </c>
      <c r="V31" s="10">
        <v>5230138</v>
      </c>
      <c r="W31" s="11">
        <v>8.8664199682685241E-2</v>
      </c>
      <c r="X31" s="12"/>
      <c r="Y31" s="10">
        <v>1225237.7114970102</v>
      </c>
      <c r="Z31" s="10">
        <v>54169.199341549996</v>
      </c>
      <c r="AA31" s="10">
        <v>169352.71501292003</v>
      </c>
      <c r="AB31" s="10">
        <v>1448759.6258514801</v>
      </c>
      <c r="AC31" s="11">
        <v>0.11689497138863619</v>
      </c>
      <c r="AD31" s="17"/>
      <c r="AE31" s="17" t="s">
        <v>50</v>
      </c>
      <c r="AF31" s="17" t="s">
        <v>0</v>
      </c>
      <c r="AG31" s="17"/>
      <c r="AH31" s="17" t="s">
        <v>50</v>
      </c>
      <c r="AI31" s="106">
        <f t="shared" si="0"/>
        <v>3.8872545902774717E-2</v>
      </c>
      <c r="AJ31" s="106">
        <f t="shared" si="1"/>
        <v>9.7835689908061033E-2</v>
      </c>
      <c r="AK31" s="17"/>
      <c r="AL31" s="17" t="s">
        <v>1</v>
      </c>
      <c r="AM31" s="106">
        <f t="shared" si="2"/>
        <v>3.7390053101261096E-2</v>
      </c>
      <c r="AN31" s="106">
        <f t="shared" si="3"/>
        <v>0.11689497138863619</v>
      </c>
    </row>
    <row r="32" spans="1:40" s="49" customFormat="1" x14ac:dyDescent="0.2">
      <c r="A32" s="17">
        <v>2020</v>
      </c>
      <c r="B32" s="17" t="s">
        <v>39</v>
      </c>
      <c r="C32" s="8" t="s">
        <v>0</v>
      </c>
      <c r="D32" s="9">
        <v>393711</v>
      </c>
      <c r="E32" s="9">
        <v>19704</v>
      </c>
      <c r="F32" s="8">
        <v>35663</v>
      </c>
      <c r="G32" s="9">
        <f t="shared" si="5"/>
        <v>449078</v>
      </c>
      <c r="H32" s="272">
        <f t="shared" si="6"/>
        <v>7.9413821207006352E-2</v>
      </c>
      <c r="I32" s="274"/>
      <c r="J32" s="273">
        <v>100020.24268983996</v>
      </c>
      <c r="K32" s="273">
        <v>5538.2212699300007</v>
      </c>
      <c r="L32" s="273">
        <v>12653.16079124</v>
      </c>
      <c r="M32" s="273">
        <f t="shared" si="7"/>
        <v>118211.62475100995</v>
      </c>
      <c r="N32" s="272">
        <f t="shared" si="8"/>
        <v>0.10703821064883803</v>
      </c>
      <c r="O32" s="17"/>
      <c r="P32" s="17">
        <v>2020</v>
      </c>
      <c r="Q32" s="17" t="s">
        <v>39</v>
      </c>
      <c r="R32" s="17" t="s">
        <v>1</v>
      </c>
      <c r="S32" s="10">
        <v>4506387</v>
      </c>
      <c r="T32" s="10">
        <v>221611</v>
      </c>
      <c r="U32" s="10">
        <v>500992</v>
      </c>
      <c r="V32" s="10">
        <v>5228990</v>
      </c>
      <c r="W32" s="11">
        <v>9.5810472003197561E-2</v>
      </c>
      <c r="X32" s="12"/>
      <c r="Y32" s="10">
        <v>1209772.2397908701</v>
      </c>
      <c r="Z32" s="10">
        <v>65672.029910030004</v>
      </c>
      <c r="AA32" s="10">
        <v>186565.44095883006</v>
      </c>
      <c r="AB32" s="10">
        <v>1462009.7106597295</v>
      </c>
      <c r="AC32" s="11">
        <v>0.12760889315478124</v>
      </c>
      <c r="AD32" s="17"/>
      <c r="AE32" s="17" t="s">
        <v>39</v>
      </c>
      <c r="AF32" s="17" t="s">
        <v>0</v>
      </c>
      <c r="AG32" s="17">
        <v>2020</v>
      </c>
      <c r="AH32" s="17" t="s">
        <v>39</v>
      </c>
      <c r="AI32" s="106">
        <f t="shared" si="0"/>
        <v>4.685005625796277E-2</v>
      </c>
      <c r="AJ32" s="106">
        <f t="shared" si="1"/>
        <v>0.10703821064883803</v>
      </c>
      <c r="AK32" s="17"/>
      <c r="AL32" s="17" t="s">
        <v>1</v>
      </c>
      <c r="AM32" s="106">
        <f t="shared" si="2"/>
        <v>4.4919010750206032E-2</v>
      </c>
      <c r="AN32" s="106">
        <f t="shared" si="3"/>
        <v>0.12760889315478124</v>
      </c>
    </row>
    <row r="33" spans="1:40" s="49" customFormat="1" x14ac:dyDescent="0.2">
      <c r="A33" s="17"/>
      <c r="B33" s="17" t="s">
        <v>40</v>
      </c>
      <c r="C33" s="8" t="s">
        <v>0</v>
      </c>
      <c r="D33" s="9">
        <v>393964</v>
      </c>
      <c r="E33" s="9">
        <v>17550</v>
      </c>
      <c r="F33" s="8">
        <v>37711</v>
      </c>
      <c r="G33" s="9">
        <f t="shared" si="5"/>
        <v>449225</v>
      </c>
      <c r="H33" s="272">
        <f t="shared" si="6"/>
        <v>8.3946797261951145E-2</v>
      </c>
      <c r="I33" s="274"/>
      <c r="J33" s="273">
        <v>100824.99007679999</v>
      </c>
      <c r="K33" s="273">
        <v>4983.1141107400035</v>
      </c>
      <c r="L33" s="273">
        <v>13361.795919449996</v>
      </c>
      <c r="M33" s="273">
        <f t="shared" si="7"/>
        <v>119169.90010699</v>
      </c>
      <c r="N33" s="272">
        <f t="shared" si="8"/>
        <v>0.11212391642062181</v>
      </c>
      <c r="O33" s="17"/>
      <c r="P33" s="17"/>
      <c r="Q33" s="17" t="s">
        <v>40</v>
      </c>
      <c r="R33" s="17" t="s">
        <v>1</v>
      </c>
      <c r="S33" s="10">
        <v>4504336</v>
      </c>
      <c r="T33" s="10">
        <v>199882</v>
      </c>
      <c r="U33" s="10">
        <v>532096</v>
      </c>
      <c r="V33" s="10">
        <v>5236314</v>
      </c>
      <c r="W33" s="11">
        <v>0.1016165187954733</v>
      </c>
      <c r="X33" s="12"/>
      <c r="Y33" s="10">
        <v>1218268.10058787</v>
      </c>
      <c r="Z33" s="10">
        <v>59808.148708120003</v>
      </c>
      <c r="AA33" s="10">
        <v>197595.28429974004</v>
      </c>
      <c r="AB33" s="10">
        <v>1475671.5335957301</v>
      </c>
      <c r="AC33" s="11">
        <v>0.1339019421336026</v>
      </c>
      <c r="AD33" s="17"/>
      <c r="AE33" s="17" t="s">
        <v>40</v>
      </c>
      <c r="AF33" s="17" t="s">
        <v>0</v>
      </c>
      <c r="AG33" s="17"/>
      <c r="AH33" s="17" t="s">
        <v>40</v>
      </c>
      <c r="AI33" s="106">
        <f t="shared" si="0"/>
        <v>4.1815207584014039E-2</v>
      </c>
      <c r="AJ33" s="106">
        <f t="shared" si="1"/>
        <v>0.11212391642062181</v>
      </c>
      <c r="AK33" s="17"/>
      <c r="AL33" s="17" t="s">
        <v>1</v>
      </c>
      <c r="AM33" s="106">
        <f t="shared" si="2"/>
        <v>4.0529445304394437E-2</v>
      </c>
      <c r="AN33" s="106">
        <f t="shared" si="3"/>
        <v>0.1339019421336026</v>
      </c>
    </row>
    <row r="34" spans="1:40" s="49" customFormat="1" x14ac:dyDescent="0.2">
      <c r="A34" s="17"/>
      <c r="B34" s="17" t="s">
        <v>41</v>
      </c>
      <c r="C34" s="8" t="s">
        <v>0</v>
      </c>
      <c r="D34" s="9">
        <v>395181</v>
      </c>
      <c r="E34" s="9">
        <v>16370</v>
      </c>
      <c r="F34" s="8">
        <v>38667</v>
      </c>
      <c r="G34" s="9">
        <f t="shared" si="5"/>
        <v>450218</v>
      </c>
      <c r="H34" s="272">
        <f t="shared" si="6"/>
        <v>8.5885060126427645E-2</v>
      </c>
      <c r="I34" s="274"/>
      <c r="J34" s="273">
        <v>100300.53790554001</v>
      </c>
      <c r="K34" s="273">
        <v>4672.4528213300027</v>
      </c>
      <c r="L34" s="273">
        <v>13688.895379629997</v>
      </c>
      <c r="M34" s="273">
        <f t="shared" si="7"/>
        <v>118661.88610650002</v>
      </c>
      <c r="N34" s="272">
        <f t="shared" si="8"/>
        <v>0.11536050731019142</v>
      </c>
      <c r="O34" s="17"/>
      <c r="P34" s="17"/>
      <c r="Q34" s="17" t="s">
        <v>41</v>
      </c>
      <c r="R34" s="17" t="s">
        <v>1</v>
      </c>
      <c r="S34" s="10">
        <v>4515468</v>
      </c>
      <c r="T34" s="10">
        <v>185014</v>
      </c>
      <c r="U34" s="10">
        <v>546951</v>
      </c>
      <c r="V34" s="10">
        <v>5247433</v>
      </c>
      <c r="W34" s="11">
        <v>0.10423210739422495</v>
      </c>
      <c r="X34" s="12"/>
      <c r="Y34" s="10">
        <v>1212303.4934991703</v>
      </c>
      <c r="Z34" s="10">
        <v>55675.983908280017</v>
      </c>
      <c r="AA34" s="10">
        <v>202791.17856412003</v>
      </c>
      <c r="AB34" s="10">
        <v>1470770.6559715699</v>
      </c>
      <c r="AC34" s="11">
        <v>0.13788089784138308</v>
      </c>
      <c r="AD34" s="17"/>
      <c r="AE34" s="17" t="s">
        <v>41</v>
      </c>
      <c r="AF34" s="17" t="s">
        <v>0</v>
      </c>
      <c r="AG34" s="17"/>
      <c r="AH34" s="17" t="s">
        <v>41</v>
      </c>
      <c r="AI34" s="106">
        <f t="shared" si="0"/>
        <v>3.937618872108975E-2</v>
      </c>
      <c r="AJ34" s="106">
        <f t="shared" si="1"/>
        <v>0.11536050731019142</v>
      </c>
      <c r="AK34" s="17"/>
      <c r="AL34" s="17" t="s">
        <v>1</v>
      </c>
      <c r="AM34" s="106">
        <f t="shared" si="2"/>
        <v>3.7854973297316206E-2</v>
      </c>
      <c r="AN34" s="106">
        <f t="shared" si="3"/>
        <v>0.13788089784138308</v>
      </c>
    </row>
    <row r="35" spans="1:40" s="49" customFormat="1" x14ac:dyDescent="0.2">
      <c r="A35" s="17"/>
      <c r="B35" s="17" t="s">
        <v>42</v>
      </c>
      <c r="C35" s="8" t="s">
        <v>0</v>
      </c>
      <c r="D35" s="9">
        <v>392604</v>
      </c>
      <c r="E35" s="9">
        <v>17904</v>
      </c>
      <c r="F35" s="8">
        <v>40560</v>
      </c>
      <c r="G35" s="9">
        <f t="shared" si="5"/>
        <v>451068</v>
      </c>
      <c r="H35" s="272">
        <f t="shared" si="6"/>
        <v>8.9919923381840433E-2</v>
      </c>
      <c r="I35" s="274"/>
      <c r="J35" s="273">
        <v>100209.49035113998</v>
      </c>
      <c r="K35" s="273">
        <v>5188.4464710800012</v>
      </c>
      <c r="L35" s="273">
        <v>14291.841751940008</v>
      </c>
      <c r="M35" s="273">
        <f t="shared" si="7"/>
        <v>119689.77857415998</v>
      </c>
      <c r="N35" s="272">
        <f t="shared" si="8"/>
        <v>0.11940737063929616</v>
      </c>
      <c r="O35" s="17"/>
      <c r="P35" s="17"/>
      <c r="Q35" s="17" t="s">
        <v>42</v>
      </c>
      <c r="R35" s="17" t="s">
        <v>1</v>
      </c>
      <c r="S35" s="10">
        <v>4465369</v>
      </c>
      <c r="T35" s="10">
        <v>216198</v>
      </c>
      <c r="U35" s="10">
        <v>574224</v>
      </c>
      <c r="V35" s="10">
        <v>5255791</v>
      </c>
      <c r="W35" s="11">
        <v>0.10925548599630389</v>
      </c>
      <c r="X35" s="12"/>
      <c r="Y35" s="10">
        <v>1204424.18252391</v>
      </c>
      <c r="Z35" s="10">
        <v>66216.503052609987</v>
      </c>
      <c r="AA35" s="10">
        <v>211773.61528609003</v>
      </c>
      <c r="AB35" s="10">
        <v>1482414.3008626101</v>
      </c>
      <c r="AC35" s="11">
        <v>0.14285723981673676</v>
      </c>
      <c r="AD35" s="17"/>
      <c r="AE35" s="17" t="s">
        <v>42</v>
      </c>
      <c r="AF35" s="17" t="s">
        <v>0</v>
      </c>
      <c r="AG35" s="17"/>
      <c r="AH35" s="17" t="s">
        <v>42</v>
      </c>
      <c r="AI35" s="106">
        <f t="shared" si="0"/>
        <v>4.3349119138567302E-2</v>
      </c>
      <c r="AJ35" s="106">
        <f t="shared" si="1"/>
        <v>0.11940737063929616</v>
      </c>
      <c r="AK35" s="17"/>
      <c r="AL35" s="17" t="s">
        <v>1</v>
      </c>
      <c r="AM35" s="106">
        <f t="shared" si="2"/>
        <v>4.4668014207687359E-2</v>
      </c>
      <c r="AN35" s="106">
        <f t="shared" si="3"/>
        <v>0.14285723981673676</v>
      </c>
    </row>
    <row r="36" spans="1:40" s="49" customFormat="1" x14ac:dyDescent="0.2">
      <c r="A36" s="17"/>
      <c r="B36" s="17" t="s">
        <v>43</v>
      </c>
      <c r="C36" s="8" t="s">
        <v>0</v>
      </c>
      <c r="D36" s="9">
        <v>385015</v>
      </c>
      <c r="E36" s="9">
        <v>26804</v>
      </c>
      <c r="F36" s="8">
        <v>41443</v>
      </c>
      <c r="G36" s="9">
        <f t="shared" si="5"/>
        <v>453262</v>
      </c>
      <c r="H36" s="272">
        <f t="shared" si="6"/>
        <v>9.1432769568152633E-2</v>
      </c>
      <c r="I36" s="274"/>
      <c r="J36" s="273">
        <v>97367.332487460051</v>
      </c>
      <c r="K36" s="273">
        <v>7597.0839243799946</v>
      </c>
      <c r="L36" s="273">
        <v>14624.859271490002</v>
      </c>
      <c r="M36" s="273">
        <v>119589.27568333005</v>
      </c>
      <c r="N36" s="272">
        <f t="shared" si="8"/>
        <v>0.12229239777500057</v>
      </c>
      <c r="O36" s="17"/>
      <c r="P36" s="17"/>
      <c r="Q36" s="17" t="s">
        <v>43</v>
      </c>
      <c r="R36" s="17" t="s">
        <v>1</v>
      </c>
      <c r="S36" s="10">
        <v>4369397</v>
      </c>
      <c r="T36" s="10">
        <v>321884</v>
      </c>
      <c r="U36" s="10">
        <v>585082</v>
      </c>
      <c r="V36" s="10">
        <v>5276363</v>
      </c>
      <c r="W36" s="11">
        <v>0.11088736692301117</v>
      </c>
      <c r="X36" s="12"/>
      <c r="Y36" s="10">
        <v>1167929.4762534702</v>
      </c>
      <c r="Z36" s="10">
        <v>95617.788159949967</v>
      </c>
      <c r="AA36" s="10">
        <v>216545.01656087997</v>
      </c>
      <c r="AB36" s="10">
        <v>1480092.2809743003</v>
      </c>
      <c r="AC36" s="11">
        <v>0.14630507796333814</v>
      </c>
      <c r="AD36" s="17"/>
      <c r="AE36" s="17" t="s">
        <v>43</v>
      </c>
      <c r="AF36" s="17" t="s">
        <v>0</v>
      </c>
      <c r="AG36" s="17"/>
      <c r="AH36" s="17" t="s">
        <v>43</v>
      </c>
      <c r="AI36" s="106">
        <f t="shared" si="0"/>
        <v>6.3526464902228505E-2</v>
      </c>
      <c r="AJ36" s="106">
        <f t="shared" si="1"/>
        <v>0.12229239777500057</v>
      </c>
      <c r="AK36" s="17"/>
      <c r="AL36" s="17" t="s">
        <v>1</v>
      </c>
      <c r="AM36" s="106">
        <f t="shared" si="2"/>
        <v>6.4602585520551217E-2</v>
      </c>
      <c r="AN36" s="106">
        <f t="shared" si="3"/>
        <v>0.14630507796333814</v>
      </c>
    </row>
    <row r="37" spans="1:40" s="49" customFormat="1" x14ac:dyDescent="0.2">
      <c r="A37" s="17"/>
      <c r="B37" s="17" t="s">
        <v>44</v>
      </c>
      <c r="C37" s="8" t="s">
        <v>0</v>
      </c>
      <c r="D37" s="9">
        <v>391983</v>
      </c>
      <c r="E37" s="9">
        <v>21201</v>
      </c>
      <c r="F37" s="8">
        <v>42970</v>
      </c>
      <c r="G37" s="9">
        <f t="shared" si="5"/>
        <v>456154</v>
      </c>
      <c r="H37" s="272">
        <f t="shared" si="6"/>
        <v>9.420064276538187E-2</v>
      </c>
      <c r="I37" s="274"/>
      <c r="J37" s="273">
        <v>99946.937574989977</v>
      </c>
      <c r="K37" s="273">
        <v>6134.1779075400009</v>
      </c>
      <c r="L37" s="273">
        <v>15145.053429279991</v>
      </c>
      <c r="M37" s="273">
        <f t="shared" ref="M37:M41" si="9">J37+K37+L37</f>
        <v>121226.16891180996</v>
      </c>
      <c r="N37" s="272">
        <f t="shared" si="8"/>
        <v>0.12493221195745094</v>
      </c>
      <c r="O37" s="17"/>
      <c r="P37" s="17"/>
      <c r="Q37" s="17" t="s">
        <v>44</v>
      </c>
      <c r="R37" s="17" t="s">
        <v>1</v>
      </c>
      <c r="S37" s="10">
        <v>4437373</v>
      </c>
      <c r="T37" s="10">
        <v>263955</v>
      </c>
      <c r="U37" s="10">
        <v>604277</v>
      </c>
      <c r="V37" s="10">
        <v>5305605</v>
      </c>
      <c r="W37" s="11">
        <v>0.113894079939988</v>
      </c>
      <c r="X37" s="12"/>
      <c r="Y37" s="10">
        <v>1194306.1253092403</v>
      </c>
      <c r="Z37" s="10">
        <v>80310.940344170012</v>
      </c>
      <c r="AA37" s="10">
        <v>223671.67899178999</v>
      </c>
      <c r="AB37" s="10">
        <v>1498288.7446452</v>
      </c>
      <c r="AC37" s="11">
        <v>0.14928476222702736</v>
      </c>
      <c r="AD37" s="17"/>
      <c r="AE37" s="17" t="s">
        <v>44</v>
      </c>
      <c r="AF37" s="17" t="s">
        <v>0</v>
      </c>
      <c r="AG37" s="17"/>
      <c r="AH37" s="17" t="s">
        <v>44</v>
      </c>
      <c r="AI37" s="106">
        <f t="shared" si="0"/>
        <v>5.0601103397093367E-2</v>
      </c>
      <c r="AJ37" s="106">
        <f t="shared" si="1"/>
        <v>0.12493221195745094</v>
      </c>
      <c r="AK37" s="17"/>
      <c r="AL37" s="17" t="s">
        <v>1</v>
      </c>
      <c r="AM37" s="106">
        <f t="shared" si="2"/>
        <v>5.3601777782284497E-2</v>
      </c>
      <c r="AN37" s="106">
        <f t="shared" si="3"/>
        <v>0.14928476222702736</v>
      </c>
    </row>
    <row r="38" spans="1:40" s="49" customFormat="1" x14ac:dyDescent="0.2">
      <c r="A38" s="17"/>
      <c r="B38" s="17" t="s">
        <v>45</v>
      </c>
      <c r="C38" s="8" t="s">
        <v>0</v>
      </c>
      <c r="D38" s="9">
        <v>389219</v>
      </c>
      <c r="E38" s="9">
        <v>24546</v>
      </c>
      <c r="F38" s="8">
        <v>43193</v>
      </c>
      <c r="G38" s="9">
        <f t="shared" si="5"/>
        <v>456958</v>
      </c>
      <c r="H38" s="272">
        <f t="shared" si="6"/>
        <v>9.452291020181286E-2</v>
      </c>
      <c r="I38" s="274"/>
      <c r="J38" s="273">
        <v>98613.964017060047</v>
      </c>
      <c r="K38" s="273">
        <v>7014.5085677199977</v>
      </c>
      <c r="L38" s="273">
        <v>15207.771064139997</v>
      </c>
      <c r="M38" s="273">
        <f t="shared" si="9"/>
        <v>120836.24364892003</v>
      </c>
      <c r="N38" s="272">
        <f t="shared" si="8"/>
        <v>0.12585438445376496</v>
      </c>
      <c r="O38" s="17"/>
      <c r="P38" s="17"/>
      <c r="Q38" s="17" t="s">
        <v>45</v>
      </c>
      <c r="R38" s="17" t="s">
        <v>1</v>
      </c>
      <c r="S38" s="10">
        <v>4407512</v>
      </c>
      <c r="T38" s="10">
        <v>293932</v>
      </c>
      <c r="U38" s="10">
        <v>609028</v>
      </c>
      <c r="V38" s="10">
        <v>5310472</v>
      </c>
      <c r="W38" s="11">
        <v>0.11468434444245257</v>
      </c>
      <c r="X38" s="12"/>
      <c r="Y38" s="10">
        <v>1179675.2807552</v>
      </c>
      <c r="Z38" s="10">
        <v>87435.74051732001</v>
      </c>
      <c r="AA38" s="10">
        <v>225608.29711706005</v>
      </c>
      <c r="AB38" s="10">
        <v>1492719.3183895797</v>
      </c>
      <c r="AC38" s="11">
        <v>0.15113912866114548</v>
      </c>
      <c r="AD38" s="17"/>
      <c r="AE38" s="17" t="s">
        <v>45</v>
      </c>
      <c r="AF38" s="17" t="s">
        <v>0</v>
      </c>
      <c r="AG38" s="17"/>
      <c r="AH38" s="17" t="s">
        <v>45</v>
      </c>
      <c r="AI38" s="106">
        <f t="shared" si="0"/>
        <v>5.8049707239328681E-2</v>
      </c>
      <c r="AJ38" s="106">
        <f t="shared" si="1"/>
        <v>0.12585438445376496</v>
      </c>
      <c r="AK38" s="17"/>
      <c r="AL38" s="17" t="s">
        <v>1</v>
      </c>
      <c r="AM38" s="106">
        <f t="shared" si="2"/>
        <v>5.8574803340557063E-2</v>
      </c>
      <c r="AN38" s="106">
        <f t="shared" si="3"/>
        <v>0.15113912866114548</v>
      </c>
    </row>
    <row r="39" spans="1:40" s="49" customFormat="1" x14ac:dyDescent="0.2">
      <c r="A39" s="17"/>
      <c r="B39" s="17" t="s">
        <v>46</v>
      </c>
      <c r="C39" s="8" t="s">
        <v>0</v>
      </c>
      <c r="D39" s="9">
        <v>398356</v>
      </c>
      <c r="E39" s="9">
        <v>16789</v>
      </c>
      <c r="F39" s="8">
        <v>44272</v>
      </c>
      <c r="G39" s="9">
        <f t="shared" si="5"/>
        <v>459417</v>
      </c>
      <c r="H39" s="272">
        <f t="shared" si="6"/>
        <v>9.6365611198540757E-2</v>
      </c>
      <c r="I39" s="274"/>
      <c r="J39" s="273">
        <v>101937.81027485993</v>
      </c>
      <c r="K39" s="273">
        <v>4821.019417569999</v>
      </c>
      <c r="L39" s="273">
        <v>15554.282429879993</v>
      </c>
      <c r="M39" s="273">
        <f t="shared" si="9"/>
        <v>122313.11212230993</v>
      </c>
      <c r="N39" s="272">
        <f t="shared" si="8"/>
        <v>0.12716774317970189</v>
      </c>
      <c r="O39" s="17"/>
      <c r="P39" s="17"/>
      <c r="Q39" s="17" t="s">
        <v>46</v>
      </c>
      <c r="R39" s="17" t="s">
        <v>1</v>
      </c>
      <c r="S39" s="10">
        <v>4515408</v>
      </c>
      <c r="T39" s="10">
        <v>200121</v>
      </c>
      <c r="U39" s="10">
        <v>624153</v>
      </c>
      <c r="V39" s="10">
        <v>5339682</v>
      </c>
      <c r="W39" s="11">
        <v>0.11688954510774237</v>
      </c>
      <c r="X39" s="12"/>
      <c r="Y39" s="10">
        <v>1219264.2462061297</v>
      </c>
      <c r="Z39" s="10">
        <v>60561.252389629997</v>
      </c>
      <c r="AA39" s="10">
        <v>230966.87400355999</v>
      </c>
      <c r="AB39" s="10">
        <v>1510792.3725993203</v>
      </c>
      <c r="AC39" s="11">
        <v>0.15287797197849309</v>
      </c>
      <c r="AD39" s="17"/>
      <c r="AE39" s="17" t="s">
        <v>46</v>
      </c>
      <c r="AF39" s="17" t="s">
        <v>0</v>
      </c>
      <c r="AG39" s="17"/>
      <c r="AH39" s="17" t="s">
        <v>46</v>
      </c>
      <c r="AI39" s="106">
        <f t="shared" si="0"/>
        <v>3.9415393279741792E-2</v>
      </c>
      <c r="AJ39" s="106">
        <f t="shared" si="1"/>
        <v>0.12716774317970189</v>
      </c>
      <c r="AK39" s="17"/>
      <c r="AL39" s="17" t="s">
        <v>1</v>
      </c>
      <c r="AM39" s="106">
        <f t="shared" si="2"/>
        <v>4.0085754659612345E-2</v>
      </c>
      <c r="AN39" s="106">
        <f t="shared" si="3"/>
        <v>0.15287797197849309</v>
      </c>
    </row>
    <row r="40" spans="1:40" s="49" customFormat="1" x14ac:dyDescent="0.2">
      <c r="A40" s="17"/>
      <c r="B40" s="17" t="s">
        <v>47</v>
      </c>
      <c r="C40" s="8" t="s">
        <v>0</v>
      </c>
      <c r="D40" s="9">
        <v>392151</v>
      </c>
      <c r="E40" s="9">
        <v>23129</v>
      </c>
      <c r="F40" s="8">
        <v>44579</v>
      </c>
      <c r="G40" s="9">
        <f t="shared" si="5"/>
        <v>459859</v>
      </c>
      <c r="H40" s="272">
        <f t="shared" si="6"/>
        <v>9.6940583961605625E-2</v>
      </c>
      <c r="I40" s="274"/>
      <c r="J40" s="273">
        <v>99707.117419700051</v>
      </c>
      <c r="K40" s="273">
        <v>6493.7125167100039</v>
      </c>
      <c r="L40" s="273">
        <v>15642.048354439996</v>
      </c>
      <c r="M40" s="273">
        <f t="shared" si="9"/>
        <v>121842.87829085004</v>
      </c>
      <c r="N40" s="272">
        <f t="shared" si="8"/>
        <v>0.12837884802016086</v>
      </c>
      <c r="O40" s="17"/>
      <c r="P40" s="17"/>
      <c r="Q40" s="17" t="s">
        <v>47</v>
      </c>
      <c r="R40" s="17" t="s">
        <v>1</v>
      </c>
      <c r="S40" s="10">
        <v>4438414</v>
      </c>
      <c r="T40" s="10">
        <v>279845</v>
      </c>
      <c r="U40" s="10">
        <v>626976</v>
      </c>
      <c r="V40" s="10">
        <v>5345235</v>
      </c>
      <c r="W40" s="11">
        <v>0.11729624609582179</v>
      </c>
      <c r="X40" s="12"/>
      <c r="Y40" s="10">
        <v>1191781.0784443801</v>
      </c>
      <c r="Z40" s="10">
        <v>81949.402375830017</v>
      </c>
      <c r="AA40" s="10">
        <v>232194.42585339004</v>
      </c>
      <c r="AB40" s="10">
        <v>1505924.9066735997</v>
      </c>
      <c r="AC40" s="11">
        <v>0.15418725384274212</v>
      </c>
      <c r="AD40" s="17"/>
      <c r="AE40" s="17" t="s">
        <v>47</v>
      </c>
      <c r="AF40" s="17" t="s">
        <v>0</v>
      </c>
      <c r="AG40" s="17"/>
      <c r="AH40" s="17" t="s">
        <v>47</v>
      </c>
      <c r="AI40" s="106">
        <f t="shared" si="0"/>
        <v>5.3295790511521904E-2</v>
      </c>
      <c r="AJ40" s="106">
        <f t="shared" si="1"/>
        <v>0.12837884802016086</v>
      </c>
      <c r="AK40" s="17"/>
      <c r="AL40" s="17" t="s">
        <v>1</v>
      </c>
      <c r="AM40" s="106">
        <f t="shared" si="2"/>
        <v>5.4417987253325945E-2</v>
      </c>
      <c r="AN40" s="106">
        <f t="shared" si="3"/>
        <v>0.15418725384274212</v>
      </c>
    </row>
    <row r="41" spans="1:40" s="49" customFormat="1" x14ac:dyDescent="0.2">
      <c r="A41" s="17"/>
      <c r="B41" s="17" t="s">
        <v>48</v>
      </c>
      <c r="C41" s="8" t="s">
        <v>0</v>
      </c>
      <c r="D41" s="9">
        <v>400072</v>
      </c>
      <c r="E41" s="9">
        <v>16557</v>
      </c>
      <c r="F41" s="8">
        <v>45778</v>
      </c>
      <c r="G41" s="9">
        <f t="shared" si="5"/>
        <v>462407</v>
      </c>
      <c r="H41" s="272">
        <f t="shared" si="6"/>
        <v>9.899936635907329E-2</v>
      </c>
      <c r="I41" s="274"/>
      <c r="J41" s="273">
        <v>102632.61181169997</v>
      </c>
      <c r="K41" s="273">
        <v>4622.2666337999981</v>
      </c>
      <c r="L41" s="273">
        <v>16025.859739449998</v>
      </c>
      <c r="M41" s="273">
        <f t="shared" si="9"/>
        <v>123280.73818494997</v>
      </c>
      <c r="N41" s="272">
        <f t="shared" si="8"/>
        <v>0.12999483922141555</v>
      </c>
      <c r="O41" s="17"/>
      <c r="P41" s="17"/>
      <c r="Q41" s="17" t="s">
        <v>48</v>
      </c>
      <c r="R41" s="17" t="s">
        <v>1</v>
      </c>
      <c r="S41" s="10">
        <v>4531371</v>
      </c>
      <c r="T41" s="10">
        <v>204171</v>
      </c>
      <c r="U41" s="10">
        <v>644359</v>
      </c>
      <c r="V41" s="10">
        <v>5379901</v>
      </c>
      <c r="W41" s="11">
        <v>0.11977153482935839</v>
      </c>
      <c r="X41" s="12"/>
      <c r="Y41" s="10">
        <v>1226315.0466399302</v>
      </c>
      <c r="Z41" s="10">
        <v>59454.734082339994</v>
      </c>
      <c r="AA41" s="13">
        <v>238097.33677551008</v>
      </c>
      <c r="AB41" s="10">
        <v>1523867.1174977804</v>
      </c>
      <c r="AC41" s="11">
        <v>0.15624547182727491</v>
      </c>
      <c r="AD41" s="17"/>
      <c r="AE41" s="17" t="s">
        <v>48</v>
      </c>
      <c r="AF41" s="17" t="s">
        <v>0</v>
      </c>
      <c r="AG41" s="17"/>
      <c r="AH41" s="17" t="s">
        <v>48</v>
      </c>
      <c r="AI41" s="106">
        <f t="shared" si="0"/>
        <v>3.7493826706857615E-2</v>
      </c>
      <c r="AJ41" s="106">
        <f t="shared" si="1"/>
        <v>0.12999483922141555</v>
      </c>
      <c r="AK41" s="17"/>
      <c r="AL41" s="17" t="s">
        <v>1</v>
      </c>
      <c r="AM41" s="106">
        <f t="shared" si="2"/>
        <v>3.9015694609885562E-2</v>
      </c>
      <c r="AN41" s="106">
        <f t="shared" si="3"/>
        <v>0.15624547182727491</v>
      </c>
    </row>
    <row r="42" spans="1:40" x14ac:dyDescent="0.2">
      <c r="A42" s="17"/>
      <c r="B42" s="17" t="s">
        <v>49</v>
      </c>
      <c r="C42" s="8" t="s">
        <v>0</v>
      </c>
      <c r="D42" s="9">
        <v>393290</v>
      </c>
      <c r="E42" s="9">
        <v>23269</v>
      </c>
      <c r="F42" s="8">
        <v>46003</v>
      </c>
      <c r="G42" s="9">
        <f>D42+E42+F42</f>
        <v>462562</v>
      </c>
      <c r="H42" s="272">
        <f>F42/G42</f>
        <v>9.9452613919863722E-2</v>
      </c>
      <c r="I42" s="275"/>
      <c r="J42" s="273">
        <v>99659.855963609982</v>
      </c>
      <c r="K42" s="273">
        <v>6653.5575999399998</v>
      </c>
      <c r="L42" s="273">
        <v>16076.424810049999</v>
      </c>
      <c r="M42" s="273">
        <f>J42+K42+L42</f>
        <v>122389.83837359998</v>
      </c>
      <c r="N42" s="272">
        <f>L42/M42</f>
        <v>0.13135424495762513</v>
      </c>
      <c r="O42" s="17"/>
      <c r="P42" s="17"/>
      <c r="Q42" s="17" t="s">
        <v>49</v>
      </c>
      <c r="R42" s="17" t="s">
        <v>1</v>
      </c>
      <c r="S42" s="10">
        <v>4448517</v>
      </c>
      <c r="T42" s="10">
        <v>285428</v>
      </c>
      <c r="U42" s="10">
        <v>649214</v>
      </c>
      <c r="V42" s="10">
        <v>5383159</v>
      </c>
      <c r="W42" s="11">
        <v>0.12060093339245599</v>
      </c>
      <c r="X42" s="12"/>
      <c r="Y42" s="10">
        <v>1189199.07203243</v>
      </c>
      <c r="Z42" s="10">
        <v>84920.976092060009</v>
      </c>
      <c r="AA42" s="10">
        <v>239627.78874485</v>
      </c>
      <c r="AB42" s="10">
        <v>1513747.8368693399</v>
      </c>
      <c r="AC42" s="11">
        <v>0.15830099499295511</v>
      </c>
      <c r="AD42" s="17"/>
      <c r="AE42" s="17" t="s">
        <v>49</v>
      </c>
      <c r="AF42" s="17" t="s">
        <v>0</v>
      </c>
      <c r="AG42" s="17"/>
      <c r="AH42" s="17" t="s">
        <v>49</v>
      </c>
      <c r="AI42" s="106">
        <f t="shared" si="0"/>
        <v>5.4363643978593577E-2</v>
      </c>
      <c r="AJ42" s="106">
        <f t="shared" si="1"/>
        <v>0.13135424495762513</v>
      </c>
      <c r="AK42" s="17"/>
      <c r="AL42" s="17" t="s">
        <v>1</v>
      </c>
      <c r="AM42" s="106">
        <f t="shared" si="2"/>
        <v>5.6099816642968398E-2</v>
      </c>
      <c r="AN42" s="106">
        <f t="shared" si="3"/>
        <v>0.15830099499295511</v>
      </c>
    </row>
    <row r="43" spans="1:40" x14ac:dyDescent="0.2">
      <c r="A43" s="17"/>
      <c r="B43" s="17" t="s">
        <v>50</v>
      </c>
      <c r="C43" s="8" t="s">
        <v>0</v>
      </c>
      <c r="D43" s="9">
        <v>395177</v>
      </c>
      <c r="E43" s="9">
        <v>21332</v>
      </c>
      <c r="F43" s="8">
        <v>47216</v>
      </c>
      <c r="G43" s="9">
        <f t="shared" ref="G43:G57" si="10">D43+E43+F43</f>
        <v>463725</v>
      </c>
      <c r="H43" s="272">
        <f t="shared" ref="H43:H57" si="11">F43/G43</f>
        <v>0.10181896598199364</v>
      </c>
      <c r="I43" s="274"/>
      <c r="J43" s="273">
        <v>100728.38788457004</v>
      </c>
      <c r="K43" s="273">
        <v>6374.5472478799993</v>
      </c>
      <c r="L43" s="273">
        <v>16463.170609040004</v>
      </c>
      <c r="M43" s="273">
        <f t="shared" ref="M43:M57" si="12">J43+K43+L43</f>
        <v>123566.10574149003</v>
      </c>
      <c r="N43" s="272">
        <f t="shared" ref="N43:N57" si="13">L43/M43</f>
        <v>0.13323370927851563</v>
      </c>
      <c r="O43" s="17"/>
      <c r="P43" s="17"/>
      <c r="Q43" s="17" t="s">
        <v>50</v>
      </c>
      <c r="R43" s="17" t="s">
        <v>1</v>
      </c>
      <c r="S43" s="10">
        <v>4477544</v>
      </c>
      <c r="T43" s="10">
        <v>259220</v>
      </c>
      <c r="U43" s="10">
        <v>664471</v>
      </c>
      <c r="V43" s="10">
        <v>5401235</v>
      </c>
      <c r="W43" s="11">
        <v>0.12302204958680746</v>
      </c>
      <c r="X43" s="12"/>
      <c r="Y43" s="10">
        <v>1203817.4996137901</v>
      </c>
      <c r="Z43" s="10">
        <v>81132.96965506002</v>
      </c>
      <c r="AA43" s="10">
        <v>244714.08037747006</v>
      </c>
      <c r="AB43" s="10">
        <v>1529664.5496463198</v>
      </c>
      <c r="AC43" s="11">
        <v>0.15997891853743451</v>
      </c>
      <c r="AD43" s="17"/>
      <c r="AE43" s="17" t="s">
        <v>50</v>
      </c>
      <c r="AF43" s="17" t="s">
        <v>0</v>
      </c>
      <c r="AG43" s="17"/>
      <c r="AH43" s="17" t="s">
        <v>50</v>
      </c>
      <c r="AI43" s="106">
        <f t="shared" si="0"/>
        <v>5.1588153641549984E-2</v>
      </c>
      <c r="AJ43" s="106">
        <f t="shared" si="1"/>
        <v>0.13323370927851563</v>
      </c>
      <c r="AK43" s="17"/>
      <c r="AL43" s="17" t="s">
        <v>1</v>
      </c>
      <c r="AM43" s="106">
        <f t="shared" si="2"/>
        <v>5.3039713624676153E-2</v>
      </c>
      <c r="AN43" s="106">
        <f t="shared" si="3"/>
        <v>0.15997891853743451</v>
      </c>
    </row>
    <row r="44" spans="1:40" x14ac:dyDescent="0.2">
      <c r="A44" s="17">
        <v>2021</v>
      </c>
      <c r="B44" s="17" t="s">
        <v>39</v>
      </c>
      <c r="C44" s="8" t="s">
        <v>0</v>
      </c>
      <c r="D44" s="9">
        <v>388178</v>
      </c>
      <c r="E44" s="9">
        <v>27559</v>
      </c>
      <c r="F44" s="8">
        <v>47720</v>
      </c>
      <c r="G44" s="9">
        <f t="shared" si="10"/>
        <v>463457</v>
      </c>
      <c r="H44" s="272">
        <f t="shared" si="11"/>
        <v>0.10296532364383319</v>
      </c>
      <c r="I44" s="274"/>
      <c r="J44" s="273">
        <v>99410.502482340016</v>
      </c>
      <c r="K44" s="273">
        <v>8266.3048885599947</v>
      </c>
      <c r="L44" s="273">
        <v>17017.261467969998</v>
      </c>
      <c r="M44" s="273">
        <f t="shared" si="12"/>
        <v>124694.06883887001</v>
      </c>
      <c r="N44" s="272">
        <f t="shared" si="13"/>
        <v>0.13647210028858506</v>
      </c>
      <c r="O44" s="17"/>
      <c r="P44" s="17">
        <v>2021</v>
      </c>
      <c r="Q44" s="17" t="s">
        <v>39</v>
      </c>
      <c r="R44" s="17" t="s">
        <v>1</v>
      </c>
      <c r="S44" s="10">
        <v>4398163</v>
      </c>
      <c r="T44" s="10">
        <v>327006</v>
      </c>
      <c r="U44" s="10">
        <v>671357</v>
      </c>
      <c r="V44" s="10">
        <v>5396526</v>
      </c>
      <c r="W44" s="11">
        <v>0.12440540451394101</v>
      </c>
      <c r="X44" s="12"/>
      <c r="Y44" s="10">
        <v>1188122.5034733301</v>
      </c>
      <c r="Z44" s="10">
        <v>103240.95345572998</v>
      </c>
      <c r="AA44" s="10">
        <v>253361.45568978999</v>
      </c>
      <c r="AB44" s="10">
        <v>1544724.9126188501</v>
      </c>
      <c r="AC44" s="11">
        <v>0.16401720048668958</v>
      </c>
      <c r="AD44" s="17"/>
      <c r="AE44" s="17" t="s">
        <v>39</v>
      </c>
      <c r="AF44" s="17" t="s">
        <v>0</v>
      </c>
      <c r="AG44" s="17">
        <v>2021</v>
      </c>
      <c r="AH44" s="17" t="s">
        <v>39</v>
      </c>
      <c r="AI44" s="106">
        <f t="shared" si="0"/>
        <v>6.6292687098387454E-2</v>
      </c>
      <c r="AJ44" s="106">
        <f t="shared" si="1"/>
        <v>0.13647210028858506</v>
      </c>
      <c r="AK44" s="17"/>
      <c r="AL44" s="17" t="s">
        <v>1</v>
      </c>
      <c r="AM44" s="106">
        <f t="shared" si="2"/>
        <v>6.6834523488522229E-2</v>
      </c>
      <c r="AN44" s="106">
        <f t="shared" si="3"/>
        <v>0.16401720048668958</v>
      </c>
    </row>
    <row r="45" spans="1:40" x14ac:dyDescent="0.2">
      <c r="A45" s="17"/>
      <c r="B45" s="17" t="s">
        <v>40</v>
      </c>
      <c r="C45" s="8" t="s">
        <v>0</v>
      </c>
      <c r="D45" s="9">
        <v>387235</v>
      </c>
      <c r="E45" s="9">
        <v>27531</v>
      </c>
      <c r="F45" s="8">
        <v>49059</v>
      </c>
      <c r="G45" s="9">
        <f t="shared" si="10"/>
        <v>463825</v>
      </c>
      <c r="H45" s="272">
        <f t="shared" si="11"/>
        <v>0.10577049533768124</v>
      </c>
      <c r="I45" s="274"/>
      <c r="J45" s="273">
        <v>99778.458708300008</v>
      </c>
      <c r="K45" s="273">
        <v>8470.2281089300086</v>
      </c>
      <c r="L45" s="273">
        <v>17472.16395011</v>
      </c>
      <c r="M45" s="273">
        <f t="shared" si="12"/>
        <v>125720.85076734002</v>
      </c>
      <c r="N45" s="272">
        <f t="shared" si="13"/>
        <v>0.13897586473101525</v>
      </c>
      <c r="O45" s="17"/>
      <c r="P45" s="17"/>
      <c r="Q45" s="17" t="s">
        <v>40</v>
      </c>
      <c r="R45" s="17" t="s">
        <v>1</v>
      </c>
      <c r="S45" s="10">
        <v>4387723</v>
      </c>
      <c r="T45" s="10">
        <v>325765</v>
      </c>
      <c r="U45" s="10">
        <v>689413</v>
      </c>
      <c r="V45" s="10">
        <v>5402901</v>
      </c>
      <c r="W45" s="11">
        <v>0.12760052423688681</v>
      </c>
      <c r="X45" s="12"/>
      <c r="Y45" s="10">
        <v>1192413.41146351</v>
      </c>
      <c r="Z45" s="10">
        <v>105745.12036790999</v>
      </c>
      <c r="AA45" s="10">
        <v>259573.92138714</v>
      </c>
      <c r="AB45" s="10">
        <v>1557732.4532185602</v>
      </c>
      <c r="AC45" s="11">
        <v>0.16663575368851871</v>
      </c>
      <c r="AD45" s="17"/>
      <c r="AE45" s="17" t="s">
        <v>40</v>
      </c>
      <c r="AF45" s="17" t="s">
        <v>0</v>
      </c>
      <c r="AG45" s="17"/>
      <c r="AH45" s="17" t="s">
        <v>40</v>
      </c>
      <c r="AI45" s="106">
        <f t="shared" si="0"/>
        <v>6.7373296133710375E-2</v>
      </c>
      <c r="AJ45" s="106">
        <f t="shared" si="1"/>
        <v>0.13897586473101525</v>
      </c>
      <c r="AK45" s="17"/>
      <c r="AL45" s="17" t="s">
        <v>1</v>
      </c>
      <c r="AM45" s="106">
        <f t="shared" si="2"/>
        <v>6.7884006749311304E-2</v>
      </c>
      <c r="AN45" s="106">
        <f t="shared" si="3"/>
        <v>0.16663575368851871</v>
      </c>
    </row>
    <row r="46" spans="1:40" x14ac:dyDescent="0.2">
      <c r="A46" s="17"/>
      <c r="B46" s="17" t="s">
        <v>41</v>
      </c>
      <c r="C46" s="8" t="s">
        <v>0</v>
      </c>
      <c r="D46" s="9">
        <v>385514</v>
      </c>
      <c r="E46" s="9">
        <v>29416</v>
      </c>
      <c r="F46" s="8">
        <v>49131</v>
      </c>
      <c r="G46" s="9">
        <f t="shared" si="10"/>
        <v>464061</v>
      </c>
      <c r="H46" s="272">
        <f t="shared" si="11"/>
        <v>0.10587185736357936</v>
      </c>
      <c r="I46" s="274"/>
      <c r="J46" s="273">
        <v>98756.407153640059</v>
      </c>
      <c r="K46" s="273">
        <v>8867.8315378299958</v>
      </c>
      <c r="L46" s="273">
        <v>17512.999096400003</v>
      </c>
      <c r="M46" s="273">
        <f t="shared" si="12"/>
        <v>125137.23778787006</v>
      </c>
      <c r="N46" s="272">
        <f t="shared" si="13"/>
        <v>0.13995034096954945</v>
      </c>
      <c r="O46" s="17"/>
      <c r="P46" s="17"/>
      <c r="Q46" s="17" t="s">
        <v>41</v>
      </c>
      <c r="R46" s="17" t="s">
        <v>1</v>
      </c>
      <c r="S46" s="10">
        <v>4367288</v>
      </c>
      <c r="T46" s="10">
        <v>348058</v>
      </c>
      <c r="U46" s="10">
        <v>688495</v>
      </c>
      <c r="V46" s="10">
        <v>5403841</v>
      </c>
      <c r="W46" s="11">
        <v>0.12740844891624309</v>
      </c>
      <c r="X46" s="12"/>
      <c r="Y46" s="10">
        <v>1180792.8602364301</v>
      </c>
      <c r="Z46" s="10">
        <v>110426.43201645998</v>
      </c>
      <c r="AA46" s="10">
        <v>259525.67251673993</v>
      </c>
      <c r="AB46" s="10">
        <v>1550744.9647696305</v>
      </c>
      <c r="AC46" s="11">
        <v>0.1673554829535065</v>
      </c>
      <c r="AD46" s="17"/>
      <c r="AE46" s="17" t="s">
        <v>41</v>
      </c>
      <c r="AF46" s="17" t="s">
        <v>0</v>
      </c>
      <c r="AG46" s="17"/>
      <c r="AH46" s="17" t="s">
        <v>41</v>
      </c>
      <c r="AI46" s="106">
        <f t="shared" si="0"/>
        <v>7.0864849621042073E-2</v>
      </c>
      <c r="AJ46" s="106">
        <f t="shared" si="1"/>
        <v>0.13995034096954945</v>
      </c>
      <c r="AK46" s="17"/>
      <c r="AL46" s="17" t="s">
        <v>1</v>
      </c>
      <c r="AM46" s="106">
        <f t="shared" si="2"/>
        <v>7.1208634898172488E-2</v>
      </c>
      <c r="AN46" s="106">
        <f t="shared" si="3"/>
        <v>0.1673554829535065</v>
      </c>
    </row>
    <row r="47" spans="1:40" x14ac:dyDescent="0.2">
      <c r="A47" s="17"/>
      <c r="B47" s="17" t="s">
        <v>42</v>
      </c>
      <c r="C47" s="8" t="s">
        <v>0</v>
      </c>
      <c r="D47" s="9">
        <v>392680</v>
      </c>
      <c r="E47" s="9">
        <v>21403</v>
      </c>
      <c r="F47" s="8">
        <v>50485</v>
      </c>
      <c r="G47" s="9">
        <f t="shared" si="10"/>
        <v>464568</v>
      </c>
      <c r="H47" s="272">
        <f t="shared" si="11"/>
        <v>0.10867085119939385</v>
      </c>
      <c r="I47" s="274"/>
      <c r="J47" s="273">
        <v>101910.70286961997</v>
      </c>
      <c r="K47" s="273">
        <v>6367.3998716700007</v>
      </c>
      <c r="L47" s="273">
        <v>17971.892890849998</v>
      </c>
      <c r="M47" s="273">
        <f t="shared" si="12"/>
        <v>126249.99563213997</v>
      </c>
      <c r="N47" s="272">
        <f t="shared" si="13"/>
        <v>0.14235163178314456</v>
      </c>
      <c r="O47" s="17"/>
      <c r="P47" s="17"/>
      <c r="Q47" s="17" t="s">
        <v>42</v>
      </c>
      <c r="R47" s="17" t="s">
        <v>1</v>
      </c>
      <c r="S47" s="10">
        <v>4456705</v>
      </c>
      <c r="T47" s="10">
        <v>248875</v>
      </c>
      <c r="U47" s="10">
        <v>705958</v>
      </c>
      <c r="V47" s="10">
        <v>5411538</v>
      </c>
      <c r="W47" s="11">
        <v>0.13045422576724031</v>
      </c>
      <c r="X47" s="14"/>
      <c r="Y47" s="10">
        <v>1221604.9651668896</v>
      </c>
      <c r="Z47" s="10">
        <v>77171.151183509995</v>
      </c>
      <c r="AA47" s="10">
        <v>265854.55207919003</v>
      </c>
      <c r="AB47" s="10">
        <v>1564630.6684295903</v>
      </c>
      <c r="AC47" s="11">
        <v>0.16991521222450953</v>
      </c>
      <c r="AD47" s="17"/>
      <c r="AE47" s="17" t="s">
        <v>42</v>
      </c>
      <c r="AF47" s="17" t="s">
        <v>0</v>
      </c>
      <c r="AG47" s="17"/>
      <c r="AH47" s="17" t="s">
        <v>42</v>
      </c>
      <c r="AI47" s="106">
        <f t="shared" si="0"/>
        <v>5.0434852213563378E-2</v>
      </c>
      <c r="AJ47" s="106">
        <f t="shared" si="1"/>
        <v>0.14235163178314456</v>
      </c>
      <c r="AK47" s="17"/>
      <c r="AL47" s="17" t="s">
        <v>1</v>
      </c>
      <c r="AM47" s="106">
        <f t="shared" si="2"/>
        <v>4.9322279526174816E-2</v>
      </c>
      <c r="AN47" s="106">
        <f t="shared" si="3"/>
        <v>0.16991521222450953</v>
      </c>
    </row>
    <row r="48" spans="1:40" x14ac:dyDescent="0.2">
      <c r="A48" s="17"/>
      <c r="B48" s="17" t="s">
        <v>43</v>
      </c>
      <c r="C48" s="8" t="s">
        <v>0</v>
      </c>
      <c r="D48" s="9">
        <v>390762</v>
      </c>
      <c r="E48" s="9">
        <v>23079</v>
      </c>
      <c r="F48" s="8">
        <v>51031</v>
      </c>
      <c r="G48" s="9">
        <f t="shared" si="10"/>
        <v>464872</v>
      </c>
      <c r="H48" s="272">
        <f t="shared" si="11"/>
        <v>0.10977430346417939</v>
      </c>
      <c r="I48" s="274"/>
      <c r="J48" s="273">
        <v>100903.21513254994</v>
      </c>
      <c r="K48" s="273">
        <v>6705.6426928400006</v>
      </c>
      <c r="L48" s="273">
        <v>18122.766177720001</v>
      </c>
      <c r="M48" s="273">
        <f t="shared" si="12"/>
        <v>125731.62400310994</v>
      </c>
      <c r="N48" s="272">
        <f t="shared" si="13"/>
        <v>0.14413848800101189</v>
      </c>
      <c r="O48" s="17"/>
      <c r="P48" s="17"/>
      <c r="Q48" s="17" t="s">
        <v>43</v>
      </c>
      <c r="R48" s="17" t="s">
        <v>1</v>
      </c>
      <c r="S48" s="10">
        <v>4436728</v>
      </c>
      <c r="T48" s="10">
        <v>273241</v>
      </c>
      <c r="U48" s="10">
        <v>708967</v>
      </c>
      <c r="V48" s="10">
        <v>5418936</v>
      </c>
      <c r="W48" s="11">
        <v>0.13083140306510355</v>
      </c>
      <c r="X48" s="14"/>
      <c r="Y48" s="10">
        <v>1210358.3269891602</v>
      </c>
      <c r="Z48" s="10">
        <v>82683.484300159995</v>
      </c>
      <c r="AA48" s="10">
        <v>266803.72687137988</v>
      </c>
      <c r="AB48" s="10">
        <v>1559845.5381607001</v>
      </c>
      <c r="AC48" s="11">
        <v>0.17104496589193238</v>
      </c>
      <c r="AD48" s="17"/>
      <c r="AE48" s="17" t="s">
        <v>43</v>
      </c>
      <c r="AF48" s="17" t="s">
        <v>0</v>
      </c>
      <c r="AG48" s="17"/>
      <c r="AH48" s="17" t="s">
        <v>43</v>
      </c>
      <c r="AI48" s="106">
        <f t="shared" si="0"/>
        <v>5.3332984012631049E-2</v>
      </c>
      <c r="AJ48" s="106">
        <f t="shared" si="1"/>
        <v>0.14413848800101189</v>
      </c>
      <c r="AK48" s="17"/>
      <c r="AL48" s="17" t="s">
        <v>1</v>
      </c>
      <c r="AM48" s="106">
        <f t="shared" si="2"/>
        <v>5.300748200854339E-2</v>
      </c>
      <c r="AN48" s="106">
        <f t="shared" si="3"/>
        <v>0.17104496589193238</v>
      </c>
    </row>
    <row r="49" spans="1:40" x14ac:dyDescent="0.2">
      <c r="A49" s="17"/>
      <c r="B49" s="17" t="s">
        <v>44</v>
      </c>
      <c r="C49" s="8" t="s">
        <v>0</v>
      </c>
      <c r="D49" s="9">
        <v>395524</v>
      </c>
      <c r="E49" s="9">
        <v>17426</v>
      </c>
      <c r="F49" s="8">
        <v>51981</v>
      </c>
      <c r="G49" s="9">
        <f t="shared" si="10"/>
        <v>464931</v>
      </c>
      <c r="H49" s="272">
        <f t="shared" si="11"/>
        <v>0.11180368699871594</v>
      </c>
      <c r="I49" s="274"/>
      <c r="J49" s="273">
        <v>103412.48387299001</v>
      </c>
      <c r="K49" s="273">
        <v>4965.4194781099986</v>
      </c>
      <c r="L49" s="273">
        <v>18428.767330310009</v>
      </c>
      <c r="M49" s="273">
        <f t="shared" si="12"/>
        <v>126806.67068141</v>
      </c>
      <c r="N49" s="272">
        <f t="shared" si="13"/>
        <v>0.14532963629816115</v>
      </c>
      <c r="O49" s="17"/>
      <c r="P49" s="17"/>
      <c r="Q49" s="17" t="s">
        <v>44</v>
      </c>
      <c r="R49" s="17" t="s">
        <v>1</v>
      </c>
      <c r="S49" s="10">
        <v>4493695</v>
      </c>
      <c r="T49" s="10">
        <v>209532</v>
      </c>
      <c r="U49" s="10">
        <v>721641</v>
      </c>
      <c r="V49" s="10">
        <v>5424868</v>
      </c>
      <c r="W49" s="11">
        <v>0.1330246192165413</v>
      </c>
      <c r="X49" s="14"/>
      <c r="Y49" s="10">
        <v>1241655.6678422601</v>
      </c>
      <c r="Z49" s="10">
        <v>61691.950219810002</v>
      </c>
      <c r="AA49" s="10">
        <v>271258.38662566995</v>
      </c>
      <c r="AB49" s="10">
        <v>1574606.0046877402</v>
      </c>
      <c r="AC49" s="11">
        <v>0.17227064155611621</v>
      </c>
      <c r="AD49" s="17"/>
      <c r="AE49" s="17" t="s">
        <v>44</v>
      </c>
      <c r="AF49" s="17" t="s">
        <v>0</v>
      </c>
      <c r="AG49" s="17"/>
      <c r="AH49" s="17" t="s">
        <v>44</v>
      </c>
      <c r="AI49" s="106">
        <f t="shared" si="0"/>
        <v>3.9157399618078091E-2</v>
      </c>
      <c r="AJ49" s="106">
        <f t="shared" si="1"/>
        <v>0.14532963629816115</v>
      </c>
      <c r="AK49" s="17"/>
      <c r="AL49" s="17" t="s">
        <v>1</v>
      </c>
      <c r="AM49" s="106">
        <f t="shared" si="2"/>
        <v>3.9179293128660538E-2</v>
      </c>
      <c r="AN49" s="106">
        <f t="shared" si="3"/>
        <v>0.17227064155611621</v>
      </c>
    </row>
    <row r="50" spans="1:40" x14ac:dyDescent="0.2">
      <c r="A50" s="17"/>
      <c r="B50" s="17" t="s">
        <v>45</v>
      </c>
      <c r="C50" s="8" t="s">
        <v>0</v>
      </c>
      <c r="D50" s="9">
        <v>394661</v>
      </c>
      <c r="E50" s="9">
        <v>21421</v>
      </c>
      <c r="F50" s="8">
        <v>51573</v>
      </c>
      <c r="G50" s="9">
        <f t="shared" si="10"/>
        <v>467655</v>
      </c>
      <c r="H50" s="272">
        <f t="shared" si="11"/>
        <v>0.11028001411296789</v>
      </c>
      <c r="I50" s="274"/>
      <c r="J50" s="273">
        <v>102503.62407997005</v>
      </c>
      <c r="K50" s="273">
        <v>6073.4123132199993</v>
      </c>
      <c r="L50" s="273">
        <v>18276.571344659995</v>
      </c>
      <c r="M50" s="273">
        <f t="shared" si="12"/>
        <v>126853.60773785005</v>
      </c>
      <c r="N50" s="272">
        <f t="shared" si="13"/>
        <v>0.14407608636901786</v>
      </c>
      <c r="O50" s="17"/>
      <c r="P50" s="17"/>
      <c r="Q50" s="17" t="s">
        <v>45</v>
      </c>
      <c r="R50" s="17" t="s">
        <v>1</v>
      </c>
      <c r="S50" s="10">
        <v>4496683</v>
      </c>
      <c r="T50" s="10">
        <v>258163</v>
      </c>
      <c r="U50" s="10">
        <v>716990</v>
      </c>
      <c r="V50" s="10">
        <v>5471836</v>
      </c>
      <c r="W50" s="11">
        <v>0.13103280142168003</v>
      </c>
      <c r="X50" s="14"/>
      <c r="Y50" s="10">
        <v>1233502.0927382205</v>
      </c>
      <c r="Z50" s="10">
        <v>76090.853540399999</v>
      </c>
      <c r="AA50" s="10">
        <v>269667.78668523993</v>
      </c>
      <c r="AB50" s="10">
        <v>1579260.7329638596</v>
      </c>
      <c r="AC50" s="11">
        <v>0.17075570933695286</v>
      </c>
      <c r="AD50" s="17"/>
      <c r="AE50" s="17" t="s">
        <v>45</v>
      </c>
      <c r="AF50" s="17" t="s">
        <v>0</v>
      </c>
      <c r="AG50" s="17"/>
      <c r="AH50" s="17" t="s">
        <v>45</v>
      </c>
      <c r="AI50" s="106">
        <f t="shared" si="0"/>
        <v>4.7877332158901144E-2</v>
      </c>
      <c r="AJ50" s="106">
        <f t="shared" si="1"/>
        <v>0.14407608636901786</v>
      </c>
      <c r="AK50" s="17"/>
      <c r="AL50" s="17" t="s">
        <v>1</v>
      </c>
      <c r="AM50" s="106">
        <f t="shared" si="2"/>
        <v>4.818131164294661E-2</v>
      </c>
      <c r="AN50" s="106">
        <f t="shared" si="3"/>
        <v>0.17075570933695286</v>
      </c>
    </row>
    <row r="51" spans="1:40" x14ac:dyDescent="0.2">
      <c r="A51" s="17"/>
      <c r="B51" s="17" t="s">
        <v>46</v>
      </c>
      <c r="C51" s="8" t="s">
        <v>0</v>
      </c>
      <c r="D51" s="9">
        <v>399006</v>
      </c>
      <c r="E51" s="9">
        <v>16636</v>
      </c>
      <c r="F51" s="8">
        <v>52598</v>
      </c>
      <c r="G51" s="9">
        <f t="shared" si="10"/>
        <v>468240</v>
      </c>
      <c r="H51" s="272">
        <f t="shared" si="11"/>
        <v>0.11233128310268238</v>
      </c>
      <c r="I51" s="275"/>
      <c r="J51" s="273">
        <v>104566.72874937004</v>
      </c>
      <c r="K51" s="273">
        <v>4753.2345378699993</v>
      </c>
      <c r="L51" s="273">
        <v>18609.502422480004</v>
      </c>
      <c r="M51" s="273">
        <f t="shared" si="12"/>
        <v>127929.46570972004</v>
      </c>
      <c r="N51" s="272">
        <f t="shared" si="13"/>
        <v>0.14546689708457103</v>
      </c>
      <c r="O51" s="17"/>
      <c r="P51" s="17"/>
      <c r="Q51" s="17" t="s">
        <v>46</v>
      </c>
      <c r="R51" s="17" t="s">
        <v>1</v>
      </c>
      <c r="S51" s="10">
        <v>4550923</v>
      </c>
      <c r="T51" s="10">
        <v>198778</v>
      </c>
      <c r="U51" s="10">
        <v>728405</v>
      </c>
      <c r="V51" s="10">
        <v>5478106</v>
      </c>
      <c r="W51" s="11">
        <v>0.1329665764043266</v>
      </c>
      <c r="X51" s="14"/>
      <c r="Y51" s="10">
        <v>1260475.3106943802</v>
      </c>
      <c r="Z51" s="10">
        <v>58693.780604769992</v>
      </c>
      <c r="AA51" s="10">
        <v>273441.61814798997</v>
      </c>
      <c r="AB51" s="10">
        <v>1592610.7094471403</v>
      </c>
      <c r="AC51" s="11">
        <v>0.17169394662862253</v>
      </c>
      <c r="AD51" s="17"/>
      <c r="AE51" s="17" t="s">
        <v>46</v>
      </c>
      <c r="AF51" s="17" t="s">
        <v>0</v>
      </c>
      <c r="AG51" s="17"/>
      <c r="AH51" s="17" t="s">
        <v>46</v>
      </c>
      <c r="AI51" s="106">
        <f t="shared" si="0"/>
        <v>3.7155119123653546E-2</v>
      </c>
      <c r="AJ51" s="106">
        <f t="shared" si="1"/>
        <v>0.14546689708457103</v>
      </c>
      <c r="AK51" s="17"/>
      <c r="AL51" s="17" t="s">
        <v>1</v>
      </c>
      <c r="AM51" s="106">
        <f t="shared" si="2"/>
        <v>3.6853815095306608E-2</v>
      </c>
      <c r="AN51" s="106">
        <f t="shared" si="3"/>
        <v>0.17169394662862253</v>
      </c>
    </row>
    <row r="52" spans="1:40" x14ac:dyDescent="0.2">
      <c r="A52" s="17"/>
      <c r="B52" s="17" t="s">
        <v>47</v>
      </c>
      <c r="C52" s="8" t="s">
        <v>0</v>
      </c>
      <c r="D52" s="9">
        <v>398641</v>
      </c>
      <c r="E52" s="9">
        <v>19782</v>
      </c>
      <c r="F52" s="8">
        <v>52474</v>
      </c>
      <c r="G52" s="9">
        <f t="shared" si="10"/>
        <v>470897</v>
      </c>
      <c r="H52" s="272">
        <f t="shared" si="11"/>
        <v>0.11143413527799073</v>
      </c>
      <c r="I52" s="275"/>
      <c r="J52" s="273">
        <v>103534.64630637011</v>
      </c>
      <c r="K52" s="273">
        <v>5644.7974401500005</v>
      </c>
      <c r="L52" s="273">
        <v>18549.915495879999</v>
      </c>
      <c r="M52" s="273">
        <f t="shared" si="12"/>
        <v>127729.3592424001</v>
      </c>
      <c r="N52" s="272">
        <f t="shared" si="13"/>
        <v>0.14522828272141136</v>
      </c>
      <c r="O52" s="17"/>
      <c r="P52" s="17"/>
      <c r="Q52" s="17" t="s">
        <v>47</v>
      </c>
      <c r="R52" s="17" t="s">
        <v>1</v>
      </c>
      <c r="S52" s="10">
        <v>4559385</v>
      </c>
      <c r="T52" s="10">
        <v>233232</v>
      </c>
      <c r="U52" s="10">
        <v>727540</v>
      </c>
      <c r="V52" s="10">
        <v>5520157</v>
      </c>
      <c r="W52" s="11">
        <v>0.13179697606426774</v>
      </c>
      <c r="X52" s="14"/>
      <c r="Y52" s="10">
        <v>1251552.0487678598</v>
      </c>
      <c r="Z52" s="10">
        <v>69025.662708329983</v>
      </c>
      <c r="AA52" s="10">
        <v>272796.93234100996</v>
      </c>
      <c r="AB52" s="10">
        <v>1593374.6438172008</v>
      </c>
      <c r="AC52" s="11">
        <v>0.17120702491378825</v>
      </c>
      <c r="AD52" s="17"/>
      <c r="AE52" s="17" t="s">
        <v>47</v>
      </c>
      <c r="AF52" s="17" t="s">
        <v>0</v>
      </c>
      <c r="AG52" s="17"/>
      <c r="AH52" s="17" t="s">
        <v>47</v>
      </c>
      <c r="AI52" s="106">
        <f t="shared" si="0"/>
        <v>4.4193421728809509E-2</v>
      </c>
      <c r="AJ52" s="106">
        <f t="shared" si="1"/>
        <v>0.14522828272141136</v>
      </c>
      <c r="AK52" s="17"/>
      <c r="AL52" s="17" t="s">
        <v>1</v>
      </c>
      <c r="AM52" s="106">
        <f t="shared" si="2"/>
        <v>4.3320422460700912E-2</v>
      </c>
      <c r="AN52" s="106">
        <f t="shared" si="3"/>
        <v>0.17120702491378825</v>
      </c>
    </row>
    <row r="53" spans="1:40" x14ac:dyDescent="0.2">
      <c r="A53" s="17"/>
      <c r="B53" s="17" t="s">
        <v>48</v>
      </c>
      <c r="C53" s="8" t="s">
        <v>0</v>
      </c>
      <c r="D53" s="9">
        <v>401246</v>
      </c>
      <c r="E53" s="9">
        <v>16243</v>
      </c>
      <c r="F53" s="8">
        <v>53414</v>
      </c>
      <c r="G53" s="9">
        <f t="shared" si="10"/>
        <v>470903</v>
      </c>
      <c r="H53" s="272">
        <f t="shared" si="11"/>
        <v>0.11342888025771762</v>
      </c>
      <c r="I53" s="275"/>
      <c r="J53" s="273">
        <v>105432.77171923996</v>
      </c>
      <c r="K53" s="273">
        <v>4657.3373263900003</v>
      </c>
      <c r="L53" s="273">
        <v>18846.675046959997</v>
      </c>
      <c r="M53" s="273">
        <f t="shared" si="12"/>
        <v>128936.78409258995</v>
      </c>
      <c r="N53" s="272">
        <f t="shared" si="13"/>
        <v>0.14616988611586695</v>
      </c>
      <c r="O53" s="17"/>
      <c r="P53" s="17"/>
      <c r="Q53" s="17" t="s">
        <v>48</v>
      </c>
      <c r="R53" s="17" t="s">
        <v>1</v>
      </c>
      <c r="S53" s="10">
        <v>4596454</v>
      </c>
      <c r="T53" s="10">
        <v>190301</v>
      </c>
      <c r="U53" s="10">
        <v>737000</v>
      </c>
      <c r="V53" s="10">
        <v>5523755</v>
      </c>
      <c r="W53" s="11">
        <v>0.1334237307773426</v>
      </c>
      <c r="X53" s="15"/>
      <c r="Y53" s="10">
        <v>1275642.2525911503</v>
      </c>
      <c r="Z53" s="10">
        <v>56760.252133430004</v>
      </c>
      <c r="AA53" s="10">
        <v>275988.84220810008</v>
      </c>
      <c r="AB53" s="10">
        <v>1608391.3469326799</v>
      </c>
      <c r="AC53" s="11">
        <v>0.17159309065821016</v>
      </c>
      <c r="AD53" s="17"/>
      <c r="AE53" s="17" t="s">
        <v>48</v>
      </c>
      <c r="AF53" s="17" t="s">
        <v>0</v>
      </c>
      <c r="AG53" s="17"/>
      <c r="AH53" s="17" t="s">
        <v>48</v>
      </c>
      <c r="AI53" s="106">
        <f t="shared" si="0"/>
        <v>3.6121091115825801E-2</v>
      </c>
      <c r="AJ53" s="106">
        <f t="shared" si="1"/>
        <v>0.14616988611586695</v>
      </c>
      <c r="AK53" s="17"/>
      <c r="AL53" s="17" t="s">
        <v>1</v>
      </c>
      <c r="AM53" s="106">
        <f t="shared" si="2"/>
        <v>3.5290075541425887E-2</v>
      </c>
      <c r="AN53" s="106">
        <f t="shared" si="3"/>
        <v>0.17159309065821016</v>
      </c>
    </row>
    <row r="54" spans="1:40" x14ac:dyDescent="0.2">
      <c r="A54" s="17"/>
      <c r="B54" s="17" t="s">
        <v>49</v>
      </c>
      <c r="C54" s="8" t="s">
        <v>0</v>
      </c>
      <c r="D54" s="9">
        <v>397302</v>
      </c>
      <c r="E54" s="9">
        <v>20611</v>
      </c>
      <c r="F54" s="8">
        <v>52780</v>
      </c>
      <c r="G54" s="9">
        <f t="shared" si="10"/>
        <v>470693</v>
      </c>
      <c r="H54" s="272">
        <f t="shared" si="11"/>
        <v>0.112132536494063</v>
      </c>
      <c r="I54" s="275"/>
      <c r="J54" s="273">
        <v>103959.45447907002</v>
      </c>
      <c r="K54" s="273">
        <v>5834.0049197300004</v>
      </c>
      <c r="L54" s="273">
        <v>18605.012421760002</v>
      </c>
      <c r="M54" s="273">
        <f t="shared" si="12"/>
        <v>128398.47182056002</v>
      </c>
      <c r="N54" s="272">
        <f t="shared" si="13"/>
        <v>0.14490057520124505</v>
      </c>
      <c r="O54" s="17"/>
      <c r="P54" s="17"/>
      <c r="Q54" s="17" t="s">
        <v>49</v>
      </c>
      <c r="R54" s="17" t="s">
        <v>1</v>
      </c>
      <c r="S54" s="10">
        <v>4555642</v>
      </c>
      <c r="T54" s="10">
        <v>239911</v>
      </c>
      <c r="U54" s="10">
        <v>725284</v>
      </c>
      <c r="V54" s="10">
        <v>5520837</v>
      </c>
      <c r="W54" s="11">
        <v>0.13137210897550497</v>
      </c>
      <c r="X54" s="16"/>
      <c r="Y54" s="10">
        <v>1259290.4277449299</v>
      </c>
      <c r="Z54" s="10">
        <v>71081.953627110022</v>
      </c>
      <c r="AA54" s="10">
        <v>271945.42279434006</v>
      </c>
      <c r="AB54" s="10">
        <v>1602317.8041663799</v>
      </c>
      <c r="AC54" s="11">
        <v>0.16972002812876569</v>
      </c>
      <c r="AD54" s="17"/>
      <c r="AE54" s="17" t="s">
        <v>49</v>
      </c>
      <c r="AF54" s="17" t="s">
        <v>0</v>
      </c>
      <c r="AG54" s="17"/>
      <c r="AH54" s="17" t="s">
        <v>49</v>
      </c>
      <c r="AI54" s="106">
        <f t="shared" si="0"/>
        <v>4.5436716161880525E-2</v>
      </c>
      <c r="AJ54" s="106">
        <f t="shared" si="1"/>
        <v>0.14490057520124505</v>
      </c>
      <c r="AK54" s="17"/>
      <c r="AL54" s="17" t="s">
        <v>1</v>
      </c>
      <c r="AM54" s="106">
        <f t="shared" si="2"/>
        <v>4.4361957061377751E-2</v>
      </c>
      <c r="AN54" s="106">
        <f t="shared" si="3"/>
        <v>0.16972002812876569</v>
      </c>
    </row>
    <row r="55" spans="1:40" x14ac:dyDescent="0.2">
      <c r="A55" s="17"/>
      <c r="B55" s="17" t="s">
        <v>50</v>
      </c>
      <c r="C55" s="8" t="s">
        <v>0</v>
      </c>
      <c r="D55" s="9">
        <v>401002</v>
      </c>
      <c r="E55" s="9">
        <v>15948</v>
      </c>
      <c r="F55" s="8">
        <v>53806</v>
      </c>
      <c r="G55" s="9">
        <f t="shared" si="10"/>
        <v>470756</v>
      </c>
      <c r="H55" s="272">
        <f t="shared" si="11"/>
        <v>0.11429700311838829</v>
      </c>
      <c r="I55" s="274"/>
      <c r="J55" s="273">
        <v>106151.85979656003</v>
      </c>
      <c r="K55" s="273">
        <v>4546.0981891700012</v>
      </c>
      <c r="L55" s="273">
        <v>18926.442955869996</v>
      </c>
      <c r="M55" s="273">
        <f t="shared" si="12"/>
        <v>129624.40094160003</v>
      </c>
      <c r="N55" s="272">
        <f t="shared" si="13"/>
        <v>0.14600987791177503</v>
      </c>
      <c r="O55" s="17"/>
      <c r="P55" s="17"/>
      <c r="Q55" s="17" t="s">
        <v>50</v>
      </c>
      <c r="R55" s="17" t="s">
        <v>1</v>
      </c>
      <c r="S55" s="10">
        <v>4606209</v>
      </c>
      <c r="T55" s="10">
        <v>185643</v>
      </c>
      <c r="U55" s="10">
        <v>734494</v>
      </c>
      <c r="V55" s="10">
        <v>5526346</v>
      </c>
      <c r="W55" s="11">
        <v>0.1329077115330817</v>
      </c>
      <c r="X55" s="14"/>
      <c r="Y55" s="10">
        <v>1288681.3989303198</v>
      </c>
      <c r="Z55" s="10">
        <v>55125.349699819999</v>
      </c>
      <c r="AA55" s="10">
        <v>274999.22176285007</v>
      </c>
      <c r="AB55" s="10">
        <v>1618805.9703929895</v>
      </c>
      <c r="AC55" s="11">
        <v>0.16987781537282684</v>
      </c>
      <c r="AD55" s="17"/>
      <c r="AE55" s="17" t="s">
        <v>50</v>
      </c>
      <c r="AF55" s="17" t="s">
        <v>0</v>
      </c>
      <c r="AG55" s="17"/>
      <c r="AH55" s="17" t="s">
        <v>50</v>
      </c>
      <c r="AI55" s="106">
        <f t="shared" si="0"/>
        <v>3.5071314938752658E-2</v>
      </c>
      <c r="AJ55" s="106">
        <f t="shared" si="1"/>
        <v>0.14600987791177503</v>
      </c>
      <c r="AK55" s="17"/>
      <c r="AL55" s="17" t="s">
        <v>1</v>
      </c>
      <c r="AM55" s="106">
        <f t="shared" si="2"/>
        <v>3.4053092654728404E-2</v>
      </c>
      <c r="AN55" s="106">
        <f t="shared" si="3"/>
        <v>0.16987781537282684</v>
      </c>
    </row>
    <row r="56" spans="1:40" x14ac:dyDescent="0.2">
      <c r="A56" s="17">
        <v>2022</v>
      </c>
      <c r="B56" s="17" t="s">
        <v>39</v>
      </c>
      <c r="C56" s="8" t="s">
        <v>0</v>
      </c>
      <c r="D56" s="9">
        <v>396919</v>
      </c>
      <c r="E56" s="9">
        <v>19647</v>
      </c>
      <c r="F56" s="8">
        <v>53609</v>
      </c>
      <c r="G56" s="9">
        <f t="shared" si="10"/>
        <v>470175</v>
      </c>
      <c r="H56" s="272">
        <f t="shared" si="11"/>
        <v>0.11401924815228373</v>
      </c>
      <c r="I56" s="275"/>
      <c r="J56" s="273">
        <v>106413.64894195004</v>
      </c>
      <c r="K56" s="273">
        <v>5703.8462009699997</v>
      </c>
      <c r="L56" s="273">
        <v>19511.081782190005</v>
      </c>
      <c r="M56" s="273">
        <f t="shared" si="12"/>
        <v>131628.57692511004</v>
      </c>
      <c r="N56" s="272">
        <f t="shared" si="13"/>
        <v>0.14822831210346379</v>
      </c>
      <c r="O56" s="17"/>
      <c r="P56" s="17">
        <v>2022</v>
      </c>
      <c r="Q56" s="17" t="s">
        <v>39</v>
      </c>
      <c r="R56" s="17" t="s">
        <v>1</v>
      </c>
      <c r="S56" s="10">
        <v>4557968</v>
      </c>
      <c r="T56" s="10">
        <v>228319</v>
      </c>
      <c r="U56" s="10">
        <v>730353</v>
      </c>
      <c r="V56" s="10">
        <v>5516640</v>
      </c>
      <c r="W56" s="11">
        <v>0.13239091185939267</v>
      </c>
      <c r="X56" s="14"/>
      <c r="Y56" s="10">
        <v>1291222.8068639198</v>
      </c>
      <c r="Z56" s="10">
        <v>68959.337515669991</v>
      </c>
      <c r="AA56" s="10">
        <v>283579.78619718004</v>
      </c>
      <c r="AB56" s="10">
        <v>1643761.9305767696</v>
      </c>
      <c r="AC56" s="11">
        <v>0.17251876985475412</v>
      </c>
      <c r="AD56" s="17"/>
      <c r="AE56" s="17" t="s">
        <v>39</v>
      </c>
      <c r="AF56" s="17" t="s">
        <v>0</v>
      </c>
      <c r="AG56" s="17">
        <v>2022</v>
      </c>
      <c r="AH56" s="17" t="s">
        <v>39</v>
      </c>
      <c r="AI56" s="106">
        <f t="shared" si="0"/>
        <v>4.3332886628525948E-2</v>
      </c>
      <c r="AJ56" s="106">
        <f t="shared" si="1"/>
        <v>0.14822831210346379</v>
      </c>
      <c r="AK56" s="17"/>
      <c r="AL56" s="17" t="s">
        <v>1</v>
      </c>
      <c r="AM56" s="106">
        <f t="shared" si="2"/>
        <v>4.1952144183965416E-2</v>
      </c>
      <c r="AN56" s="106">
        <f t="shared" si="3"/>
        <v>0.17251876985475412</v>
      </c>
    </row>
    <row r="57" spans="1:40" x14ac:dyDescent="0.2">
      <c r="A57" s="17"/>
      <c r="B57" s="17" t="s">
        <v>40</v>
      </c>
      <c r="C57" s="8" t="s">
        <v>0</v>
      </c>
      <c r="D57" s="9">
        <v>399070</v>
      </c>
      <c r="E57" s="9">
        <v>15907</v>
      </c>
      <c r="F57" s="8">
        <v>54938</v>
      </c>
      <c r="G57" s="9">
        <f t="shared" si="10"/>
        <v>469915</v>
      </c>
      <c r="H57" s="272">
        <f t="shared" si="11"/>
        <v>0.1169105050913463</v>
      </c>
      <c r="I57" s="275">
        <f>H57-H45</f>
        <v>1.1140009753665067E-2</v>
      </c>
      <c r="J57" s="273">
        <v>108072.38184210005</v>
      </c>
      <c r="K57" s="273">
        <v>4653.7648235900006</v>
      </c>
      <c r="L57" s="273">
        <v>19931.555849639997</v>
      </c>
      <c r="M57" s="273">
        <f t="shared" si="12"/>
        <v>132657.70251533005</v>
      </c>
      <c r="N57" s="272">
        <f t="shared" si="13"/>
        <v>0.15024801026790502</v>
      </c>
      <c r="O57" s="17"/>
      <c r="P57" s="17"/>
      <c r="Q57" s="17" t="s">
        <v>40</v>
      </c>
      <c r="R57" s="17" t="s">
        <v>1</v>
      </c>
      <c r="S57" s="10">
        <v>4584469</v>
      </c>
      <c r="T57" s="10">
        <v>185405</v>
      </c>
      <c r="U57" s="10">
        <v>745499</v>
      </c>
      <c r="V57" s="10">
        <v>5515373</v>
      </c>
      <c r="W57" s="11">
        <v>0.13516746736802751</v>
      </c>
      <c r="X57" s="14"/>
      <c r="Y57" s="10">
        <v>1310781.40051768</v>
      </c>
      <c r="Z57" s="10">
        <v>56591.799645919993</v>
      </c>
      <c r="AA57" s="10">
        <v>288632.93487269006</v>
      </c>
      <c r="AB57" s="10">
        <v>1656006.1350362899</v>
      </c>
      <c r="AC57" s="11">
        <v>0.17429460481217657</v>
      </c>
      <c r="AD57" s="17"/>
      <c r="AE57" s="17" t="s">
        <v>40</v>
      </c>
      <c r="AF57" s="17" t="s">
        <v>0</v>
      </c>
      <c r="AG57" s="17"/>
      <c r="AH57" s="17" t="s">
        <v>40</v>
      </c>
      <c r="AI57" s="106">
        <f t="shared" si="0"/>
        <v>3.5080999710907904E-2</v>
      </c>
      <c r="AJ57" s="106">
        <f t="shared" si="1"/>
        <v>0.15024801026790502</v>
      </c>
      <c r="AK57" s="17"/>
      <c r="AL57" s="17" t="s">
        <v>1</v>
      </c>
      <c r="AM57" s="106">
        <f t="shared" si="2"/>
        <v>3.4173665452440993E-2</v>
      </c>
      <c r="AN57" s="106">
        <f t="shared" si="3"/>
        <v>0.17429460481217657</v>
      </c>
    </row>
    <row r="58" spans="1:40" x14ac:dyDescent="0.2">
      <c r="AI58" s="106"/>
      <c r="AJ58" s="106"/>
      <c r="AM58" s="106"/>
      <c r="AN58" s="106"/>
    </row>
    <row r="59" spans="1:40" x14ac:dyDescent="0.2">
      <c r="AI59" s="106"/>
      <c r="AJ59" s="106"/>
      <c r="AM59" s="106"/>
      <c r="AN59" s="106"/>
    </row>
    <row r="60" spans="1:40" x14ac:dyDescent="0.2">
      <c r="AI60" s="106"/>
      <c r="AJ60" s="106"/>
      <c r="AM60" s="106"/>
      <c r="AN60" s="106"/>
    </row>
    <row r="61" spans="1:40" x14ac:dyDescent="0.2">
      <c r="AI61" s="106"/>
      <c r="AJ61" s="106"/>
      <c r="AM61" s="106"/>
      <c r="AN61" s="106"/>
    </row>
    <row r="62" spans="1:40" x14ac:dyDescent="0.2">
      <c r="AI62" s="106"/>
      <c r="AJ62" s="106"/>
      <c r="AM62" s="106"/>
      <c r="AN62" s="106"/>
    </row>
    <row r="63" spans="1:40" x14ac:dyDescent="0.2">
      <c r="AI63" s="106"/>
      <c r="AJ63" s="106"/>
      <c r="AM63" s="106"/>
      <c r="AN63" s="106"/>
    </row>
    <row r="64" spans="1:40" x14ac:dyDescent="0.2">
      <c r="AI64" s="106"/>
      <c r="AJ64" s="106"/>
      <c r="AM64" s="106"/>
      <c r="AN64" s="106"/>
    </row>
    <row r="65" spans="35:40" x14ac:dyDescent="0.2">
      <c r="AI65" s="106"/>
      <c r="AJ65" s="106"/>
      <c r="AM65" s="106"/>
      <c r="AN65" s="106"/>
    </row>
    <row r="66" spans="35:40" x14ac:dyDescent="0.2">
      <c r="AI66" s="106"/>
      <c r="AJ66" s="106"/>
      <c r="AM66" s="106"/>
      <c r="AN66" s="106"/>
    </row>
    <row r="67" spans="35:40" x14ac:dyDescent="0.2">
      <c r="AI67" s="106"/>
      <c r="AJ67" s="106"/>
      <c r="AM67" s="106"/>
      <c r="AN67" s="106"/>
    </row>
    <row r="68" spans="35:40" x14ac:dyDescent="0.2">
      <c r="AI68" s="106"/>
      <c r="AJ68" s="106"/>
      <c r="AM68" s="106"/>
      <c r="AN68" s="106"/>
    </row>
    <row r="69" spans="35:40" x14ac:dyDescent="0.2">
      <c r="AI69" s="106"/>
      <c r="AJ69" s="106"/>
      <c r="AM69" s="106"/>
      <c r="AN69" s="106"/>
    </row>
    <row r="70" spans="35:40" x14ac:dyDescent="0.2">
      <c r="AI70" s="106"/>
      <c r="AJ70" s="106"/>
      <c r="AM70" s="106"/>
      <c r="AN70" s="106"/>
    </row>
    <row r="71" spans="35:40" x14ac:dyDescent="0.2">
      <c r="AI71" s="106"/>
      <c r="AJ71" s="106"/>
      <c r="AM71" s="106"/>
      <c r="AN71" s="106"/>
    </row>
    <row r="72" spans="35:40" x14ac:dyDescent="0.2">
      <c r="AI72" s="106"/>
      <c r="AJ72" s="106"/>
      <c r="AM72" s="106"/>
      <c r="AN72" s="106"/>
    </row>
    <row r="73" spans="35:40" x14ac:dyDescent="0.2">
      <c r="AI73" s="106"/>
      <c r="AJ73" s="106"/>
      <c r="AM73" s="106"/>
      <c r="AN73" s="106"/>
    </row>
    <row r="74" spans="35:40" x14ac:dyDescent="0.2">
      <c r="AI74" s="106"/>
      <c r="AJ74" s="106"/>
      <c r="AM74" s="106"/>
      <c r="AN74" s="106"/>
    </row>
    <row r="75" spans="35:40" x14ac:dyDescent="0.2">
      <c r="AI75" s="106"/>
      <c r="AJ75" s="106"/>
      <c r="AM75" s="106"/>
      <c r="AN75" s="106"/>
    </row>
    <row r="76" spans="35:40" x14ac:dyDescent="0.2">
      <c r="AI76" s="106"/>
      <c r="AJ76" s="106"/>
      <c r="AM76" s="106"/>
      <c r="AN76" s="106"/>
    </row>
    <row r="77" spans="35:40" x14ac:dyDescent="0.2">
      <c r="AI77" s="106"/>
      <c r="AJ77" s="106"/>
      <c r="AM77" s="106"/>
      <c r="AN77" s="106"/>
    </row>
    <row r="78" spans="35:40" x14ac:dyDescent="0.2">
      <c r="AI78" s="106"/>
      <c r="AJ78" s="106"/>
      <c r="AM78" s="106"/>
      <c r="AN78" s="106"/>
    </row>
    <row r="79" spans="35:40" x14ac:dyDescent="0.2">
      <c r="AI79" s="106"/>
      <c r="AJ79" s="106"/>
      <c r="AM79" s="106"/>
      <c r="AN79" s="106"/>
    </row>
    <row r="80" spans="35:40" x14ac:dyDescent="0.2">
      <c r="AI80" s="106"/>
      <c r="AJ80" s="106"/>
      <c r="AM80" s="106"/>
      <c r="AN80" s="106"/>
    </row>
    <row r="81" spans="35:40" x14ac:dyDescent="0.2">
      <c r="AI81" s="106"/>
      <c r="AJ81" s="106"/>
      <c r="AM81" s="106"/>
      <c r="AN81" s="106"/>
    </row>
    <row r="82" spans="35:40" x14ac:dyDescent="0.2">
      <c r="AI82" s="106"/>
      <c r="AJ82" s="106"/>
      <c r="AM82" s="106"/>
      <c r="AN82" s="106"/>
    </row>
    <row r="83" spans="35:40" x14ac:dyDescent="0.2">
      <c r="AI83" s="106"/>
      <c r="AJ83" s="106"/>
      <c r="AM83" s="106"/>
      <c r="AN83" s="106"/>
    </row>
    <row r="84" spans="35:40" x14ac:dyDescent="0.2">
      <c r="AI84" s="106"/>
      <c r="AJ84" s="106"/>
      <c r="AM84" s="106"/>
      <c r="AN84" s="106"/>
    </row>
    <row r="85" spans="35:40" x14ac:dyDescent="0.2">
      <c r="AI85" s="106"/>
      <c r="AJ85" s="106"/>
      <c r="AM85" s="106"/>
      <c r="AN85" s="106"/>
    </row>
    <row r="86" spans="35:40" x14ac:dyDescent="0.2">
      <c r="AI86" s="106"/>
      <c r="AJ86" s="106"/>
      <c r="AM86" s="106"/>
      <c r="AN86" s="106"/>
    </row>
    <row r="87" spans="35:40" x14ac:dyDescent="0.2">
      <c r="AI87" s="106"/>
      <c r="AJ87" s="106"/>
      <c r="AM87" s="106"/>
      <c r="AN87" s="106"/>
    </row>
    <row r="88" spans="35:40" x14ac:dyDescent="0.2">
      <c r="AI88" s="106"/>
      <c r="AJ88" s="106"/>
      <c r="AM88" s="106"/>
      <c r="AN88" s="106"/>
    </row>
    <row r="89" spans="35:40" x14ac:dyDescent="0.2">
      <c r="AI89" s="106"/>
      <c r="AJ89" s="106"/>
      <c r="AM89" s="106"/>
      <c r="AN89" s="106"/>
    </row>
    <row r="90" spans="35:40" x14ac:dyDescent="0.2">
      <c r="AI90" s="106"/>
      <c r="AJ90" s="106"/>
      <c r="AM90" s="106"/>
      <c r="AN90" s="106"/>
    </row>
    <row r="91" spans="35:40" x14ac:dyDescent="0.2">
      <c r="AI91" s="106"/>
      <c r="AJ91" s="106"/>
      <c r="AM91" s="106"/>
      <c r="AN91" s="106"/>
    </row>
    <row r="92" spans="35:40" x14ac:dyDescent="0.2">
      <c r="AI92" s="106"/>
      <c r="AJ92" s="106"/>
      <c r="AM92" s="106"/>
      <c r="AN92" s="106"/>
    </row>
    <row r="93" spans="35:40" x14ac:dyDescent="0.2">
      <c r="AI93" s="106"/>
      <c r="AJ93" s="106"/>
      <c r="AM93" s="106"/>
      <c r="AN93" s="106"/>
    </row>
    <row r="94" spans="35:40" x14ac:dyDescent="0.2">
      <c r="AI94" s="106"/>
      <c r="AJ94" s="106"/>
      <c r="AM94" s="106"/>
      <c r="AN94" s="106"/>
    </row>
    <row r="95" spans="35:40" x14ac:dyDescent="0.2">
      <c r="AI95" s="106"/>
      <c r="AJ95" s="106"/>
      <c r="AM95" s="106"/>
      <c r="AN95" s="106"/>
    </row>
    <row r="96" spans="35:40" x14ac:dyDescent="0.2">
      <c r="AI96" s="106"/>
      <c r="AJ96" s="106"/>
      <c r="AM96" s="106"/>
      <c r="AN96" s="106"/>
    </row>
    <row r="97" spans="35:40" x14ac:dyDescent="0.2">
      <c r="AI97" s="106"/>
      <c r="AJ97" s="106"/>
      <c r="AM97" s="106"/>
      <c r="AN97" s="106"/>
    </row>
    <row r="98" spans="35:40" x14ac:dyDescent="0.2">
      <c r="AI98" s="106"/>
      <c r="AJ98" s="106"/>
      <c r="AM98" s="106"/>
      <c r="AN98" s="106"/>
    </row>
    <row r="99" spans="35:40" x14ac:dyDescent="0.2">
      <c r="AI99" s="106"/>
      <c r="AJ99" s="106"/>
      <c r="AM99" s="106"/>
      <c r="AN99" s="106"/>
    </row>
    <row r="100" spans="35:40" x14ac:dyDescent="0.2">
      <c r="AI100" s="106"/>
      <c r="AJ100" s="106"/>
      <c r="AM100" s="106"/>
      <c r="AN100" s="106"/>
    </row>
    <row r="101" spans="35:40" x14ac:dyDescent="0.2">
      <c r="AI101" s="106"/>
      <c r="AJ101" s="106"/>
      <c r="AM101" s="106"/>
      <c r="AN101" s="106"/>
    </row>
    <row r="102" spans="35:40" x14ac:dyDescent="0.2">
      <c r="AI102" s="106"/>
      <c r="AJ102" s="106"/>
      <c r="AM102" s="106"/>
      <c r="AN102" s="106"/>
    </row>
    <row r="103" spans="35:40" x14ac:dyDescent="0.2">
      <c r="AI103" s="106"/>
      <c r="AJ103" s="106"/>
      <c r="AM103" s="106"/>
      <c r="AN103" s="106"/>
    </row>
    <row r="104" spans="35:40" x14ac:dyDescent="0.2">
      <c r="AI104" s="106"/>
      <c r="AJ104" s="106"/>
      <c r="AM104" s="106"/>
      <c r="AN104" s="106"/>
    </row>
    <row r="105" spans="35:40" x14ac:dyDescent="0.2">
      <c r="AI105" s="106"/>
      <c r="AJ105" s="106"/>
      <c r="AM105" s="106"/>
      <c r="AN105" s="106"/>
    </row>
    <row r="106" spans="35:40" x14ac:dyDescent="0.2">
      <c r="AI106" s="106"/>
      <c r="AJ106" s="106"/>
      <c r="AM106" s="106"/>
      <c r="AN106" s="106"/>
    </row>
    <row r="107" spans="35:40" x14ac:dyDescent="0.2">
      <c r="AI107" s="106"/>
      <c r="AJ107" s="106"/>
      <c r="AM107" s="106"/>
      <c r="AN107" s="106"/>
    </row>
    <row r="108" spans="35:40" x14ac:dyDescent="0.2">
      <c r="AI108" s="106"/>
      <c r="AJ108" s="106"/>
      <c r="AM108" s="106"/>
      <c r="AN108" s="106"/>
    </row>
    <row r="109" spans="35:40" x14ac:dyDescent="0.2">
      <c r="AI109" s="106"/>
      <c r="AJ109" s="106"/>
      <c r="AM109" s="106"/>
      <c r="AN109" s="106"/>
    </row>
    <row r="110" spans="35:40" x14ac:dyDescent="0.2">
      <c r="AI110" s="106"/>
      <c r="AJ110" s="106"/>
      <c r="AM110" s="106"/>
      <c r="AN110" s="106"/>
    </row>
    <row r="111" spans="35:40" x14ac:dyDescent="0.2">
      <c r="AI111" s="106"/>
      <c r="AJ111" s="106"/>
      <c r="AM111" s="106"/>
      <c r="AN111" s="106"/>
    </row>
    <row r="112" spans="35:40" x14ac:dyDescent="0.2">
      <c r="AI112" s="106"/>
      <c r="AJ112" s="106"/>
      <c r="AM112" s="106"/>
      <c r="AN112" s="106"/>
    </row>
    <row r="113" spans="35:40" x14ac:dyDescent="0.2">
      <c r="AI113" s="106"/>
      <c r="AJ113" s="106"/>
      <c r="AM113" s="106"/>
      <c r="AN113" s="106"/>
    </row>
    <row r="114" spans="35:40" x14ac:dyDescent="0.2">
      <c r="AI114" s="106"/>
      <c r="AJ114" s="106"/>
      <c r="AM114" s="106"/>
      <c r="AN114" s="106"/>
    </row>
    <row r="115" spans="35:40" x14ac:dyDescent="0.2">
      <c r="AI115" s="106"/>
      <c r="AJ115" s="106"/>
      <c r="AM115" s="106"/>
      <c r="AN115" s="106"/>
    </row>
    <row r="116" spans="35:40" x14ac:dyDescent="0.2">
      <c r="AI116" s="106"/>
      <c r="AJ116" s="106"/>
      <c r="AM116" s="106"/>
      <c r="AN116" s="106"/>
    </row>
    <row r="117" spans="35:40" x14ac:dyDescent="0.2">
      <c r="AI117" s="106"/>
      <c r="AJ117" s="106"/>
      <c r="AM117" s="106"/>
      <c r="AN117" s="106"/>
    </row>
    <row r="118" spans="35:40" x14ac:dyDescent="0.2">
      <c r="AI118" s="106"/>
      <c r="AJ118" s="106"/>
      <c r="AM118" s="106"/>
      <c r="AN118" s="106"/>
    </row>
    <row r="119" spans="35:40" x14ac:dyDescent="0.2">
      <c r="AI119" s="106"/>
      <c r="AJ119" s="106"/>
      <c r="AM119" s="106"/>
      <c r="AN119" s="106"/>
    </row>
    <row r="120" spans="35:40" x14ac:dyDescent="0.2">
      <c r="AI120" s="106"/>
      <c r="AJ120" s="106"/>
      <c r="AM120" s="106"/>
      <c r="AN120" s="106"/>
    </row>
    <row r="121" spans="35:40" x14ac:dyDescent="0.2">
      <c r="AI121" s="106"/>
      <c r="AJ121" s="106"/>
      <c r="AM121" s="106"/>
      <c r="AN121" s="106"/>
    </row>
    <row r="122" spans="35:40" x14ac:dyDescent="0.2">
      <c r="AI122" s="106"/>
      <c r="AJ122" s="106"/>
      <c r="AM122" s="106"/>
      <c r="AN122" s="106"/>
    </row>
    <row r="123" spans="35:40" x14ac:dyDescent="0.2">
      <c r="AI123" s="106"/>
      <c r="AJ123" s="106"/>
      <c r="AM123" s="106"/>
      <c r="AN123" s="106"/>
    </row>
    <row r="124" spans="35:40" x14ac:dyDescent="0.2">
      <c r="AI124" s="106"/>
      <c r="AJ124" s="106"/>
      <c r="AM124" s="106"/>
      <c r="AN124" s="106"/>
    </row>
    <row r="125" spans="35:40" x14ac:dyDescent="0.2">
      <c r="AI125" s="106"/>
      <c r="AJ125" s="106"/>
      <c r="AM125" s="106"/>
      <c r="AN125" s="106"/>
    </row>
    <row r="126" spans="35:40" x14ac:dyDescent="0.2">
      <c r="AI126" s="106"/>
      <c r="AJ126" s="106"/>
      <c r="AM126" s="106"/>
      <c r="AN126" s="106"/>
    </row>
    <row r="127" spans="35:40" x14ac:dyDescent="0.2">
      <c r="AI127" s="106"/>
      <c r="AJ127" s="106"/>
      <c r="AM127" s="106"/>
      <c r="AN127" s="106"/>
    </row>
    <row r="128" spans="35:40" x14ac:dyDescent="0.2">
      <c r="AI128" s="106"/>
      <c r="AJ128" s="106"/>
      <c r="AM128" s="106"/>
      <c r="AN128" s="106"/>
    </row>
    <row r="129" spans="35:40" x14ac:dyDescent="0.2">
      <c r="AI129" s="106"/>
      <c r="AJ129" s="106"/>
      <c r="AM129" s="106"/>
      <c r="AN129" s="106"/>
    </row>
    <row r="130" spans="35:40" x14ac:dyDescent="0.2">
      <c r="AI130" s="106"/>
      <c r="AJ130" s="106"/>
      <c r="AM130" s="106"/>
      <c r="AN130" s="106"/>
    </row>
    <row r="131" spans="35:40" x14ac:dyDescent="0.2">
      <c r="AI131" s="106"/>
      <c r="AJ131" s="106"/>
      <c r="AM131" s="106"/>
      <c r="AN131" s="106"/>
    </row>
    <row r="132" spans="35:40" x14ac:dyDescent="0.2">
      <c r="AI132" s="106"/>
      <c r="AJ132" s="106"/>
      <c r="AM132" s="106"/>
      <c r="AN132" s="106"/>
    </row>
    <row r="133" spans="35:40" x14ac:dyDescent="0.2">
      <c r="AI133" s="106"/>
      <c r="AJ133" s="106"/>
      <c r="AM133" s="106"/>
      <c r="AN133" s="106"/>
    </row>
    <row r="134" spans="35:40" x14ac:dyDescent="0.2">
      <c r="AI134" s="106"/>
      <c r="AJ134" s="106"/>
      <c r="AM134" s="106"/>
      <c r="AN134" s="106"/>
    </row>
    <row r="135" spans="35:40" x14ac:dyDescent="0.2">
      <c r="AI135" s="106"/>
      <c r="AJ135" s="106"/>
      <c r="AM135" s="106"/>
      <c r="AN135" s="106"/>
    </row>
    <row r="136" spans="35:40" x14ac:dyDescent="0.2">
      <c r="AI136" s="106"/>
      <c r="AJ136" s="106"/>
      <c r="AM136" s="106"/>
      <c r="AN136" s="106"/>
    </row>
    <row r="137" spans="35:40" x14ac:dyDescent="0.2">
      <c r="AI137" s="106"/>
      <c r="AJ137" s="106"/>
      <c r="AM137" s="106"/>
      <c r="AN137" s="106"/>
    </row>
    <row r="138" spans="35:40" x14ac:dyDescent="0.2">
      <c r="AI138" s="106"/>
      <c r="AJ138" s="106"/>
      <c r="AM138" s="106"/>
      <c r="AN138" s="106"/>
    </row>
    <row r="139" spans="35:40" x14ac:dyDescent="0.2">
      <c r="AI139" s="106"/>
      <c r="AJ139" s="106"/>
      <c r="AM139" s="106"/>
      <c r="AN139" s="106"/>
    </row>
    <row r="140" spans="35:40" x14ac:dyDescent="0.2">
      <c r="AI140" s="106"/>
      <c r="AJ140" s="106"/>
      <c r="AM140" s="106"/>
      <c r="AN140" s="106"/>
    </row>
    <row r="141" spans="35:40" x14ac:dyDescent="0.2">
      <c r="AI141" s="106"/>
      <c r="AJ141" s="106"/>
      <c r="AM141" s="106"/>
      <c r="AN141" s="106"/>
    </row>
    <row r="142" spans="35:40" x14ac:dyDescent="0.2">
      <c r="AI142" s="106"/>
      <c r="AJ142" s="106"/>
      <c r="AM142" s="106"/>
      <c r="AN142" s="106"/>
    </row>
    <row r="143" spans="35:40" x14ac:dyDescent="0.2">
      <c r="AI143" s="106"/>
      <c r="AJ143" s="106"/>
      <c r="AM143" s="106"/>
      <c r="AN143" s="106"/>
    </row>
    <row r="144" spans="35:40" x14ac:dyDescent="0.2">
      <c r="AI144" s="106"/>
      <c r="AJ144" s="106"/>
      <c r="AM144" s="106"/>
      <c r="AN144" s="106"/>
    </row>
    <row r="145" spans="2:40" x14ac:dyDescent="0.2">
      <c r="AI145" s="106"/>
      <c r="AJ145" s="106"/>
      <c r="AM145" s="106"/>
      <c r="AN145" s="106"/>
    </row>
    <row r="146" spans="2:40" x14ac:dyDescent="0.2">
      <c r="AI146" s="106"/>
      <c r="AJ146" s="106"/>
      <c r="AM146" s="106"/>
      <c r="AN146" s="106"/>
    </row>
    <row r="147" spans="2:40" x14ac:dyDescent="0.2">
      <c r="AI147" s="106"/>
      <c r="AJ147" s="106"/>
      <c r="AM147" s="106"/>
      <c r="AN147" s="106"/>
    </row>
    <row r="148" spans="2:40" x14ac:dyDescent="0.2">
      <c r="AI148" s="106"/>
      <c r="AJ148" s="106"/>
      <c r="AM148" s="106"/>
      <c r="AN148" s="106"/>
    </row>
    <row r="149" spans="2:40" x14ac:dyDescent="0.2">
      <c r="AI149" s="106"/>
      <c r="AJ149" s="106"/>
      <c r="AM149" s="106"/>
      <c r="AN149" s="106"/>
    </row>
    <row r="150" spans="2:40" x14ac:dyDescent="0.2">
      <c r="AI150" s="106"/>
      <c r="AJ150" s="106"/>
      <c r="AM150" s="106"/>
      <c r="AN150" s="106"/>
    </row>
    <row r="151" spans="2:40" x14ac:dyDescent="0.2">
      <c r="AI151" s="106"/>
      <c r="AJ151" s="106"/>
      <c r="AM151" s="106"/>
      <c r="AN151" s="106"/>
    </row>
    <row r="152" spans="2:40" x14ac:dyDescent="0.2">
      <c r="AI152" s="106"/>
      <c r="AJ152" s="106"/>
      <c r="AM152" s="106"/>
      <c r="AN152" s="106"/>
    </row>
    <row r="153" spans="2:40" x14ac:dyDescent="0.2">
      <c r="AI153" s="106"/>
      <c r="AJ153" s="106"/>
      <c r="AM153" s="106"/>
      <c r="AN153" s="106"/>
    </row>
    <row r="154" spans="2:40" x14ac:dyDescent="0.2">
      <c r="AI154" s="106"/>
      <c r="AJ154" s="106"/>
      <c r="AM154" s="106"/>
      <c r="AN154" s="106"/>
    </row>
    <row r="155" spans="2:40" x14ac:dyDescent="0.2">
      <c r="AI155" s="106"/>
      <c r="AJ155" s="106"/>
      <c r="AM155" s="106"/>
      <c r="AN155" s="106"/>
    </row>
    <row r="156" spans="2:40" x14ac:dyDescent="0.2">
      <c r="AI156" s="106"/>
      <c r="AJ156" s="106"/>
      <c r="AM156" s="106"/>
      <c r="AN156" s="106"/>
    </row>
    <row r="157" spans="2:40" x14ac:dyDescent="0.2">
      <c r="AI157" s="106"/>
      <c r="AJ157" s="106"/>
      <c r="AM157" s="106"/>
      <c r="AN157" s="106"/>
    </row>
    <row r="158" spans="2:40" x14ac:dyDescent="0.2">
      <c r="AI158" s="106"/>
      <c r="AJ158" s="106"/>
      <c r="AM158" s="106"/>
      <c r="AN158" s="106"/>
    </row>
    <row r="159" spans="2:40" x14ac:dyDescent="0.2">
      <c r="B159" s="113"/>
      <c r="AI159" s="106"/>
      <c r="AJ159" s="106"/>
      <c r="AM159" s="106"/>
      <c r="AN159" s="106"/>
    </row>
    <row r="160" spans="2:40" x14ac:dyDescent="0.2">
      <c r="AI160" s="106"/>
      <c r="AJ160" s="106"/>
      <c r="AM160" s="106"/>
      <c r="AN160" s="106"/>
    </row>
    <row r="161" spans="35:40" x14ac:dyDescent="0.2">
      <c r="AI161" s="106"/>
      <c r="AJ161" s="106"/>
      <c r="AM161" s="106"/>
      <c r="AN161" s="106"/>
    </row>
    <row r="162" spans="35:40" x14ac:dyDescent="0.2">
      <c r="AI162" s="106"/>
      <c r="AJ162" s="106"/>
      <c r="AM162" s="106"/>
      <c r="AN162" s="106"/>
    </row>
    <row r="163" spans="35:40" x14ac:dyDescent="0.2">
      <c r="AI163" s="106"/>
      <c r="AJ163" s="106"/>
      <c r="AM163" s="106"/>
      <c r="AN163" s="106"/>
    </row>
    <row r="164" spans="35:40" x14ac:dyDescent="0.2">
      <c r="AI164" s="106"/>
      <c r="AJ164" s="106"/>
      <c r="AM164" s="106"/>
      <c r="AN164" s="106"/>
    </row>
    <row r="165" spans="35:40" x14ac:dyDescent="0.2">
      <c r="AI165" s="106"/>
      <c r="AJ165" s="106"/>
      <c r="AM165" s="106"/>
      <c r="AN165" s="106"/>
    </row>
    <row r="166" spans="35:40" x14ac:dyDescent="0.2">
      <c r="AI166" s="106"/>
      <c r="AJ166" s="106"/>
      <c r="AM166" s="106"/>
      <c r="AN166" s="106"/>
    </row>
    <row r="167" spans="35:40" x14ac:dyDescent="0.2">
      <c r="AI167" s="106"/>
      <c r="AJ167" s="106"/>
      <c r="AM167" s="106"/>
      <c r="AN167" s="106"/>
    </row>
    <row r="168" spans="35:40" x14ac:dyDescent="0.2">
      <c r="AI168" s="106"/>
      <c r="AJ168" s="106"/>
      <c r="AM168" s="106"/>
      <c r="AN168" s="106"/>
    </row>
    <row r="169" spans="35:40" x14ac:dyDescent="0.2">
      <c r="AI169" s="106"/>
      <c r="AJ169" s="106"/>
      <c r="AM169" s="106"/>
      <c r="AN169" s="106"/>
    </row>
    <row r="170" spans="35:40" x14ac:dyDescent="0.2">
      <c r="AI170" s="106"/>
      <c r="AJ170" s="106"/>
      <c r="AM170" s="106"/>
      <c r="AN170" s="106"/>
    </row>
    <row r="171" spans="35:40" x14ac:dyDescent="0.2">
      <c r="AI171" s="106"/>
      <c r="AJ171" s="106"/>
      <c r="AM171" s="106"/>
      <c r="AN171" s="106"/>
    </row>
    <row r="172" spans="35:40" x14ac:dyDescent="0.2">
      <c r="AI172" s="106"/>
      <c r="AJ172" s="106"/>
      <c r="AM172" s="106"/>
      <c r="AN172" s="106"/>
    </row>
    <row r="173" spans="35:40" x14ac:dyDescent="0.2">
      <c r="AI173" s="106"/>
      <c r="AJ173" s="106"/>
      <c r="AM173" s="106"/>
      <c r="AN173" s="106"/>
    </row>
    <row r="174" spans="35:40" x14ac:dyDescent="0.2">
      <c r="AI174" s="106"/>
      <c r="AJ174" s="106"/>
      <c r="AM174" s="106"/>
      <c r="AN174" s="106"/>
    </row>
    <row r="175" spans="35:40" x14ac:dyDescent="0.2">
      <c r="AI175" s="106"/>
      <c r="AJ175" s="106"/>
      <c r="AM175" s="106"/>
      <c r="AN175" s="106"/>
    </row>
    <row r="176" spans="35:40" x14ac:dyDescent="0.2">
      <c r="AI176" s="106"/>
      <c r="AJ176" s="106"/>
      <c r="AM176" s="106"/>
      <c r="AN176" s="106"/>
    </row>
    <row r="177" spans="35:40" x14ac:dyDescent="0.2">
      <c r="AI177" s="106"/>
      <c r="AJ177" s="106"/>
      <c r="AM177" s="106"/>
      <c r="AN177" s="106"/>
    </row>
    <row r="178" spans="35:40" x14ac:dyDescent="0.2">
      <c r="AI178" s="106"/>
      <c r="AJ178" s="106"/>
      <c r="AM178" s="106"/>
      <c r="AN178" s="106"/>
    </row>
    <row r="179" spans="35:40" x14ac:dyDescent="0.2">
      <c r="AI179" s="106"/>
      <c r="AJ179" s="106"/>
      <c r="AM179" s="106"/>
      <c r="AN179" s="106"/>
    </row>
    <row r="180" spans="35:40" x14ac:dyDescent="0.2">
      <c r="AI180" s="106"/>
      <c r="AJ180" s="106"/>
      <c r="AM180" s="106"/>
      <c r="AN180" s="106"/>
    </row>
    <row r="181" spans="35:40" x14ac:dyDescent="0.2">
      <c r="AI181" s="106"/>
      <c r="AJ181" s="106"/>
      <c r="AM181" s="106"/>
      <c r="AN181" s="106"/>
    </row>
    <row r="182" spans="35:40" x14ac:dyDescent="0.2">
      <c r="AI182" s="106"/>
      <c r="AJ182" s="106"/>
      <c r="AM182" s="106"/>
      <c r="AN182" s="106"/>
    </row>
    <row r="183" spans="35:40" x14ac:dyDescent="0.2">
      <c r="AI183" s="106"/>
      <c r="AJ183" s="106"/>
      <c r="AM183" s="106"/>
      <c r="AN183" s="106"/>
    </row>
    <row r="184" spans="35:40" x14ac:dyDescent="0.2">
      <c r="AI184" s="106"/>
      <c r="AJ184" s="106"/>
      <c r="AM184" s="106"/>
      <c r="AN184" s="106"/>
    </row>
    <row r="185" spans="35:40" x14ac:dyDescent="0.2">
      <c r="AI185" s="106"/>
      <c r="AJ185" s="106"/>
      <c r="AM185" s="106"/>
      <c r="AN185" s="106"/>
    </row>
    <row r="186" spans="35:40" x14ac:dyDescent="0.2">
      <c r="AI186" s="106"/>
      <c r="AJ186" s="106"/>
      <c r="AM186" s="106"/>
      <c r="AN186" s="106"/>
    </row>
    <row r="187" spans="35:40" x14ac:dyDescent="0.2">
      <c r="AI187" s="106"/>
      <c r="AJ187" s="106"/>
      <c r="AM187" s="106"/>
      <c r="AN187" s="106"/>
    </row>
    <row r="188" spans="35:40" x14ac:dyDescent="0.2">
      <c r="AI188" s="106"/>
      <c r="AJ188" s="106"/>
      <c r="AM188" s="106"/>
      <c r="AN188" s="106"/>
    </row>
    <row r="189" spans="35:40" x14ac:dyDescent="0.2">
      <c r="AI189" s="106"/>
      <c r="AJ189" s="106"/>
      <c r="AM189" s="106"/>
      <c r="AN189" s="106"/>
    </row>
    <row r="190" spans="35:40" x14ac:dyDescent="0.2">
      <c r="AI190" s="106"/>
      <c r="AJ190" s="106"/>
      <c r="AM190" s="106"/>
      <c r="AN190" s="106"/>
    </row>
    <row r="191" spans="35:40" x14ac:dyDescent="0.2">
      <c r="AI191" s="106"/>
      <c r="AJ191" s="106"/>
      <c r="AM191" s="106"/>
      <c r="AN191" s="106"/>
    </row>
    <row r="192" spans="35:40" x14ac:dyDescent="0.2">
      <c r="AI192" s="106"/>
      <c r="AJ192" s="106"/>
      <c r="AM192" s="106"/>
      <c r="AN192" s="106"/>
    </row>
    <row r="193" spans="35:40" x14ac:dyDescent="0.2">
      <c r="AI193" s="106"/>
      <c r="AJ193" s="106"/>
      <c r="AM193" s="106"/>
      <c r="AN193" s="106"/>
    </row>
    <row r="194" spans="35:40" x14ac:dyDescent="0.2">
      <c r="AI194" s="106"/>
      <c r="AJ194" s="106"/>
      <c r="AM194" s="106"/>
      <c r="AN194" s="106"/>
    </row>
    <row r="195" spans="35:40" x14ac:dyDescent="0.2">
      <c r="AI195" s="106"/>
      <c r="AJ195" s="106"/>
      <c r="AM195" s="106"/>
      <c r="AN195" s="106"/>
    </row>
    <row r="196" spans="35:40" x14ac:dyDescent="0.2">
      <c r="AI196" s="106"/>
      <c r="AJ196" s="106"/>
      <c r="AM196" s="106"/>
      <c r="AN196" s="106"/>
    </row>
    <row r="197" spans="35:40" x14ac:dyDescent="0.2">
      <c r="AI197" s="106"/>
      <c r="AJ197" s="106"/>
      <c r="AM197" s="106"/>
      <c r="AN197" s="106"/>
    </row>
    <row r="198" spans="35:40" x14ac:dyDescent="0.2">
      <c r="AI198" s="106"/>
      <c r="AJ198" s="106"/>
      <c r="AM198" s="106"/>
      <c r="AN198" s="106"/>
    </row>
    <row r="199" spans="35:40" x14ac:dyDescent="0.2">
      <c r="AI199" s="106"/>
      <c r="AJ199" s="106"/>
      <c r="AM199" s="106"/>
      <c r="AN199" s="106"/>
    </row>
    <row r="200" spans="35:40" x14ac:dyDescent="0.2">
      <c r="AI200" s="106"/>
      <c r="AJ200" s="106"/>
      <c r="AM200" s="106"/>
      <c r="AN200" s="106"/>
    </row>
    <row r="201" spans="35:40" x14ac:dyDescent="0.2">
      <c r="AI201" s="106"/>
      <c r="AJ201" s="106"/>
      <c r="AM201" s="106"/>
      <c r="AN201" s="106"/>
    </row>
    <row r="202" spans="35:40" x14ac:dyDescent="0.2">
      <c r="AI202" s="106"/>
      <c r="AJ202" s="106"/>
      <c r="AM202" s="106"/>
      <c r="AN202" s="106"/>
    </row>
    <row r="203" spans="35:40" x14ac:dyDescent="0.2">
      <c r="AI203" s="106"/>
      <c r="AJ203" s="106"/>
      <c r="AM203" s="106"/>
      <c r="AN203" s="106"/>
    </row>
    <row r="204" spans="35:40" x14ac:dyDescent="0.2">
      <c r="AI204" s="106"/>
      <c r="AJ204" s="106"/>
      <c r="AM204" s="106"/>
      <c r="AN204" s="106"/>
    </row>
    <row r="205" spans="35:40" x14ac:dyDescent="0.2">
      <c r="AI205" s="106"/>
      <c r="AJ205" s="106"/>
      <c r="AM205" s="106"/>
      <c r="AN205" s="106"/>
    </row>
    <row r="206" spans="35:40" x14ac:dyDescent="0.2">
      <c r="AI206" s="106"/>
      <c r="AJ206" s="106"/>
      <c r="AM206" s="106"/>
      <c r="AN206" s="106"/>
    </row>
    <row r="207" spans="35:40" x14ac:dyDescent="0.2">
      <c r="AI207" s="106"/>
      <c r="AJ207" s="106"/>
      <c r="AM207" s="106"/>
      <c r="AN207" s="106"/>
    </row>
    <row r="208" spans="35:40" x14ac:dyDescent="0.2">
      <c r="AI208" s="106"/>
      <c r="AJ208" s="106"/>
      <c r="AM208" s="106"/>
      <c r="AN208" s="106"/>
    </row>
    <row r="209" spans="35:40" x14ac:dyDescent="0.2">
      <c r="AI209" s="106"/>
      <c r="AJ209" s="106"/>
      <c r="AM209" s="106"/>
      <c r="AN209" s="106"/>
    </row>
    <row r="210" spans="35:40" x14ac:dyDescent="0.2">
      <c r="AI210" s="106"/>
      <c r="AJ210" s="106"/>
      <c r="AM210" s="106"/>
      <c r="AN210" s="106"/>
    </row>
    <row r="211" spans="35:40" x14ac:dyDescent="0.2">
      <c r="AI211" s="106"/>
      <c r="AJ211" s="106"/>
      <c r="AM211" s="106"/>
      <c r="AN211" s="106"/>
    </row>
    <row r="212" spans="35:40" x14ac:dyDescent="0.2">
      <c r="AI212" s="106"/>
      <c r="AJ212" s="106"/>
      <c r="AM212" s="106"/>
      <c r="AN212" s="106"/>
    </row>
    <row r="213" spans="35:40" x14ac:dyDescent="0.2">
      <c r="AI213" s="106"/>
      <c r="AJ213" s="106"/>
      <c r="AM213" s="106"/>
      <c r="AN213" s="106"/>
    </row>
    <row r="214" spans="35:40" x14ac:dyDescent="0.2">
      <c r="AI214" s="106"/>
      <c r="AJ214" s="106"/>
      <c r="AM214" s="106"/>
      <c r="AN214" s="106"/>
    </row>
    <row r="215" spans="35:40" x14ac:dyDescent="0.2">
      <c r="AI215" s="106"/>
      <c r="AJ215" s="106"/>
      <c r="AM215" s="106"/>
      <c r="AN215" s="106"/>
    </row>
    <row r="216" spans="35:40" x14ac:dyDescent="0.2">
      <c r="AI216" s="106"/>
      <c r="AJ216" s="106"/>
      <c r="AM216" s="106"/>
      <c r="AN216" s="106"/>
    </row>
    <row r="217" spans="35:40" x14ac:dyDescent="0.2">
      <c r="AI217" s="106"/>
      <c r="AJ217" s="106"/>
      <c r="AM217" s="106"/>
      <c r="AN217" s="106"/>
    </row>
    <row r="218" spans="35:40" x14ac:dyDescent="0.2">
      <c r="AI218" s="106"/>
      <c r="AJ218" s="106"/>
      <c r="AM218" s="106"/>
      <c r="AN218" s="106"/>
    </row>
    <row r="219" spans="35:40" x14ac:dyDescent="0.2">
      <c r="AI219" s="106"/>
      <c r="AJ219" s="106"/>
      <c r="AM219" s="106"/>
      <c r="AN219" s="106"/>
    </row>
    <row r="220" spans="35:40" x14ac:dyDescent="0.2">
      <c r="AI220" s="106"/>
      <c r="AJ220" s="106"/>
      <c r="AM220" s="106"/>
      <c r="AN220" s="106"/>
    </row>
    <row r="221" spans="35:40" x14ac:dyDescent="0.2">
      <c r="AI221" s="106"/>
      <c r="AJ221" s="106"/>
      <c r="AM221" s="106"/>
      <c r="AN221" s="106"/>
    </row>
    <row r="222" spans="35:40" x14ac:dyDescent="0.2">
      <c r="AI222" s="106"/>
      <c r="AJ222" s="106"/>
      <c r="AM222" s="106"/>
      <c r="AN222" s="106"/>
    </row>
    <row r="223" spans="35:40" x14ac:dyDescent="0.2">
      <c r="AI223" s="106"/>
      <c r="AJ223" s="106"/>
      <c r="AM223" s="106"/>
      <c r="AN223" s="106"/>
    </row>
    <row r="224" spans="35:40" x14ac:dyDescent="0.2">
      <c r="AI224" s="106"/>
      <c r="AJ224" s="106"/>
      <c r="AM224" s="106"/>
      <c r="AN224" s="106"/>
    </row>
    <row r="225" spans="35:40" x14ac:dyDescent="0.2">
      <c r="AI225" s="106"/>
      <c r="AJ225" s="106"/>
      <c r="AM225" s="106"/>
      <c r="AN225" s="106"/>
    </row>
    <row r="226" spans="35:40" x14ac:dyDescent="0.2">
      <c r="AI226" s="106"/>
      <c r="AJ226" s="106"/>
      <c r="AM226" s="106"/>
      <c r="AN226" s="106"/>
    </row>
    <row r="227" spans="35:40" x14ac:dyDescent="0.2">
      <c r="AI227" s="106"/>
      <c r="AJ227" s="106"/>
      <c r="AM227" s="106"/>
      <c r="AN227" s="106"/>
    </row>
    <row r="228" spans="35:40" x14ac:dyDescent="0.2">
      <c r="AI228" s="106"/>
      <c r="AJ228" s="106"/>
      <c r="AM228" s="106"/>
      <c r="AN228" s="106"/>
    </row>
    <row r="229" spans="35:40" x14ac:dyDescent="0.2">
      <c r="AI229" s="106"/>
      <c r="AJ229" s="106"/>
      <c r="AM229" s="106"/>
      <c r="AN229" s="106"/>
    </row>
    <row r="230" spans="35:40" x14ac:dyDescent="0.2">
      <c r="AI230" s="106"/>
      <c r="AJ230" s="106"/>
      <c r="AM230" s="106"/>
      <c r="AN230" s="106"/>
    </row>
    <row r="231" spans="35:40" x14ac:dyDescent="0.2">
      <c r="AI231" s="106"/>
      <c r="AJ231" s="106"/>
      <c r="AM231" s="106"/>
      <c r="AN231" s="106"/>
    </row>
    <row r="232" spans="35:40" x14ac:dyDescent="0.2">
      <c r="AI232" s="106"/>
      <c r="AJ232" s="106"/>
      <c r="AM232" s="106"/>
      <c r="AN232" s="106"/>
    </row>
    <row r="233" spans="35:40" x14ac:dyDescent="0.2">
      <c r="AI233" s="106"/>
      <c r="AJ233" s="106"/>
      <c r="AM233" s="106"/>
      <c r="AN233" s="106"/>
    </row>
    <row r="234" spans="35:40" x14ac:dyDescent="0.2">
      <c r="AI234" s="106"/>
      <c r="AJ234" s="106"/>
      <c r="AM234" s="106"/>
      <c r="AN234" s="106"/>
    </row>
    <row r="235" spans="35:40" x14ac:dyDescent="0.2">
      <c r="AI235" s="106"/>
      <c r="AJ235" s="106"/>
      <c r="AM235" s="106"/>
      <c r="AN235" s="106"/>
    </row>
    <row r="236" spans="35:40" x14ac:dyDescent="0.2">
      <c r="AI236" s="106"/>
      <c r="AJ236" s="106"/>
      <c r="AM236" s="106"/>
      <c r="AN236" s="106"/>
    </row>
    <row r="237" spans="35:40" x14ac:dyDescent="0.2">
      <c r="AI237" s="106"/>
      <c r="AJ237" s="106"/>
      <c r="AM237" s="106"/>
      <c r="AN237" s="106"/>
    </row>
    <row r="238" spans="35:40" x14ac:dyDescent="0.2">
      <c r="AI238" s="106"/>
      <c r="AJ238" s="106"/>
      <c r="AM238" s="106"/>
      <c r="AN238" s="106"/>
    </row>
    <row r="239" spans="35:40" x14ac:dyDescent="0.2">
      <c r="AI239" s="106"/>
      <c r="AJ239" s="106"/>
      <c r="AM239" s="106"/>
      <c r="AN239" s="106"/>
    </row>
    <row r="240" spans="35:40" x14ac:dyDescent="0.2">
      <c r="AI240" s="106"/>
      <c r="AJ240" s="106"/>
      <c r="AM240" s="106"/>
      <c r="AN240" s="106"/>
    </row>
    <row r="241" spans="35:40" x14ac:dyDescent="0.2">
      <c r="AI241" s="106"/>
      <c r="AJ241" s="106"/>
      <c r="AM241" s="106"/>
      <c r="AN241" s="106"/>
    </row>
    <row r="242" spans="35:40" x14ac:dyDescent="0.2">
      <c r="AI242" s="106"/>
      <c r="AJ242" s="106"/>
      <c r="AM242" s="106"/>
      <c r="AN242" s="106"/>
    </row>
    <row r="243" spans="35:40" x14ac:dyDescent="0.2">
      <c r="AI243" s="106"/>
      <c r="AJ243" s="106"/>
      <c r="AM243" s="106"/>
      <c r="AN243" s="106"/>
    </row>
    <row r="244" spans="35:40" x14ac:dyDescent="0.2">
      <c r="AI244" s="106"/>
      <c r="AJ244" s="106"/>
      <c r="AM244" s="106"/>
      <c r="AN244" s="106"/>
    </row>
    <row r="245" spans="35:40" x14ac:dyDescent="0.2">
      <c r="AI245" s="106"/>
      <c r="AJ245" s="106"/>
      <c r="AM245" s="106"/>
      <c r="AN245" s="106"/>
    </row>
    <row r="246" spans="35:40" x14ac:dyDescent="0.2">
      <c r="AI246" s="106"/>
      <c r="AJ246" s="106"/>
      <c r="AM246" s="106"/>
      <c r="AN246" s="106"/>
    </row>
    <row r="247" spans="35:40" x14ac:dyDescent="0.2">
      <c r="AI247" s="106"/>
      <c r="AJ247" s="106"/>
      <c r="AM247" s="106"/>
      <c r="AN247" s="106"/>
    </row>
    <row r="248" spans="35:40" x14ac:dyDescent="0.2">
      <c r="AI248" s="106"/>
      <c r="AJ248" s="106"/>
      <c r="AM248" s="106"/>
      <c r="AN248" s="106"/>
    </row>
    <row r="249" spans="35:40" x14ac:dyDescent="0.2">
      <c r="AI249" s="106"/>
      <c r="AJ249" s="106"/>
      <c r="AM249" s="106"/>
      <c r="AN249" s="106"/>
    </row>
    <row r="250" spans="35:40" x14ac:dyDescent="0.2">
      <c r="AI250" s="106"/>
      <c r="AJ250" s="106"/>
      <c r="AM250" s="106"/>
      <c r="AN250" s="106"/>
    </row>
    <row r="251" spans="35:40" x14ac:dyDescent="0.2">
      <c r="AI251" s="106"/>
      <c r="AJ251" s="106"/>
      <c r="AM251" s="106"/>
      <c r="AN251" s="106"/>
    </row>
    <row r="252" spans="35:40" x14ac:dyDescent="0.2">
      <c r="AI252" s="106"/>
      <c r="AJ252" s="106"/>
      <c r="AM252" s="106"/>
      <c r="AN252" s="106"/>
    </row>
    <row r="253" spans="35:40" x14ac:dyDescent="0.2">
      <c r="AI253" s="106"/>
      <c r="AJ253" s="106"/>
      <c r="AM253" s="106"/>
      <c r="AN253" s="106"/>
    </row>
    <row r="254" spans="35:40" x14ac:dyDescent="0.2">
      <c r="AI254" s="106"/>
      <c r="AJ254" s="106"/>
      <c r="AM254" s="106"/>
      <c r="AN254" s="106"/>
    </row>
    <row r="255" spans="35:40" x14ac:dyDescent="0.2">
      <c r="AI255" s="106"/>
      <c r="AJ255" s="106"/>
      <c r="AM255" s="106"/>
      <c r="AN255" s="106"/>
    </row>
    <row r="256" spans="35:40" x14ac:dyDescent="0.2">
      <c r="AI256" s="106"/>
      <c r="AJ256" s="106"/>
      <c r="AM256" s="106"/>
      <c r="AN256" s="106"/>
    </row>
    <row r="257" spans="35:40" x14ac:dyDescent="0.2">
      <c r="AI257" s="106"/>
      <c r="AJ257" s="106"/>
      <c r="AM257" s="106"/>
      <c r="AN257" s="106"/>
    </row>
    <row r="258" spans="35:40" x14ac:dyDescent="0.2">
      <c r="AI258" s="106"/>
      <c r="AJ258" s="106"/>
      <c r="AM258" s="106"/>
      <c r="AN258" s="106"/>
    </row>
    <row r="259" spans="35:40" x14ac:dyDescent="0.2">
      <c r="AI259" s="106"/>
      <c r="AJ259" s="106"/>
      <c r="AM259" s="106"/>
      <c r="AN259" s="106"/>
    </row>
    <row r="260" spans="35:40" x14ac:dyDescent="0.2">
      <c r="AI260" s="106"/>
      <c r="AJ260" s="106"/>
      <c r="AM260" s="106"/>
      <c r="AN260" s="106"/>
    </row>
    <row r="261" spans="35:40" x14ac:dyDescent="0.2">
      <c r="AI261" s="106"/>
      <c r="AJ261" s="106"/>
      <c r="AM261" s="106"/>
      <c r="AN261" s="106"/>
    </row>
    <row r="262" spans="35:40" x14ac:dyDescent="0.2">
      <c r="AI262" s="106"/>
      <c r="AJ262" s="106"/>
      <c r="AM262" s="106"/>
      <c r="AN262" s="106"/>
    </row>
    <row r="263" spans="35:40" x14ac:dyDescent="0.2">
      <c r="AI263" s="106"/>
      <c r="AJ263" s="106"/>
      <c r="AM263" s="106"/>
      <c r="AN263" s="106"/>
    </row>
    <row r="264" spans="35:40" x14ac:dyDescent="0.2">
      <c r="AI264" s="106"/>
      <c r="AJ264" s="106"/>
      <c r="AM264" s="106"/>
      <c r="AN264" s="106"/>
    </row>
    <row r="265" spans="35:40" x14ac:dyDescent="0.2">
      <c r="AI265" s="106"/>
      <c r="AJ265" s="106"/>
      <c r="AM265" s="106"/>
      <c r="AN265" s="106"/>
    </row>
    <row r="266" spans="35:40" x14ac:dyDescent="0.2">
      <c r="AI266" s="106"/>
      <c r="AJ266" s="106"/>
      <c r="AM266" s="106"/>
      <c r="AN266" s="106"/>
    </row>
    <row r="267" spans="35:40" x14ac:dyDescent="0.2">
      <c r="AI267" s="106"/>
      <c r="AJ267" s="106"/>
      <c r="AM267" s="106"/>
      <c r="AN267" s="106"/>
    </row>
    <row r="268" spans="35:40" x14ac:dyDescent="0.2">
      <c r="AI268" s="106"/>
      <c r="AJ268" s="106"/>
      <c r="AM268" s="106"/>
      <c r="AN268" s="106"/>
    </row>
    <row r="269" spans="35:40" x14ac:dyDescent="0.2">
      <c r="AI269" s="106"/>
      <c r="AJ269" s="106"/>
      <c r="AM269" s="106"/>
      <c r="AN269" s="106"/>
    </row>
    <row r="270" spans="35:40" x14ac:dyDescent="0.2">
      <c r="AI270" s="106"/>
      <c r="AJ270" s="106"/>
      <c r="AM270" s="106"/>
      <c r="AN270" s="106"/>
    </row>
    <row r="271" spans="35:40" x14ac:dyDescent="0.2">
      <c r="AI271" s="106"/>
      <c r="AJ271" s="106"/>
      <c r="AM271" s="106"/>
      <c r="AN271" s="106"/>
    </row>
    <row r="272" spans="35:40" x14ac:dyDescent="0.2">
      <c r="AI272" s="106"/>
      <c r="AJ272" s="106"/>
      <c r="AM272" s="106"/>
      <c r="AN272" s="106"/>
    </row>
    <row r="273" spans="35:40" x14ac:dyDescent="0.2">
      <c r="AI273" s="106"/>
      <c r="AJ273" s="106"/>
      <c r="AM273" s="106"/>
      <c r="AN273" s="106"/>
    </row>
    <row r="274" spans="35:40" x14ac:dyDescent="0.2">
      <c r="AI274" s="106"/>
      <c r="AJ274" s="106"/>
      <c r="AM274" s="106"/>
      <c r="AN274" s="106"/>
    </row>
    <row r="275" spans="35:40" x14ac:dyDescent="0.2">
      <c r="AI275" s="106"/>
      <c r="AJ275" s="106"/>
      <c r="AM275" s="106"/>
      <c r="AN275" s="106"/>
    </row>
    <row r="276" spans="35:40" x14ac:dyDescent="0.2">
      <c r="AI276" s="106"/>
      <c r="AJ276" s="106"/>
      <c r="AM276" s="106"/>
      <c r="AN276" s="106"/>
    </row>
    <row r="277" spans="35:40" x14ac:dyDescent="0.2">
      <c r="AI277" s="106"/>
      <c r="AJ277" s="106"/>
      <c r="AM277" s="106"/>
      <c r="AN277" s="106"/>
    </row>
    <row r="278" spans="35:40" x14ac:dyDescent="0.2">
      <c r="AI278" s="106"/>
      <c r="AJ278" s="106"/>
      <c r="AM278" s="106"/>
      <c r="AN278" s="106"/>
    </row>
    <row r="279" spans="35:40" x14ac:dyDescent="0.2">
      <c r="AI279" s="106"/>
      <c r="AJ279" s="106"/>
      <c r="AM279" s="106"/>
      <c r="AN279" s="106"/>
    </row>
    <row r="280" spans="35:40" x14ac:dyDescent="0.2">
      <c r="AI280" s="106"/>
      <c r="AJ280" s="106"/>
      <c r="AM280" s="106"/>
      <c r="AN280" s="106"/>
    </row>
    <row r="281" spans="35:40" x14ac:dyDescent="0.2">
      <c r="AI281" s="106"/>
      <c r="AJ281" s="106"/>
      <c r="AM281" s="106"/>
      <c r="AN281" s="106"/>
    </row>
    <row r="282" spans="35:40" x14ac:dyDescent="0.2">
      <c r="AI282" s="106"/>
      <c r="AJ282" s="106"/>
      <c r="AM282" s="106"/>
      <c r="AN282" s="106"/>
    </row>
    <row r="283" spans="35:40" x14ac:dyDescent="0.2">
      <c r="AI283" s="106"/>
      <c r="AJ283" s="106"/>
      <c r="AM283" s="106"/>
      <c r="AN283" s="106"/>
    </row>
    <row r="284" spans="35:40" x14ac:dyDescent="0.2">
      <c r="AI284" s="106"/>
      <c r="AJ284" s="106"/>
      <c r="AM284" s="106"/>
      <c r="AN284" s="106"/>
    </row>
    <row r="285" spans="35:40" x14ac:dyDescent="0.2">
      <c r="AI285" s="106"/>
      <c r="AJ285" s="106"/>
      <c r="AM285" s="106"/>
      <c r="AN285" s="106"/>
    </row>
    <row r="286" spans="35:40" x14ac:dyDescent="0.2">
      <c r="AI286" s="106"/>
      <c r="AJ286" s="106"/>
      <c r="AM286" s="106"/>
      <c r="AN286" s="106"/>
    </row>
    <row r="287" spans="35:40" x14ac:dyDescent="0.2">
      <c r="AI287" s="106"/>
      <c r="AJ287" s="106"/>
      <c r="AM287" s="106"/>
      <c r="AN287" s="106"/>
    </row>
    <row r="288" spans="35:40" x14ac:dyDescent="0.2">
      <c r="AI288" s="106"/>
      <c r="AJ288" s="106"/>
      <c r="AM288" s="106"/>
      <c r="AN288" s="106"/>
    </row>
    <row r="289" spans="35:40" x14ac:dyDescent="0.2">
      <c r="AI289" s="106"/>
      <c r="AJ289" s="106"/>
      <c r="AM289" s="106"/>
      <c r="AN289" s="106"/>
    </row>
    <row r="290" spans="35:40" x14ac:dyDescent="0.2">
      <c r="AI290" s="106"/>
      <c r="AJ290" s="106"/>
      <c r="AM290" s="106"/>
      <c r="AN290" s="106"/>
    </row>
    <row r="291" spans="35:40" x14ac:dyDescent="0.2">
      <c r="AI291" s="106"/>
      <c r="AJ291" s="106"/>
      <c r="AM291" s="106"/>
      <c r="AN291" s="106"/>
    </row>
    <row r="292" spans="35:40" x14ac:dyDescent="0.2">
      <c r="AI292" s="106"/>
      <c r="AJ292" s="106"/>
      <c r="AM292" s="106"/>
      <c r="AN292" s="106"/>
    </row>
    <row r="293" spans="35:40" x14ac:dyDescent="0.2">
      <c r="AI293" s="106"/>
      <c r="AJ293" s="106"/>
      <c r="AM293" s="106"/>
      <c r="AN293" s="106"/>
    </row>
    <row r="294" spans="35:40" x14ac:dyDescent="0.2">
      <c r="AI294" s="106"/>
      <c r="AJ294" s="106"/>
      <c r="AM294" s="106"/>
      <c r="AN294" s="106"/>
    </row>
    <row r="295" spans="35:40" x14ac:dyDescent="0.2">
      <c r="AI295" s="106"/>
      <c r="AJ295" s="106"/>
      <c r="AM295" s="106"/>
      <c r="AN295" s="106"/>
    </row>
    <row r="296" spans="35:40" x14ac:dyDescent="0.2">
      <c r="AI296" s="106"/>
      <c r="AJ296" s="106"/>
      <c r="AM296" s="106"/>
      <c r="AN296" s="106"/>
    </row>
    <row r="297" spans="35:40" x14ac:dyDescent="0.2">
      <c r="AI297" s="106"/>
      <c r="AJ297" s="106"/>
      <c r="AM297" s="106"/>
      <c r="AN297" s="106"/>
    </row>
    <row r="298" spans="35:40" x14ac:dyDescent="0.2">
      <c r="AI298" s="106"/>
      <c r="AJ298" s="106"/>
      <c r="AM298" s="106"/>
      <c r="AN298" s="106"/>
    </row>
    <row r="299" spans="35:40" x14ac:dyDescent="0.2">
      <c r="AI299" s="106"/>
      <c r="AJ299" s="106"/>
      <c r="AM299" s="106"/>
      <c r="AN299" s="106"/>
    </row>
    <row r="300" spans="35:40" x14ac:dyDescent="0.2">
      <c r="AI300" s="106"/>
      <c r="AJ300" s="106"/>
      <c r="AM300" s="106"/>
      <c r="AN300" s="106"/>
    </row>
    <row r="301" spans="35:40" x14ac:dyDescent="0.2">
      <c r="AI301" s="106"/>
      <c r="AJ301" s="106"/>
      <c r="AM301" s="106"/>
      <c r="AN301" s="106"/>
    </row>
    <row r="302" spans="35:40" x14ac:dyDescent="0.2">
      <c r="AI302" s="106"/>
      <c r="AJ302" s="106"/>
      <c r="AM302" s="106"/>
      <c r="AN302" s="106"/>
    </row>
    <row r="303" spans="35:40" x14ac:dyDescent="0.2">
      <c r="AI303" s="106"/>
      <c r="AJ303" s="106"/>
      <c r="AM303" s="106"/>
      <c r="AN303" s="106"/>
    </row>
    <row r="304" spans="35:40" x14ac:dyDescent="0.2">
      <c r="AI304" s="106"/>
      <c r="AJ304" s="106"/>
      <c r="AM304" s="106"/>
      <c r="AN304" s="106"/>
    </row>
    <row r="305" spans="35:40" x14ac:dyDescent="0.2">
      <c r="AI305" s="106"/>
      <c r="AJ305" s="106"/>
      <c r="AM305" s="106"/>
      <c r="AN305" s="106"/>
    </row>
    <row r="306" spans="35:40" x14ac:dyDescent="0.2">
      <c r="AI306" s="106"/>
      <c r="AJ306" s="106"/>
      <c r="AM306" s="106"/>
      <c r="AN306" s="106"/>
    </row>
    <row r="307" spans="35:40" x14ac:dyDescent="0.2">
      <c r="AI307" s="106"/>
      <c r="AJ307" s="106"/>
      <c r="AM307" s="106"/>
      <c r="AN307" s="106"/>
    </row>
    <row r="308" spans="35:40" x14ac:dyDescent="0.2">
      <c r="AI308" s="106"/>
      <c r="AJ308" s="106"/>
      <c r="AM308" s="106"/>
      <c r="AN308" s="106"/>
    </row>
    <row r="309" spans="35:40" x14ac:dyDescent="0.2">
      <c r="AI309" s="106"/>
      <c r="AJ309" s="106"/>
      <c r="AM309" s="106"/>
      <c r="AN309" s="106"/>
    </row>
    <row r="310" spans="35:40" x14ac:dyDescent="0.2">
      <c r="AI310" s="106"/>
      <c r="AJ310" s="106"/>
      <c r="AM310" s="106"/>
      <c r="AN310" s="106"/>
    </row>
    <row r="311" spans="35:40" x14ac:dyDescent="0.2">
      <c r="AI311" s="106"/>
      <c r="AJ311" s="106"/>
      <c r="AM311" s="106"/>
      <c r="AN311" s="106"/>
    </row>
    <row r="312" spans="35:40" x14ac:dyDescent="0.2">
      <c r="AI312" s="106"/>
      <c r="AJ312" s="106"/>
      <c r="AM312" s="106"/>
      <c r="AN312" s="106"/>
    </row>
    <row r="313" spans="35:40" x14ac:dyDescent="0.2">
      <c r="AI313" s="106"/>
      <c r="AJ313" s="106"/>
      <c r="AM313" s="106"/>
      <c r="AN313" s="106"/>
    </row>
    <row r="314" spans="35:40" x14ac:dyDescent="0.2">
      <c r="AI314" s="106"/>
      <c r="AJ314" s="106"/>
      <c r="AM314" s="106"/>
      <c r="AN314" s="106"/>
    </row>
    <row r="315" spans="35:40" x14ac:dyDescent="0.2">
      <c r="AI315" s="106"/>
      <c r="AJ315" s="106"/>
      <c r="AM315" s="106"/>
      <c r="AN315" s="106"/>
    </row>
    <row r="316" spans="35:40" x14ac:dyDescent="0.2">
      <c r="AI316" s="106"/>
      <c r="AJ316" s="106"/>
      <c r="AM316" s="106"/>
      <c r="AN316" s="106"/>
    </row>
    <row r="317" spans="35:40" x14ac:dyDescent="0.2">
      <c r="AI317" s="106"/>
      <c r="AJ317" s="106"/>
      <c r="AM317" s="106"/>
      <c r="AN317" s="106"/>
    </row>
    <row r="318" spans="35:40" x14ac:dyDescent="0.2">
      <c r="AI318" s="106"/>
      <c r="AJ318" s="106"/>
      <c r="AM318" s="106"/>
      <c r="AN318" s="106"/>
    </row>
    <row r="319" spans="35:40" x14ac:dyDescent="0.2">
      <c r="AI319" s="106"/>
      <c r="AJ319" s="106"/>
      <c r="AM319" s="106"/>
      <c r="AN319" s="106"/>
    </row>
    <row r="320" spans="35:40" x14ac:dyDescent="0.2">
      <c r="AI320" s="106"/>
      <c r="AJ320" s="106"/>
      <c r="AM320" s="106"/>
      <c r="AN320" s="106"/>
    </row>
    <row r="321" spans="35:40" x14ac:dyDescent="0.2">
      <c r="AI321" s="106"/>
      <c r="AJ321" s="106"/>
      <c r="AM321" s="106"/>
      <c r="AN321" s="106"/>
    </row>
    <row r="322" spans="35:40" x14ac:dyDescent="0.2">
      <c r="AI322" s="106"/>
      <c r="AJ322" s="106"/>
      <c r="AM322" s="106"/>
      <c r="AN322" s="106"/>
    </row>
    <row r="323" spans="35:40" x14ac:dyDescent="0.2">
      <c r="AI323" s="106"/>
      <c r="AJ323" s="106"/>
      <c r="AM323" s="106"/>
      <c r="AN323" s="106"/>
    </row>
    <row r="324" spans="35:40" x14ac:dyDescent="0.2">
      <c r="AI324" s="106"/>
      <c r="AJ324" s="106"/>
      <c r="AM324" s="106"/>
      <c r="AN324" s="106"/>
    </row>
    <row r="325" spans="35:40" x14ac:dyDescent="0.2">
      <c r="AI325" s="106"/>
      <c r="AJ325" s="106"/>
      <c r="AM325" s="106"/>
      <c r="AN325" s="106"/>
    </row>
    <row r="326" spans="35:40" x14ac:dyDescent="0.2">
      <c r="AI326" s="106"/>
      <c r="AJ326" s="106"/>
      <c r="AM326" s="106"/>
      <c r="AN326" s="106"/>
    </row>
    <row r="327" spans="35:40" x14ac:dyDescent="0.2">
      <c r="AI327" s="106"/>
      <c r="AJ327" s="106"/>
      <c r="AM327" s="106"/>
      <c r="AN327" s="106"/>
    </row>
    <row r="328" spans="35:40" x14ac:dyDescent="0.2">
      <c r="AI328" s="106"/>
      <c r="AJ328" s="106"/>
      <c r="AM328" s="106"/>
      <c r="AN328" s="106"/>
    </row>
    <row r="329" spans="35:40" x14ac:dyDescent="0.2">
      <c r="AI329" s="106"/>
      <c r="AJ329" s="106"/>
      <c r="AM329" s="106"/>
      <c r="AN329" s="106"/>
    </row>
    <row r="330" spans="35:40" x14ac:dyDescent="0.2">
      <c r="AI330" s="106"/>
      <c r="AJ330" s="106"/>
      <c r="AM330" s="106"/>
      <c r="AN330" s="106"/>
    </row>
    <row r="331" spans="35:40" x14ac:dyDescent="0.2">
      <c r="AI331" s="106"/>
      <c r="AJ331" s="106"/>
      <c r="AM331" s="106"/>
      <c r="AN331" s="106"/>
    </row>
    <row r="332" spans="35:40" x14ac:dyDescent="0.2">
      <c r="AI332" s="106"/>
      <c r="AJ332" s="106"/>
      <c r="AM332" s="106"/>
      <c r="AN332" s="106"/>
    </row>
    <row r="333" spans="35:40" x14ac:dyDescent="0.2">
      <c r="AI333" s="106"/>
      <c r="AJ333" s="106"/>
      <c r="AM333" s="106"/>
      <c r="AN333" s="106"/>
    </row>
    <row r="334" spans="35:40" x14ac:dyDescent="0.2">
      <c r="AI334" s="106"/>
      <c r="AJ334" s="106"/>
      <c r="AM334" s="106"/>
      <c r="AN334" s="106"/>
    </row>
    <row r="335" spans="35:40" x14ac:dyDescent="0.2">
      <c r="AI335" s="106"/>
      <c r="AJ335" s="106"/>
      <c r="AM335" s="106"/>
      <c r="AN335" s="106"/>
    </row>
    <row r="336" spans="35:40" x14ac:dyDescent="0.2">
      <c r="AI336" s="106"/>
      <c r="AJ336" s="106"/>
      <c r="AM336" s="106"/>
      <c r="AN336" s="106"/>
    </row>
    <row r="337" spans="35:40" x14ac:dyDescent="0.2">
      <c r="AI337" s="106"/>
      <c r="AJ337" s="106"/>
      <c r="AM337" s="106"/>
      <c r="AN337" s="106"/>
    </row>
    <row r="338" spans="35:40" x14ac:dyDescent="0.2">
      <c r="AI338" s="106"/>
      <c r="AJ338" s="106"/>
      <c r="AM338" s="106"/>
      <c r="AN338" s="106"/>
    </row>
    <row r="339" spans="35:40" x14ac:dyDescent="0.2">
      <c r="AI339" s="106"/>
      <c r="AJ339" s="106"/>
      <c r="AM339" s="106"/>
      <c r="AN339" s="106"/>
    </row>
    <row r="340" spans="35:40" x14ac:dyDescent="0.2">
      <c r="AI340" s="106"/>
      <c r="AJ340" s="106"/>
      <c r="AM340" s="106"/>
      <c r="AN340" s="106"/>
    </row>
    <row r="341" spans="35:40" x14ac:dyDescent="0.2">
      <c r="AI341" s="106"/>
      <c r="AJ341" s="106"/>
      <c r="AM341" s="106"/>
      <c r="AN341" s="106"/>
    </row>
    <row r="342" spans="35:40" x14ac:dyDescent="0.2">
      <c r="AI342" s="106"/>
      <c r="AJ342" s="106"/>
      <c r="AM342" s="106"/>
      <c r="AN342" s="106"/>
    </row>
    <row r="343" spans="35:40" x14ac:dyDescent="0.2">
      <c r="AI343" s="106"/>
      <c r="AJ343" s="106"/>
      <c r="AM343" s="106"/>
      <c r="AN343" s="106"/>
    </row>
    <row r="344" spans="35:40" x14ac:dyDescent="0.2">
      <c r="AI344" s="106"/>
      <c r="AJ344" s="106"/>
      <c r="AM344" s="106"/>
      <c r="AN344" s="106"/>
    </row>
    <row r="345" spans="35:40" x14ac:dyDescent="0.2">
      <c r="AI345" s="106"/>
      <c r="AJ345" s="106"/>
      <c r="AM345" s="106"/>
      <c r="AN345" s="106"/>
    </row>
    <row r="346" spans="35:40" x14ac:dyDescent="0.2">
      <c r="AI346" s="106"/>
      <c r="AJ346" s="106"/>
      <c r="AM346" s="106"/>
      <c r="AN346" s="106"/>
    </row>
    <row r="347" spans="35:40" x14ac:dyDescent="0.2">
      <c r="AI347" s="106"/>
      <c r="AJ347" s="106"/>
      <c r="AM347" s="106"/>
      <c r="AN347" s="106"/>
    </row>
    <row r="348" spans="35:40" x14ac:dyDescent="0.2">
      <c r="AI348" s="106"/>
      <c r="AJ348" s="106"/>
      <c r="AM348" s="106"/>
      <c r="AN348" s="106"/>
    </row>
    <row r="349" spans="35:40" x14ac:dyDescent="0.2">
      <c r="AI349" s="106"/>
      <c r="AJ349" s="106"/>
      <c r="AM349" s="106"/>
      <c r="AN349" s="106"/>
    </row>
    <row r="350" spans="35:40" x14ac:dyDescent="0.2">
      <c r="AI350" s="106"/>
      <c r="AJ350" s="106"/>
      <c r="AM350" s="106"/>
      <c r="AN350" s="106"/>
    </row>
    <row r="351" spans="35:40" x14ac:dyDescent="0.2">
      <c r="AI351" s="106"/>
      <c r="AJ351" s="106"/>
      <c r="AM351" s="106"/>
      <c r="AN351" s="106"/>
    </row>
    <row r="352" spans="35:40" x14ac:dyDescent="0.2">
      <c r="AI352" s="106"/>
      <c r="AJ352" s="106"/>
      <c r="AM352" s="106"/>
      <c r="AN352" s="106"/>
    </row>
    <row r="353" spans="35:40" x14ac:dyDescent="0.2">
      <c r="AI353" s="106"/>
      <c r="AJ353" s="106"/>
      <c r="AM353" s="106"/>
      <c r="AN353" s="106"/>
    </row>
    <row r="354" spans="35:40" x14ac:dyDescent="0.2">
      <c r="AI354" s="106"/>
      <c r="AJ354" s="106"/>
      <c r="AM354" s="106"/>
      <c r="AN354" s="106"/>
    </row>
    <row r="355" spans="35:40" x14ac:dyDescent="0.2">
      <c r="AI355" s="106"/>
      <c r="AJ355" s="106"/>
      <c r="AM355" s="106"/>
      <c r="AN355" s="106"/>
    </row>
    <row r="356" spans="35:40" x14ac:dyDescent="0.2">
      <c r="AI356" s="106"/>
      <c r="AJ356" s="106"/>
      <c r="AM356" s="106"/>
      <c r="AN356" s="106"/>
    </row>
    <row r="357" spans="35:40" x14ac:dyDescent="0.2">
      <c r="AI357" s="106"/>
      <c r="AJ357" s="106"/>
      <c r="AM357" s="106"/>
      <c r="AN357" s="106"/>
    </row>
    <row r="358" spans="35:40" x14ac:dyDescent="0.2">
      <c r="AI358" s="106"/>
      <c r="AJ358" s="106"/>
      <c r="AM358" s="106"/>
      <c r="AN358" s="106"/>
    </row>
    <row r="359" spans="35:40" x14ac:dyDescent="0.2">
      <c r="AI359" s="106"/>
      <c r="AJ359" s="106"/>
      <c r="AM359" s="106"/>
      <c r="AN359" s="106"/>
    </row>
    <row r="360" spans="35:40" x14ac:dyDescent="0.2">
      <c r="AI360" s="106"/>
      <c r="AJ360" s="106"/>
      <c r="AM360" s="106"/>
      <c r="AN360" s="106"/>
    </row>
    <row r="361" spans="35:40" x14ac:dyDescent="0.2">
      <c r="AI361" s="106"/>
      <c r="AJ361" s="106"/>
      <c r="AM361" s="106"/>
      <c r="AN361" s="106"/>
    </row>
    <row r="362" spans="35:40" x14ac:dyDescent="0.2">
      <c r="AI362" s="106"/>
      <c r="AJ362" s="106"/>
      <c r="AM362" s="106"/>
      <c r="AN362" s="106"/>
    </row>
    <row r="363" spans="35:40" x14ac:dyDescent="0.2">
      <c r="AI363" s="106"/>
      <c r="AJ363" s="106"/>
    </row>
    <row r="364" spans="35:40" x14ac:dyDescent="0.2">
      <c r="AI364" s="106"/>
      <c r="AJ364" s="106"/>
    </row>
    <row r="365" spans="35:40" x14ac:dyDescent="0.2">
      <c r="AI365" s="106"/>
      <c r="AJ365" s="106"/>
    </row>
    <row r="366" spans="35:40" x14ac:dyDescent="0.2">
      <c r="AI366" s="106"/>
      <c r="AJ366" s="106"/>
    </row>
    <row r="367" spans="35:40" x14ac:dyDescent="0.2">
      <c r="AI367" s="106"/>
      <c r="AJ367" s="106"/>
    </row>
    <row r="368" spans="35:40" x14ac:dyDescent="0.2">
      <c r="AI368" s="106"/>
      <c r="AJ368" s="106"/>
    </row>
    <row r="369" spans="35:36" x14ac:dyDescent="0.2">
      <c r="AI369" s="106"/>
      <c r="AJ369" s="106"/>
    </row>
    <row r="370" spans="35:36" x14ac:dyDescent="0.2">
      <c r="AI370" s="106"/>
      <c r="AJ370" s="106"/>
    </row>
    <row r="371" spans="35:36" x14ac:dyDescent="0.2">
      <c r="AI371" s="106"/>
      <c r="AJ371" s="106"/>
    </row>
    <row r="372" spans="35:36" x14ac:dyDescent="0.2">
      <c r="AI372" s="106"/>
      <c r="AJ372" s="106"/>
    </row>
    <row r="373" spans="35:36" x14ac:dyDescent="0.2">
      <c r="AI373" s="106"/>
      <c r="AJ373" s="106"/>
    </row>
    <row r="374" spans="35:36" x14ac:dyDescent="0.2">
      <c r="AI374" s="106"/>
      <c r="AJ374" s="106"/>
    </row>
    <row r="375" spans="35:36" x14ac:dyDescent="0.2">
      <c r="AI375" s="106"/>
      <c r="AJ375" s="106"/>
    </row>
    <row r="376" spans="35:36" x14ac:dyDescent="0.2">
      <c r="AI376" s="106"/>
      <c r="AJ376" s="106"/>
    </row>
    <row r="377" spans="35:36" x14ac:dyDescent="0.2">
      <c r="AI377" s="106"/>
      <c r="AJ377" s="106"/>
    </row>
    <row r="378" spans="35:36" x14ac:dyDescent="0.2">
      <c r="AI378" s="106"/>
      <c r="AJ378" s="106"/>
    </row>
    <row r="379" spans="35:36" x14ac:dyDescent="0.2">
      <c r="AI379" s="106"/>
      <c r="AJ379" s="106"/>
    </row>
    <row r="380" spans="35:36" x14ac:dyDescent="0.2">
      <c r="AI380" s="106"/>
      <c r="AJ380" s="106"/>
    </row>
    <row r="381" spans="35:36" x14ac:dyDescent="0.2">
      <c r="AI381" s="106"/>
      <c r="AJ381" s="106"/>
    </row>
    <row r="382" spans="35:36" x14ac:dyDescent="0.2">
      <c r="AI382" s="106"/>
      <c r="AJ382" s="106"/>
    </row>
    <row r="383" spans="35:36" x14ac:dyDescent="0.2">
      <c r="AI383" s="106"/>
      <c r="AJ383" s="106"/>
    </row>
    <row r="384" spans="35:36" x14ac:dyDescent="0.2">
      <c r="AI384" s="106"/>
      <c r="AJ384" s="106"/>
    </row>
    <row r="385" spans="35:36" x14ac:dyDescent="0.2">
      <c r="AI385" s="106"/>
      <c r="AJ385" s="106"/>
    </row>
    <row r="386" spans="35:36" x14ac:dyDescent="0.2">
      <c r="AI386" s="106"/>
      <c r="AJ386" s="106"/>
    </row>
    <row r="387" spans="35:36" x14ac:dyDescent="0.2">
      <c r="AI387" s="106"/>
      <c r="AJ387" s="106"/>
    </row>
    <row r="388" spans="35:36" x14ac:dyDescent="0.2">
      <c r="AI388" s="106"/>
      <c r="AJ388" s="106"/>
    </row>
    <row r="389" spans="35:36" x14ac:dyDescent="0.2">
      <c r="AI389" s="106"/>
      <c r="AJ389" s="106"/>
    </row>
    <row r="390" spans="35:36" x14ac:dyDescent="0.2">
      <c r="AI390" s="106"/>
      <c r="AJ390" s="106"/>
    </row>
    <row r="391" spans="35:36" x14ac:dyDescent="0.2">
      <c r="AI391" s="106"/>
      <c r="AJ391" s="106"/>
    </row>
    <row r="392" spans="35:36" x14ac:dyDescent="0.2">
      <c r="AI392" s="106"/>
      <c r="AJ392" s="106"/>
    </row>
    <row r="393" spans="35:36" x14ac:dyDescent="0.2">
      <c r="AI393" s="106"/>
      <c r="AJ393" s="106"/>
    </row>
    <row r="394" spans="35:36" x14ac:dyDescent="0.2">
      <c r="AI394" s="106"/>
      <c r="AJ394" s="106"/>
    </row>
    <row r="395" spans="35:36" x14ac:dyDescent="0.2">
      <c r="AI395" s="106"/>
      <c r="AJ395" s="106"/>
    </row>
    <row r="396" spans="35:36" x14ac:dyDescent="0.2">
      <c r="AI396" s="106"/>
      <c r="AJ396" s="106"/>
    </row>
    <row r="397" spans="35:36" x14ac:dyDescent="0.2">
      <c r="AI397" s="106"/>
      <c r="AJ397" s="106"/>
    </row>
    <row r="398" spans="35:36" x14ac:dyDescent="0.2">
      <c r="AI398" s="106"/>
      <c r="AJ398" s="106"/>
    </row>
    <row r="399" spans="35:36" x14ac:dyDescent="0.2">
      <c r="AI399" s="106"/>
      <c r="AJ399" s="106"/>
    </row>
    <row r="400" spans="35:36" x14ac:dyDescent="0.2">
      <c r="AI400" s="106"/>
      <c r="AJ400" s="106"/>
    </row>
    <row r="401" spans="35:36" x14ac:dyDescent="0.2">
      <c r="AI401" s="106"/>
      <c r="AJ401" s="106"/>
    </row>
    <row r="402" spans="35:36" x14ac:dyDescent="0.2">
      <c r="AI402" s="106"/>
      <c r="AJ402" s="106"/>
    </row>
    <row r="403" spans="35:36" x14ac:dyDescent="0.2">
      <c r="AI403" s="106"/>
      <c r="AJ403" s="106"/>
    </row>
    <row r="404" spans="35:36" x14ac:dyDescent="0.2">
      <c r="AI404" s="106"/>
      <c r="AJ404" s="106"/>
    </row>
    <row r="405" spans="35:36" x14ac:dyDescent="0.2">
      <c r="AI405" s="106"/>
      <c r="AJ405" s="106"/>
    </row>
    <row r="406" spans="35:36" x14ac:dyDescent="0.2">
      <c r="AI406" s="106"/>
      <c r="AJ406" s="106"/>
    </row>
    <row r="407" spans="35:36" x14ac:dyDescent="0.2">
      <c r="AI407" s="106"/>
      <c r="AJ407" s="106"/>
    </row>
    <row r="408" spans="35:36" x14ac:dyDescent="0.2">
      <c r="AI408" s="106"/>
      <c r="AJ408" s="106"/>
    </row>
    <row r="409" spans="35:36" x14ac:dyDescent="0.2">
      <c r="AI409" s="106"/>
      <c r="AJ409" s="106"/>
    </row>
    <row r="410" spans="35:36" x14ac:dyDescent="0.2">
      <c r="AI410" s="106"/>
      <c r="AJ410" s="106"/>
    </row>
    <row r="411" spans="35:36" x14ac:dyDescent="0.2">
      <c r="AI411" s="106"/>
      <c r="AJ411" s="106"/>
    </row>
    <row r="412" spans="35:36" x14ac:dyDescent="0.2">
      <c r="AI412" s="106"/>
      <c r="AJ412" s="106"/>
    </row>
    <row r="413" spans="35:36" x14ac:dyDescent="0.2">
      <c r="AI413" s="106"/>
      <c r="AJ413" s="106"/>
    </row>
    <row r="414" spans="35:36" x14ac:dyDescent="0.2">
      <c r="AI414" s="106"/>
      <c r="AJ414" s="106"/>
    </row>
    <row r="415" spans="35:36" x14ac:dyDescent="0.2">
      <c r="AI415" s="106"/>
      <c r="AJ415" s="106"/>
    </row>
    <row r="416" spans="35:36" x14ac:dyDescent="0.2">
      <c r="AI416" s="106"/>
      <c r="AJ416" s="106"/>
    </row>
    <row r="417" spans="35:36" x14ac:dyDescent="0.2">
      <c r="AI417" s="106"/>
      <c r="AJ417" s="106"/>
    </row>
    <row r="418" spans="35:36" x14ac:dyDescent="0.2">
      <c r="AI418" s="106"/>
      <c r="AJ418" s="106"/>
    </row>
    <row r="419" spans="35:36" x14ac:dyDescent="0.2">
      <c r="AI419" s="106"/>
      <c r="AJ419" s="106"/>
    </row>
    <row r="420" spans="35:36" x14ac:dyDescent="0.2">
      <c r="AI420" s="106"/>
      <c r="AJ420" s="106"/>
    </row>
    <row r="421" spans="35:36" x14ac:dyDescent="0.2">
      <c r="AI421" s="106"/>
      <c r="AJ421" s="106"/>
    </row>
    <row r="422" spans="35:36" x14ac:dyDescent="0.2">
      <c r="AI422" s="106"/>
      <c r="AJ422" s="106"/>
    </row>
  </sheetData>
  <mergeCells count="5">
    <mergeCell ref="H1:I1"/>
    <mergeCell ref="D6:H6"/>
    <mergeCell ref="J6:N6"/>
    <mergeCell ref="S6:W6"/>
    <mergeCell ref="Y6:AC6"/>
  </mergeCells>
  <hyperlinks>
    <hyperlink ref="H1:I1" location="Index!A1" display="Regresar al Índice" xr:uid="{00000000-0004-0000-3C00-000000000000}"/>
  </hyperlink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43"/>
  <dimension ref="A1:I159"/>
  <sheetViews>
    <sheetView zoomScale="106" zoomScaleNormal="106" workbookViewId="0"/>
  </sheetViews>
  <sheetFormatPr baseColWidth="10" defaultColWidth="9.140625" defaultRowHeight="12.75" x14ac:dyDescent="0.2"/>
  <cols>
    <col min="1" max="16384" width="9.140625" style="265"/>
  </cols>
  <sheetData>
    <row r="1" spans="1:9" ht="15" x14ac:dyDescent="0.25">
      <c r="A1" s="49" t="s">
        <v>1723</v>
      </c>
      <c r="H1" s="408" t="s">
        <v>38</v>
      </c>
      <c r="I1" s="408"/>
    </row>
    <row r="2" spans="1:9" x14ac:dyDescent="0.2">
      <c r="A2" s="110" t="s">
        <v>756</v>
      </c>
    </row>
    <row r="3" spans="1:9" x14ac:dyDescent="0.2">
      <c r="A3" s="110" t="s">
        <v>754</v>
      </c>
    </row>
    <row r="6" spans="1:9" x14ac:dyDescent="0.2">
      <c r="A6" s="115" t="s">
        <v>28</v>
      </c>
      <c r="B6" s="269">
        <v>0.21061830114315266</v>
      </c>
    </row>
    <row r="7" spans="1:9" x14ac:dyDescent="0.2">
      <c r="A7" s="115" t="s">
        <v>27</v>
      </c>
      <c r="B7" s="269">
        <v>0.17819618576726118</v>
      </c>
    </row>
    <row r="8" spans="1:9" x14ac:dyDescent="0.2">
      <c r="A8" s="115" t="s">
        <v>29</v>
      </c>
      <c r="B8" s="269">
        <v>0.16833302140486017</v>
      </c>
    </row>
    <row r="9" spans="1:9" x14ac:dyDescent="0.2">
      <c r="A9" s="115" t="s">
        <v>31</v>
      </c>
      <c r="B9" s="269">
        <v>0.16663563755515426</v>
      </c>
    </row>
    <row r="10" spans="1:9" x14ac:dyDescent="0.2">
      <c r="A10" s="115" t="s">
        <v>15</v>
      </c>
      <c r="B10" s="269">
        <v>0.15218085956223038</v>
      </c>
    </row>
    <row r="11" spans="1:9" x14ac:dyDescent="0.2">
      <c r="A11" s="115" t="s">
        <v>51</v>
      </c>
      <c r="B11" s="269">
        <v>0.15149264485805186</v>
      </c>
    </row>
    <row r="12" spans="1:9" x14ac:dyDescent="0.2">
      <c r="A12" s="115" t="s">
        <v>10</v>
      </c>
      <c r="B12" s="269">
        <v>0.14714554368997246</v>
      </c>
    </row>
    <row r="13" spans="1:9" x14ac:dyDescent="0.2">
      <c r="A13" s="115" t="s">
        <v>9</v>
      </c>
      <c r="B13" s="269">
        <v>0.146867025800964</v>
      </c>
    </row>
    <row r="14" spans="1:9" x14ac:dyDescent="0.2">
      <c r="A14" s="115" t="s">
        <v>24</v>
      </c>
      <c r="B14" s="269">
        <v>0.14480121006730043</v>
      </c>
    </row>
    <row r="15" spans="1:9" x14ac:dyDescent="0.2">
      <c r="A15" s="115" t="s">
        <v>21</v>
      </c>
      <c r="B15" s="269">
        <v>0.14183139792571581</v>
      </c>
    </row>
    <row r="16" spans="1:9" x14ac:dyDescent="0.2">
      <c r="A16" s="115" t="s">
        <v>12</v>
      </c>
      <c r="B16" s="269">
        <v>0.14138135265040205</v>
      </c>
    </row>
    <row r="17" spans="1:2" x14ac:dyDescent="0.2">
      <c r="A17" s="115" t="s">
        <v>6</v>
      </c>
      <c r="B17" s="269">
        <v>0.13589834098129192</v>
      </c>
    </row>
    <row r="18" spans="1:2" x14ac:dyDescent="0.2">
      <c r="A18" s="115" t="s">
        <v>1</v>
      </c>
      <c r="B18" s="269">
        <v>0.13516746736802751</v>
      </c>
    </row>
    <row r="19" spans="1:2" x14ac:dyDescent="0.2">
      <c r="A19" s="115" t="s">
        <v>18</v>
      </c>
      <c r="B19" s="269">
        <v>0.13374934750628767</v>
      </c>
    </row>
    <row r="20" spans="1:2" x14ac:dyDescent="0.2">
      <c r="A20" s="115" t="s">
        <v>4</v>
      </c>
      <c r="B20" s="269">
        <v>0.13372467797980722</v>
      </c>
    </row>
    <row r="21" spans="1:2" x14ac:dyDescent="0.2">
      <c r="A21" s="116" t="s">
        <v>32</v>
      </c>
      <c r="B21" s="270">
        <v>0.13351786038199787</v>
      </c>
    </row>
    <row r="22" spans="1:2" x14ac:dyDescent="0.2">
      <c r="A22" s="115" t="s">
        <v>20</v>
      </c>
      <c r="B22" s="269">
        <v>0.13276889894731542</v>
      </c>
    </row>
    <row r="23" spans="1:2" x14ac:dyDescent="0.2">
      <c r="A23" s="115" t="s">
        <v>30</v>
      </c>
      <c r="B23" s="269">
        <v>0.13203028702236308</v>
      </c>
    </row>
    <row r="24" spans="1:2" x14ac:dyDescent="0.2">
      <c r="A24" s="115" t="s">
        <v>8</v>
      </c>
      <c r="B24" s="269">
        <v>0.13011288912031937</v>
      </c>
    </row>
    <row r="25" spans="1:2" x14ac:dyDescent="0.2">
      <c r="A25" s="115" t="s">
        <v>16</v>
      </c>
      <c r="B25" s="269">
        <v>0.13008018393862927</v>
      </c>
    </row>
    <row r="26" spans="1:2" x14ac:dyDescent="0.2">
      <c r="A26" s="115" t="s">
        <v>26</v>
      </c>
      <c r="B26" s="269">
        <v>0.12890933490912504</v>
      </c>
    </row>
    <row r="27" spans="1:2" x14ac:dyDescent="0.2">
      <c r="A27" s="115" t="s">
        <v>5</v>
      </c>
      <c r="B27" s="269">
        <v>0.12709459951014865</v>
      </c>
    </row>
    <row r="28" spans="1:2" x14ac:dyDescent="0.2">
      <c r="A28" s="115" t="s">
        <v>22</v>
      </c>
      <c r="B28" s="269">
        <v>0.12671619817167118</v>
      </c>
    </row>
    <row r="29" spans="1:2" x14ac:dyDescent="0.2">
      <c r="A29" s="115" t="s">
        <v>7</v>
      </c>
      <c r="B29" s="269">
        <v>0.12268917436941877</v>
      </c>
    </row>
    <row r="30" spans="1:2" x14ac:dyDescent="0.2">
      <c r="A30" s="115" t="s">
        <v>11</v>
      </c>
      <c r="B30" s="269">
        <v>0.12147786829951741</v>
      </c>
    </row>
    <row r="31" spans="1:2" x14ac:dyDescent="0.2">
      <c r="A31" s="115" t="s">
        <v>0</v>
      </c>
      <c r="B31" s="269">
        <v>0.1169105050913463</v>
      </c>
    </row>
    <row r="32" spans="1:2" x14ac:dyDescent="0.2">
      <c r="A32" s="115" t="s">
        <v>17</v>
      </c>
      <c r="B32" s="269">
        <v>0.11557860465943763</v>
      </c>
    </row>
    <row r="33" spans="1:2" x14ac:dyDescent="0.2">
      <c r="A33" s="115" t="s">
        <v>14</v>
      </c>
      <c r="B33" s="269">
        <v>0.11356439967789925</v>
      </c>
    </row>
    <row r="34" spans="1:2" x14ac:dyDescent="0.2">
      <c r="A34" s="115" t="s">
        <v>19</v>
      </c>
      <c r="B34" s="269">
        <v>0.11092257415786827</v>
      </c>
    </row>
    <row r="35" spans="1:2" x14ac:dyDescent="0.2">
      <c r="A35" s="115" t="s">
        <v>23</v>
      </c>
      <c r="B35" s="269">
        <v>9.7208378502259052E-2</v>
      </c>
    </row>
    <row r="36" spans="1:2" x14ac:dyDescent="0.2">
      <c r="A36" s="115" t="s">
        <v>3</v>
      </c>
      <c r="B36" s="269">
        <v>9.378787464574391E-2</v>
      </c>
    </row>
    <row r="37" spans="1:2" x14ac:dyDescent="0.2">
      <c r="A37" s="115" t="s">
        <v>25</v>
      </c>
      <c r="B37" s="269">
        <v>8.2175039754991464E-2</v>
      </c>
    </row>
    <row r="38" spans="1:2" x14ac:dyDescent="0.2">
      <c r="A38" s="115" t="s">
        <v>33</v>
      </c>
      <c r="B38" s="269">
        <v>8.1521601579307032E-2</v>
      </c>
    </row>
    <row r="159" spans="2:2" x14ac:dyDescent="0.2">
      <c r="B159" s="113"/>
    </row>
  </sheetData>
  <mergeCells count="1">
    <mergeCell ref="H1:I1"/>
  </mergeCells>
  <hyperlinks>
    <hyperlink ref="H1:I1" location="Index!A1" display="Regresar al Índice" xr:uid="{00000000-0004-0000-3D00-000000000000}"/>
  </hyperlink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42"/>
  <dimension ref="A1:L159"/>
  <sheetViews>
    <sheetView topLeftCell="A52" zoomScale="106" zoomScaleNormal="106" workbookViewId="0"/>
  </sheetViews>
  <sheetFormatPr baseColWidth="10" defaultColWidth="9.140625" defaultRowHeight="12.75" x14ac:dyDescent="0.2"/>
  <cols>
    <col min="1" max="1" width="9.140625" style="265"/>
    <col min="2" max="2" width="11.42578125" style="265" bestFit="1" customWidth="1"/>
    <col min="3" max="5" width="11.42578125" style="265" customWidth="1"/>
    <col min="6" max="6" width="32.28515625" style="265" bestFit="1" customWidth="1"/>
    <col min="7" max="7" width="15.5703125" style="265" bestFit="1" customWidth="1"/>
    <col min="8" max="16384" width="9.140625" style="265"/>
  </cols>
  <sheetData>
    <row r="1" spans="1:9" ht="15" x14ac:dyDescent="0.25">
      <c r="A1" s="49" t="s">
        <v>1724</v>
      </c>
      <c r="H1" s="408" t="s">
        <v>38</v>
      </c>
      <c r="I1" s="408"/>
    </row>
    <row r="2" spans="1:9" x14ac:dyDescent="0.2">
      <c r="A2" s="110" t="s">
        <v>756</v>
      </c>
    </row>
    <row r="3" spans="1:9" x14ac:dyDescent="0.2">
      <c r="A3" s="110" t="s">
        <v>755</v>
      </c>
    </row>
    <row r="6" spans="1:9" x14ac:dyDescent="0.2">
      <c r="A6" s="17"/>
      <c r="B6" s="17"/>
      <c r="C6" s="17" t="s">
        <v>452</v>
      </c>
      <c r="D6" s="17" t="s">
        <v>453</v>
      </c>
      <c r="E6" s="17"/>
      <c r="F6" s="17" t="s">
        <v>454</v>
      </c>
      <c r="G6" s="17" t="s">
        <v>455</v>
      </c>
    </row>
    <row r="7" spans="1:9" x14ac:dyDescent="0.2">
      <c r="A7" s="17">
        <v>2018</v>
      </c>
      <c r="B7" s="17" t="s">
        <v>39</v>
      </c>
      <c r="C7" s="106">
        <v>4.0931184479757965E-2</v>
      </c>
      <c r="D7" s="106">
        <v>6.2933926924759451E-2</v>
      </c>
      <c r="E7" s="17"/>
      <c r="F7" s="106">
        <v>4.1908600566468536E-2</v>
      </c>
      <c r="G7" s="106">
        <v>7.8838823001645075E-2</v>
      </c>
    </row>
    <row r="8" spans="1:9" x14ac:dyDescent="0.2">
      <c r="A8" s="17"/>
      <c r="B8" s="17" t="s">
        <v>40</v>
      </c>
      <c r="C8" s="106">
        <v>3.9811552292802158E-2</v>
      </c>
      <c r="D8" s="106">
        <v>6.3015362514989418E-2</v>
      </c>
      <c r="E8" s="17"/>
      <c r="F8" s="106">
        <v>4.045763443320028E-2</v>
      </c>
      <c r="G8" s="106">
        <v>7.9049442966268535E-2</v>
      </c>
    </row>
    <row r="9" spans="1:9" x14ac:dyDescent="0.2">
      <c r="A9" s="17"/>
      <c r="B9" s="17" t="s">
        <v>41</v>
      </c>
      <c r="C9" s="106">
        <v>4.1367840294514263E-2</v>
      </c>
      <c r="D9" s="106">
        <v>6.3163593117657624E-2</v>
      </c>
      <c r="E9" s="17"/>
      <c r="F9" s="106">
        <v>4.1670444039278311E-2</v>
      </c>
      <c r="G9" s="106">
        <v>8.0009644694729959E-2</v>
      </c>
    </row>
    <row r="10" spans="1:9" x14ac:dyDescent="0.2">
      <c r="A10" s="17"/>
      <c r="B10" s="17" t="s">
        <v>42</v>
      </c>
      <c r="C10" s="106">
        <v>3.9513563582854579E-2</v>
      </c>
      <c r="D10" s="106">
        <v>6.1674374640313716E-2</v>
      </c>
      <c r="E10" s="17"/>
      <c r="F10" s="106">
        <v>4.0039163836293974E-2</v>
      </c>
      <c r="G10" s="106">
        <v>7.946316528403452E-2</v>
      </c>
    </row>
    <row r="11" spans="1:9" x14ac:dyDescent="0.2">
      <c r="A11" s="17"/>
      <c r="B11" s="17" t="s">
        <v>43</v>
      </c>
      <c r="C11" s="106">
        <v>4.0323165159157653E-2</v>
      </c>
      <c r="D11" s="106">
        <v>6.0937207055575426E-2</v>
      </c>
      <c r="E11" s="17"/>
      <c r="F11" s="106">
        <v>4.1084838036470894E-2</v>
      </c>
      <c r="G11" s="106">
        <v>7.8645026380104857E-2</v>
      </c>
    </row>
    <row r="12" spans="1:9" x14ac:dyDescent="0.2">
      <c r="A12" s="17"/>
      <c r="B12" s="17" t="s">
        <v>44</v>
      </c>
      <c r="C12" s="106">
        <v>3.6934377492993428E-2</v>
      </c>
      <c r="D12" s="106">
        <v>6.0412996245941576E-2</v>
      </c>
      <c r="E12" s="17"/>
      <c r="F12" s="106">
        <v>3.7251339258620939E-2</v>
      </c>
      <c r="G12" s="106">
        <v>7.7700474291856975E-2</v>
      </c>
    </row>
    <row r="13" spans="1:9" x14ac:dyDescent="0.2">
      <c r="A13" s="17"/>
      <c r="B13" s="17" t="s">
        <v>45</v>
      </c>
      <c r="C13" s="106">
        <v>3.9542317218209756E-2</v>
      </c>
      <c r="D13" s="106">
        <v>6.110643883657349E-2</v>
      </c>
      <c r="E13" s="17"/>
      <c r="F13" s="106">
        <v>3.9485004622921302E-2</v>
      </c>
      <c r="G13" s="106">
        <v>7.7557381471072398E-2</v>
      </c>
    </row>
    <row r="14" spans="1:9" x14ac:dyDescent="0.2">
      <c r="A14" s="17"/>
      <c r="B14" s="17" t="s">
        <v>46</v>
      </c>
      <c r="C14" s="106">
        <v>3.5271643516572332E-2</v>
      </c>
      <c r="D14" s="106">
        <v>6.0590792341586965E-2</v>
      </c>
      <c r="E14" s="17"/>
      <c r="F14" s="106">
        <v>3.5052231531424317E-2</v>
      </c>
      <c r="G14" s="106">
        <v>7.6611551239286521E-2</v>
      </c>
    </row>
    <row r="15" spans="1:9" x14ac:dyDescent="0.2">
      <c r="A15" s="17"/>
      <c r="B15" s="17" t="s">
        <v>47</v>
      </c>
      <c r="C15" s="106">
        <v>3.6834607150578243E-2</v>
      </c>
      <c r="D15" s="106">
        <v>6.0016125293587137E-2</v>
      </c>
      <c r="E15" s="17"/>
      <c r="F15" s="106">
        <v>3.6959832375328759E-2</v>
      </c>
      <c r="G15" s="106">
        <v>7.6277738996861924E-2</v>
      </c>
    </row>
    <row r="16" spans="1:9" x14ac:dyDescent="0.2">
      <c r="A16" s="17"/>
      <c r="B16" s="17" t="s">
        <v>48</v>
      </c>
      <c r="C16" s="106">
        <v>3.4141755901481219E-2</v>
      </c>
      <c r="D16" s="106">
        <v>5.980075068103944E-2</v>
      </c>
      <c r="E16" s="17"/>
      <c r="F16" s="106">
        <v>3.3415183491260964E-2</v>
      </c>
      <c r="G16" s="106">
        <v>7.6164106746489699E-2</v>
      </c>
    </row>
    <row r="17" spans="1:7" x14ac:dyDescent="0.2">
      <c r="A17" s="17"/>
      <c r="B17" s="17" t="s">
        <v>49</v>
      </c>
      <c r="C17" s="106">
        <v>3.2809290968900451E-2</v>
      </c>
      <c r="D17" s="106">
        <v>5.9423014585093296E-2</v>
      </c>
      <c r="E17" s="17"/>
      <c r="F17" s="106">
        <v>3.269898032993105E-2</v>
      </c>
      <c r="G17" s="106">
        <v>7.5975510609979188E-2</v>
      </c>
    </row>
    <row r="18" spans="1:7" x14ac:dyDescent="0.2">
      <c r="A18" s="17"/>
      <c r="B18" s="17" t="s">
        <v>50</v>
      </c>
      <c r="C18" s="106">
        <v>3.0138593845821567E-2</v>
      </c>
      <c r="D18" s="106">
        <v>6.0247070229374089E-2</v>
      </c>
      <c r="E18" s="17"/>
      <c r="F18" s="106">
        <v>2.9485438912324746E-2</v>
      </c>
      <c r="G18" s="106">
        <v>7.5783729081586121E-2</v>
      </c>
    </row>
    <row r="19" spans="1:7" x14ac:dyDescent="0.2">
      <c r="A19" s="17">
        <v>2019</v>
      </c>
      <c r="B19" s="17" t="s">
        <v>39</v>
      </c>
      <c r="C19" s="106">
        <v>3.8651452390359761E-2</v>
      </c>
      <c r="D19" s="106">
        <v>6.1684620541800628E-2</v>
      </c>
      <c r="E19" s="17"/>
      <c r="F19" s="106">
        <v>3.8346023777673439E-2</v>
      </c>
      <c r="G19" s="106">
        <v>7.699560077352445E-2</v>
      </c>
    </row>
    <row r="20" spans="1:7" x14ac:dyDescent="0.2">
      <c r="A20" s="17"/>
      <c r="B20" s="17" t="s">
        <v>40</v>
      </c>
      <c r="C20" s="106">
        <v>3.3613438585584417E-2</v>
      </c>
      <c r="D20" s="106">
        <v>6.202403856519241E-2</v>
      </c>
      <c r="E20" s="17"/>
      <c r="F20" s="106">
        <v>3.3177910565851919E-2</v>
      </c>
      <c r="G20" s="106">
        <v>7.6914850574331672E-2</v>
      </c>
    </row>
    <row r="21" spans="1:7" x14ac:dyDescent="0.2">
      <c r="A21" s="17"/>
      <c r="B21" s="17" t="s">
        <v>41</v>
      </c>
      <c r="C21" s="106">
        <v>3.5476956093233307E-2</v>
      </c>
      <c r="D21" s="106">
        <v>6.2566353255355076E-2</v>
      </c>
      <c r="E21" s="17"/>
      <c r="F21" s="106">
        <v>3.4425613970336465E-2</v>
      </c>
      <c r="G21" s="106">
        <v>7.7220714023111106E-2</v>
      </c>
    </row>
    <row r="22" spans="1:7" x14ac:dyDescent="0.2">
      <c r="A22" s="17"/>
      <c r="B22" s="17" t="s">
        <v>42</v>
      </c>
      <c r="C22" s="106">
        <v>3.3674163585528813E-2</v>
      </c>
      <c r="D22" s="106">
        <v>6.1446917608619429E-2</v>
      </c>
      <c r="E22" s="17"/>
      <c r="F22" s="106">
        <v>3.233458188127282E-2</v>
      </c>
      <c r="G22" s="106">
        <v>7.7188017406474463E-2</v>
      </c>
    </row>
    <row r="23" spans="1:7" x14ac:dyDescent="0.2">
      <c r="A23" s="17"/>
      <c r="B23" s="17" t="s">
        <v>43</v>
      </c>
      <c r="C23" s="106">
        <v>3.6569421704101643E-2</v>
      </c>
      <c r="D23" s="106">
        <v>6.2770041613867067E-2</v>
      </c>
      <c r="E23" s="17"/>
      <c r="F23" s="106">
        <v>3.4555412576495921E-2</v>
      </c>
      <c r="G23" s="106">
        <v>7.8254181047467647E-2</v>
      </c>
    </row>
    <row r="24" spans="1:7" x14ac:dyDescent="0.2">
      <c r="A24" s="17"/>
      <c r="B24" s="17" t="s">
        <v>44</v>
      </c>
      <c r="C24" s="106">
        <v>3.4624249404285178E-2</v>
      </c>
      <c r="D24" s="106">
        <v>6.3450441874328536E-2</v>
      </c>
      <c r="E24" s="17"/>
      <c r="F24" s="106">
        <v>3.3133171722488496E-2</v>
      </c>
      <c r="G24" s="106">
        <v>7.8186505196954373E-2</v>
      </c>
    </row>
    <row r="25" spans="1:7" x14ac:dyDescent="0.2">
      <c r="A25" s="17"/>
      <c r="B25" s="17" t="s">
        <v>45</v>
      </c>
      <c r="C25" s="106">
        <v>3.8245710236100627E-2</v>
      </c>
      <c r="D25" s="106">
        <v>6.4298340886633873E-2</v>
      </c>
      <c r="E25" s="17"/>
      <c r="F25" s="106">
        <v>3.6442472099498392E-2</v>
      </c>
      <c r="G25" s="106">
        <v>7.8440036039788705E-2</v>
      </c>
    </row>
    <row r="26" spans="1:7" x14ac:dyDescent="0.2">
      <c r="A26" s="17"/>
      <c r="B26" s="17" t="s">
        <v>46</v>
      </c>
      <c r="C26" s="106">
        <v>3.7596605911798045E-2</v>
      </c>
      <c r="D26" s="106">
        <v>6.5141205451279743E-2</v>
      </c>
      <c r="E26" s="17"/>
      <c r="F26" s="106">
        <v>3.5708040014824707E-2</v>
      </c>
      <c r="G26" s="106">
        <v>7.8821348570396299E-2</v>
      </c>
    </row>
    <row r="27" spans="1:7" x14ac:dyDescent="0.2">
      <c r="A27" s="17"/>
      <c r="B27" s="17" t="s">
        <v>47</v>
      </c>
      <c r="C27" s="106">
        <v>3.9761456518229335E-2</v>
      </c>
      <c r="D27" s="106">
        <v>6.7480420346656203E-2</v>
      </c>
      <c r="E27" s="17"/>
      <c r="F27" s="106">
        <v>3.8629680895040666E-2</v>
      </c>
      <c r="G27" s="106">
        <v>8.0757780900566484E-2</v>
      </c>
    </row>
    <row r="28" spans="1:7" x14ac:dyDescent="0.2">
      <c r="A28" s="17"/>
      <c r="B28" s="17" t="s">
        <v>48</v>
      </c>
      <c r="C28" s="106">
        <v>3.6136716644600365E-2</v>
      </c>
      <c r="D28" s="106">
        <v>7.1638299820573584E-2</v>
      </c>
      <c r="E28" s="17"/>
      <c r="F28" s="106">
        <v>3.6132368843057261E-2</v>
      </c>
      <c r="G28" s="106">
        <v>8.5576751265161913E-2</v>
      </c>
    </row>
    <row r="29" spans="1:7" x14ac:dyDescent="0.2">
      <c r="A29" s="17"/>
      <c r="B29" s="17" t="s">
        <v>49</v>
      </c>
      <c r="C29" s="106">
        <v>4.970618679522773E-2</v>
      </c>
      <c r="D29" s="106">
        <v>7.7184710587249322E-2</v>
      </c>
      <c r="E29" s="17"/>
      <c r="F29" s="106">
        <v>4.7941964336866309E-2</v>
      </c>
      <c r="G29" s="106">
        <v>9.2256082538805212E-2</v>
      </c>
    </row>
    <row r="30" spans="1:7" x14ac:dyDescent="0.2">
      <c r="A30" s="17"/>
      <c r="B30" s="17" t="s">
        <v>50</v>
      </c>
      <c r="C30" s="106">
        <v>3.8872545902774717E-2</v>
      </c>
      <c r="D30" s="106">
        <v>9.7835689908061033E-2</v>
      </c>
      <c r="E30" s="17"/>
      <c r="F30" s="106">
        <v>3.7390053101261096E-2</v>
      </c>
      <c r="G30" s="106">
        <v>0.11689497138863619</v>
      </c>
    </row>
    <row r="31" spans="1:7" x14ac:dyDescent="0.2">
      <c r="A31" s="17">
        <v>2020</v>
      </c>
      <c r="B31" s="17" t="s">
        <v>39</v>
      </c>
      <c r="C31" s="106">
        <v>4.685005625796277E-2</v>
      </c>
      <c r="D31" s="106">
        <v>0.10703821064883803</v>
      </c>
      <c r="E31" s="17"/>
      <c r="F31" s="106">
        <v>4.4919010750206032E-2</v>
      </c>
      <c r="G31" s="106">
        <v>0.12760889315478124</v>
      </c>
    </row>
    <row r="32" spans="1:7" x14ac:dyDescent="0.2">
      <c r="A32" s="17"/>
      <c r="B32" s="17" t="s">
        <v>40</v>
      </c>
      <c r="C32" s="106">
        <v>4.1815207584014039E-2</v>
      </c>
      <c r="D32" s="106">
        <v>0.11212391642062181</v>
      </c>
      <c r="E32" s="17"/>
      <c r="F32" s="106">
        <v>4.0529445304394437E-2</v>
      </c>
      <c r="G32" s="106">
        <v>0.1339019421336026</v>
      </c>
    </row>
    <row r="33" spans="1:12" x14ac:dyDescent="0.2">
      <c r="A33" s="17"/>
      <c r="B33" s="17" t="s">
        <v>41</v>
      </c>
      <c r="C33" s="106">
        <v>3.937618872108975E-2</v>
      </c>
      <c r="D33" s="106">
        <v>0.11536050731019142</v>
      </c>
      <c r="E33" s="17"/>
      <c r="F33" s="106">
        <v>3.7854973297316206E-2</v>
      </c>
      <c r="G33" s="106">
        <v>0.13788089784138308</v>
      </c>
    </row>
    <row r="34" spans="1:12" x14ac:dyDescent="0.2">
      <c r="A34" s="17"/>
      <c r="B34" s="17" t="s">
        <v>42</v>
      </c>
      <c r="C34" s="106">
        <v>4.3349119138567302E-2</v>
      </c>
      <c r="D34" s="106">
        <v>0.11940737063929616</v>
      </c>
      <c r="E34" s="17"/>
      <c r="F34" s="106">
        <v>4.4668014207687359E-2</v>
      </c>
      <c r="G34" s="106">
        <v>0.14285723981673676</v>
      </c>
    </row>
    <row r="35" spans="1:12" x14ac:dyDescent="0.2">
      <c r="A35" s="17"/>
      <c r="B35" s="17" t="s">
        <v>43</v>
      </c>
      <c r="C35" s="106">
        <v>6.3526464902228505E-2</v>
      </c>
      <c r="D35" s="106">
        <v>0.12229239777500057</v>
      </c>
      <c r="E35" s="17"/>
      <c r="F35" s="106">
        <v>6.4602585520551217E-2</v>
      </c>
      <c r="G35" s="106">
        <v>0.14630507796333814</v>
      </c>
    </row>
    <row r="36" spans="1:12" x14ac:dyDescent="0.2">
      <c r="A36" s="17"/>
      <c r="B36" s="17" t="s">
        <v>44</v>
      </c>
      <c r="C36" s="106">
        <v>5.0601103397093367E-2</v>
      </c>
      <c r="D36" s="106">
        <v>0.12493221195745094</v>
      </c>
      <c r="E36" s="17"/>
      <c r="F36" s="106">
        <v>5.3601777782284497E-2</v>
      </c>
      <c r="G36" s="106">
        <v>0.14928476222702736</v>
      </c>
    </row>
    <row r="37" spans="1:12" x14ac:dyDescent="0.2">
      <c r="A37" s="17"/>
      <c r="B37" s="17" t="s">
        <v>45</v>
      </c>
      <c r="C37" s="106">
        <v>5.8049707239328681E-2</v>
      </c>
      <c r="D37" s="106">
        <v>0.12585438445376496</v>
      </c>
      <c r="E37" s="17"/>
      <c r="F37" s="106">
        <v>5.8574803340557063E-2</v>
      </c>
      <c r="G37" s="106">
        <v>0.15113912866114548</v>
      </c>
    </row>
    <row r="38" spans="1:12" x14ac:dyDescent="0.2">
      <c r="A38" s="17"/>
      <c r="B38" s="17" t="s">
        <v>46</v>
      </c>
      <c r="C38" s="106">
        <v>3.9415393279741792E-2</v>
      </c>
      <c r="D38" s="106">
        <v>0.12716774317970189</v>
      </c>
      <c r="E38" s="17"/>
      <c r="F38" s="106">
        <v>4.0085754659612345E-2</v>
      </c>
      <c r="G38" s="106">
        <v>0.15287797197849309</v>
      </c>
    </row>
    <row r="39" spans="1:12" x14ac:dyDescent="0.2">
      <c r="A39" s="17"/>
      <c r="B39" s="17" t="s">
        <v>47</v>
      </c>
      <c r="C39" s="106">
        <v>5.3295790511521904E-2</v>
      </c>
      <c r="D39" s="106">
        <v>0.12837884802016086</v>
      </c>
      <c r="E39" s="17"/>
      <c r="F39" s="106">
        <v>5.4417987253325945E-2</v>
      </c>
      <c r="G39" s="106">
        <v>0.15418725384274212</v>
      </c>
    </row>
    <row r="40" spans="1:12" x14ac:dyDescent="0.2">
      <c r="A40" s="17"/>
      <c r="B40" s="17" t="s">
        <v>48</v>
      </c>
      <c r="C40" s="106">
        <v>3.7493826706857615E-2</v>
      </c>
      <c r="D40" s="106">
        <v>0.12999483922141555</v>
      </c>
      <c r="E40" s="17"/>
      <c r="F40" s="106">
        <v>3.9015694609885562E-2</v>
      </c>
      <c r="G40" s="106">
        <v>0.15624547182727491</v>
      </c>
    </row>
    <row r="41" spans="1:12" x14ac:dyDescent="0.2">
      <c r="A41" s="17"/>
      <c r="B41" s="17" t="s">
        <v>49</v>
      </c>
      <c r="C41" s="106">
        <v>5.4363643978593577E-2</v>
      </c>
      <c r="D41" s="106">
        <v>0.13135424495762513</v>
      </c>
      <c r="E41" s="17"/>
      <c r="F41" s="106">
        <v>5.6099816642968398E-2</v>
      </c>
      <c r="G41" s="106">
        <v>0.15830099499295511</v>
      </c>
    </row>
    <row r="42" spans="1:12" x14ac:dyDescent="0.2">
      <c r="A42" s="17"/>
      <c r="B42" s="17" t="s">
        <v>50</v>
      </c>
      <c r="C42" s="106">
        <v>5.1588153641549984E-2</v>
      </c>
      <c r="D42" s="106">
        <v>0.13323370927851563</v>
      </c>
      <c r="E42" s="17"/>
      <c r="F42" s="106">
        <v>5.3039713624676153E-2</v>
      </c>
      <c r="G42" s="106">
        <v>0.15997891853743451</v>
      </c>
    </row>
    <row r="43" spans="1:12" x14ac:dyDescent="0.2">
      <c r="A43" s="17">
        <v>2021</v>
      </c>
      <c r="B43" s="17" t="s">
        <v>39</v>
      </c>
      <c r="C43" s="106">
        <v>6.6292687098387454E-2</v>
      </c>
      <c r="D43" s="106">
        <v>0.13647210028858506</v>
      </c>
      <c r="E43" s="17"/>
      <c r="F43" s="106">
        <v>6.6834523488522229E-2</v>
      </c>
      <c r="G43" s="106">
        <v>0.16401720048668958</v>
      </c>
    </row>
    <row r="44" spans="1:12" x14ac:dyDescent="0.2">
      <c r="A44" s="17"/>
      <c r="B44" s="17" t="s">
        <v>40</v>
      </c>
      <c r="C44" s="106">
        <v>6.7373296133710375E-2</v>
      </c>
      <c r="D44" s="106">
        <v>0.13897586473101525</v>
      </c>
      <c r="E44" s="17"/>
      <c r="F44" s="106">
        <v>6.7884006749311304E-2</v>
      </c>
      <c r="G44" s="106">
        <v>0.16663575368851871</v>
      </c>
    </row>
    <row r="45" spans="1:12" x14ac:dyDescent="0.2">
      <c r="A45" s="17"/>
      <c r="B45" s="17" t="s">
        <v>41</v>
      </c>
      <c r="C45" s="106">
        <v>7.0864849621042073E-2</v>
      </c>
      <c r="D45" s="106">
        <v>0.13995034096954945</v>
      </c>
      <c r="E45" s="17"/>
      <c r="F45" s="106">
        <v>7.1208634898172488E-2</v>
      </c>
      <c r="G45" s="106">
        <v>0.1673554829535065</v>
      </c>
    </row>
    <row r="46" spans="1:12" x14ac:dyDescent="0.2">
      <c r="A46" s="17"/>
      <c r="B46" s="17" t="s">
        <v>42</v>
      </c>
      <c r="C46" s="106">
        <v>5.0434852213563378E-2</v>
      </c>
      <c r="D46" s="106">
        <v>0.14235163178314456</v>
      </c>
      <c r="E46" s="17"/>
      <c r="F46" s="106">
        <v>4.9322279526174816E-2</v>
      </c>
      <c r="G46" s="106">
        <v>0.16991521222450953</v>
      </c>
      <c r="L46" s="114"/>
    </row>
    <row r="47" spans="1:12" x14ac:dyDescent="0.2">
      <c r="A47" s="17"/>
      <c r="B47" s="17" t="s">
        <v>43</v>
      </c>
      <c r="C47" s="106">
        <v>5.3332984012631049E-2</v>
      </c>
      <c r="D47" s="106">
        <v>0.14413848800101189</v>
      </c>
      <c r="E47" s="17"/>
      <c r="F47" s="106">
        <v>5.300748200854339E-2</v>
      </c>
      <c r="G47" s="106">
        <v>0.17104496589193238</v>
      </c>
      <c r="L47" s="114"/>
    </row>
    <row r="48" spans="1:12" x14ac:dyDescent="0.2">
      <c r="A48" s="17"/>
      <c r="B48" s="17" t="s">
        <v>44</v>
      </c>
      <c r="C48" s="106">
        <v>3.9157399618078091E-2</v>
      </c>
      <c r="D48" s="106">
        <v>0.14532963629816115</v>
      </c>
      <c r="E48" s="17"/>
      <c r="F48" s="106">
        <v>3.9179293128660538E-2</v>
      </c>
      <c r="G48" s="106">
        <v>0.17227064155611621</v>
      </c>
      <c r="L48" s="114"/>
    </row>
    <row r="49" spans="1:12" x14ac:dyDescent="0.2">
      <c r="A49" s="49"/>
      <c r="B49" s="17" t="s">
        <v>45</v>
      </c>
      <c r="C49" s="106">
        <v>4.7877332158901144E-2</v>
      </c>
      <c r="D49" s="106">
        <v>0.14407608636901786</v>
      </c>
      <c r="E49" s="17"/>
      <c r="F49" s="106">
        <v>4.818131164294661E-2</v>
      </c>
      <c r="G49" s="106">
        <v>0.17075570933695286</v>
      </c>
      <c r="L49" s="114"/>
    </row>
    <row r="50" spans="1:12" x14ac:dyDescent="0.2">
      <c r="A50" s="49"/>
      <c r="B50" s="17" t="s">
        <v>46</v>
      </c>
      <c r="C50" s="106">
        <v>3.7155119123653546E-2</v>
      </c>
      <c r="D50" s="106">
        <v>0.14546689708457103</v>
      </c>
      <c r="E50" s="17"/>
      <c r="F50" s="106">
        <v>3.6853815095306608E-2</v>
      </c>
      <c r="G50" s="106">
        <v>0.17169394662862253</v>
      </c>
    </row>
    <row r="51" spans="1:12" x14ac:dyDescent="0.2">
      <c r="A51" s="49"/>
      <c r="B51" s="17" t="s">
        <v>47</v>
      </c>
      <c r="C51" s="106">
        <v>4.4193421728809509E-2</v>
      </c>
      <c r="D51" s="106">
        <v>0.14522828272141136</v>
      </c>
      <c r="E51" s="17"/>
      <c r="F51" s="106">
        <v>4.3320422460700912E-2</v>
      </c>
      <c r="G51" s="106">
        <v>0.17120702491378825</v>
      </c>
    </row>
    <row r="52" spans="1:12" x14ac:dyDescent="0.2">
      <c r="A52" s="49"/>
      <c r="B52" s="49" t="s">
        <v>48</v>
      </c>
      <c r="C52" s="106">
        <v>3.6121091115825801E-2</v>
      </c>
      <c r="D52" s="106">
        <v>0.14616988611586695</v>
      </c>
      <c r="E52" s="49"/>
      <c r="F52" s="106">
        <v>3.5290075541425887E-2</v>
      </c>
      <c r="G52" s="106">
        <v>0.17159309065821016</v>
      </c>
    </row>
    <row r="53" spans="1:12" x14ac:dyDescent="0.2">
      <c r="B53" s="49" t="s">
        <v>49</v>
      </c>
      <c r="C53" s="106">
        <v>4.5436716161880525E-2</v>
      </c>
      <c r="D53" s="106">
        <v>0.14490057520124505</v>
      </c>
      <c r="F53" s="106">
        <v>4.4361957061377751E-2</v>
      </c>
      <c r="G53" s="106">
        <v>0.16972002812876569</v>
      </c>
      <c r="I53" s="106"/>
    </row>
    <row r="54" spans="1:12" x14ac:dyDescent="0.2">
      <c r="B54" s="265" t="s">
        <v>50</v>
      </c>
      <c r="C54" s="106">
        <v>3.5071314938752658E-2</v>
      </c>
      <c r="D54" s="106">
        <v>0.14600987791177503</v>
      </c>
      <c r="E54" s="106"/>
      <c r="F54" s="106">
        <v>3.4053092654728404E-2</v>
      </c>
      <c r="G54" s="106">
        <v>0.16987781537282684</v>
      </c>
    </row>
    <row r="55" spans="1:12" x14ac:dyDescent="0.2">
      <c r="A55" s="265">
        <v>2022</v>
      </c>
      <c r="B55" s="265" t="s">
        <v>39</v>
      </c>
      <c r="C55" s="106">
        <v>4.3332886628525948E-2</v>
      </c>
      <c r="D55" s="106">
        <v>0.14822831210346379</v>
      </c>
      <c r="E55" s="106"/>
      <c r="F55" s="106">
        <v>4.1952144183965416E-2</v>
      </c>
      <c r="G55" s="106">
        <v>0.17251876985475412</v>
      </c>
    </row>
    <row r="56" spans="1:12" x14ac:dyDescent="0.2">
      <c r="B56" s="265" t="s">
        <v>40</v>
      </c>
      <c r="C56" s="106">
        <v>3.5080999710907904E-2</v>
      </c>
      <c r="D56" s="106">
        <v>0.15024801026790502</v>
      </c>
      <c r="E56" s="106"/>
      <c r="F56" s="106">
        <v>3.4173665452440993E-2</v>
      </c>
      <c r="G56" s="106">
        <v>0.17429460481217657</v>
      </c>
    </row>
    <row r="159" spans="2:2" x14ac:dyDescent="0.2">
      <c r="B159" s="113"/>
    </row>
  </sheetData>
  <mergeCells count="1">
    <mergeCell ref="H1:I1"/>
  </mergeCells>
  <hyperlinks>
    <hyperlink ref="H1:I1" location="Index!A1" display="Regresar al Índice" xr:uid="{00000000-0004-0000-3E00-000000000000}"/>
  </hyperlink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44"/>
  <dimension ref="A1:I159"/>
  <sheetViews>
    <sheetView zoomScale="106" zoomScaleNormal="106" workbookViewId="0"/>
  </sheetViews>
  <sheetFormatPr baseColWidth="10" defaultColWidth="9.140625" defaultRowHeight="12.75" x14ac:dyDescent="0.2"/>
  <cols>
    <col min="1" max="16384" width="9.140625" style="265"/>
  </cols>
  <sheetData>
    <row r="1" spans="1:9" ht="15" x14ac:dyDescent="0.25">
      <c r="A1" s="49" t="s">
        <v>1725</v>
      </c>
      <c r="H1" s="408" t="s">
        <v>38</v>
      </c>
      <c r="I1" s="408"/>
    </row>
    <row r="2" spans="1:9" x14ac:dyDescent="0.2">
      <c r="A2" s="110" t="s">
        <v>756</v>
      </c>
    </row>
    <row r="3" spans="1:9" x14ac:dyDescent="0.2">
      <c r="A3" s="110" t="s">
        <v>754</v>
      </c>
    </row>
    <row r="6" spans="1:9" x14ac:dyDescent="0.2">
      <c r="A6" s="111" t="s">
        <v>28</v>
      </c>
      <c r="B6" s="266">
        <v>0.26999982511465626</v>
      </c>
    </row>
    <row r="7" spans="1:9" x14ac:dyDescent="0.2">
      <c r="A7" s="111" t="s">
        <v>15</v>
      </c>
      <c r="B7" s="266">
        <v>0.22223491464541079</v>
      </c>
    </row>
    <row r="8" spans="1:9" x14ac:dyDescent="0.2">
      <c r="A8" s="111" t="s">
        <v>27</v>
      </c>
      <c r="B8" s="266">
        <v>0.21879744079422078</v>
      </c>
    </row>
    <row r="9" spans="1:9" x14ac:dyDescent="0.2">
      <c r="A9" s="111" t="s">
        <v>31</v>
      </c>
      <c r="B9" s="266">
        <v>0.21604808646798071</v>
      </c>
    </row>
    <row r="10" spans="1:9" x14ac:dyDescent="0.2">
      <c r="A10" s="111" t="s">
        <v>9</v>
      </c>
      <c r="B10" s="266">
        <v>0.21504808008341383</v>
      </c>
    </row>
    <row r="11" spans="1:9" x14ac:dyDescent="0.2">
      <c r="A11" s="111" t="s">
        <v>29</v>
      </c>
      <c r="B11" s="266">
        <v>0.20815375305530834</v>
      </c>
    </row>
    <row r="12" spans="1:9" x14ac:dyDescent="0.2">
      <c r="A12" s="111" t="s">
        <v>51</v>
      </c>
      <c r="B12" s="266">
        <v>0.2027384978918618</v>
      </c>
    </row>
    <row r="13" spans="1:9" x14ac:dyDescent="0.2">
      <c r="A13" s="111" t="s">
        <v>21</v>
      </c>
      <c r="B13" s="266">
        <v>0.19729740361211512</v>
      </c>
    </row>
    <row r="14" spans="1:9" x14ac:dyDescent="0.2">
      <c r="A14" s="111" t="s">
        <v>6</v>
      </c>
      <c r="B14" s="266">
        <v>0.19035332543819605</v>
      </c>
    </row>
    <row r="15" spans="1:9" x14ac:dyDescent="0.2">
      <c r="A15" s="111" t="s">
        <v>18</v>
      </c>
      <c r="B15" s="266">
        <v>0.18905656172021781</v>
      </c>
    </row>
    <row r="16" spans="1:9" x14ac:dyDescent="0.2">
      <c r="A16" s="111" t="s">
        <v>24</v>
      </c>
      <c r="B16" s="266">
        <v>0.18417003863737244</v>
      </c>
    </row>
    <row r="17" spans="1:2" x14ac:dyDescent="0.2">
      <c r="A17" s="111" t="s">
        <v>10</v>
      </c>
      <c r="B17" s="266">
        <v>0.17874804241381592</v>
      </c>
    </row>
    <row r="18" spans="1:2" x14ac:dyDescent="0.2">
      <c r="A18" s="111" t="s">
        <v>30</v>
      </c>
      <c r="B18" s="266">
        <v>0.17625151588146004</v>
      </c>
    </row>
    <row r="19" spans="1:2" x14ac:dyDescent="0.2">
      <c r="A19" s="111" t="s">
        <v>1</v>
      </c>
      <c r="B19" s="266">
        <v>0.17429460481217657</v>
      </c>
    </row>
    <row r="20" spans="1:2" x14ac:dyDescent="0.2">
      <c r="A20" s="111" t="s">
        <v>32</v>
      </c>
      <c r="B20" s="266">
        <v>0.1737163487639613</v>
      </c>
    </row>
    <row r="21" spans="1:2" x14ac:dyDescent="0.2">
      <c r="A21" s="111" t="s">
        <v>12</v>
      </c>
      <c r="B21" s="266">
        <v>0.1708464638731606</v>
      </c>
    </row>
    <row r="22" spans="1:2" x14ac:dyDescent="0.2">
      <c r="A22" s="112" t="s">
        <v>22</v>
      </c>
      <c r="B22" s="267">
        <v>0.17064019725905971</v>
      </c>
    </row>
    <row r="23" spans="1:2" x14ac:dyDescent="0.2">
      <c r="A23" s="111" t="s">
        <v>5</v>
      </c>
      <c r="B23" s="266">
        <v>0.16912755555354586</v>
      </c>
    </row>
    <row r="24" spans="1:2" x14ac:dyDescent="0.2">
      <c r="A24" s="111" t="s">
        <v>26</v>
      </c>
      <c r="B24" s="266">
        <v>0.16871436031294024</v>
      </c>
    </row>
    <row r="25" spans="1:2" x14ac:dyDescent="0.2">
      <c r="A25" s="111" t="s">
        <v>16</v>
      </c>
      <c r="B25" s="266">
        <v>0.16701079802818411</v>
      </c>
    </row>
    <row r="26" spans="1:2" x14ac:dyDescent="0.2">
      <c r="A26" s="111" t="s">
        <v>4</v>
      </c>
      <c r="B26" s="266">
        <v>0.16568404166676065</v>
      </c>
    </row>
    <row r="27" spans="1:2" x14ac:dyDescent="0.2">
      <c r="A27" s="111" t="s">
        <v>20</v>
      </c>
      <c r="B27" s="266">
        <v>0.16439287751466267</v>
      </c>
    </row>
    <row r="28" spans="1:2" x14ac:dyDescent="0.2">
      <c r="A28" s="111" t="s">
        <v>7</v>
      </c>
      <c r="B28" s="266">
        <v>0.16379719618318461</v>
      </c>
    </row>
    <row r="29" spans="1:2" x14ac:dyDescent="0.2">
      <c r="A29" s="111" t="s">
        <v>8</v>
      </c>
      <c r="B29" s="266">
        <v>0.16037299641788361</v>
      </c>
    </row>
    <row r="30" spans="1:2" x14ac:dyDescent="0.2">
      <c r="A30" s="111" t="s">
        <v>11</v>
      </c>
      <c r="B30" s="266">
        <v>0.15923826863561227</v>
      </c>
    </row>
    <row r="31" spans="1:2" x14ac:dyDescent="0.2">
      <c r="A31" s="111" t="s">
        <v>17</v>
      </c>
      <c r="B31" s="266">
        <v>0.15451846093543428</v>
      </c>
    </row>
    <row r="32" spans="1:2" x14ac:dyDescent="0.2">
      <c r="A32" s="111" t="s">
        <v>0</v>
      </c>
      <c r="B32" s="266">
        <v>0.15024801026790502</v>
      </c>
    </row>
    <row r="33" spans="1:3" x14ac:dyDescent="0.2">
      <c r="A33" s="111" t="s">
        <v>19</v>
      </c>
      <c r="B33" s="266">
        <v>0.14947652903619424</v>
      </c>
    </row>
    <row r="34" spans="1:3" x14ac:dyDescent="0.2">
      <c r="A34" s="111" t="s">
        <v>14</v>
      </c>
      <c r="B34" s="266">
        <v>0.14433448891677916</v>
      </c>
    </row>
    <row r="35" spans="1:3" x14ac:dyDescent="0.2">
      <c r="A35" s="111" t="s">
        <v>23</v>
      </c>
      <c r="B35" s="266">
        <v>0.13359199692754894</v>
      </c>
    </row>
    <row r="36" spans="1:3" x14ac:dyDescent="0.2">
      <c r="A36" s="111" t="s">
        <v>3</v>
      </c>
      <c r="B36" s="266">
        <v>0.11833794027654464</v>
      </c>
    </row>
    <row r="37" spans="1:3" x14ac:dyDescent="0.2">
      <c r="A37" s="111" t="s">
        <v>25</v>
      </c>
      <c r="B37" s="266">
        <v>0.11080800166631774</v>
      </c>
    </row>
    <row r="38" spans="1:3" x14ac:dyDescent="0.2">
      <c r="A38" s="111" t="s">
        <v>33</v>
      </c>
      <c r="B38" s="266">
        <v>0.10746234997313914</v>
      </c>
      <c r="C38" s="268"/>
    </row>
    <row r="159" spans="2:2" x14ac:dyDescent="0.2">
      <c r="B159" s="113"/>
    </row>
  </sheetData>
  <mergeCells count="1">
    <mergeCell ref="H1:I1"/>
  </mergeCells>
  <hyperlinks>
    <hyperlink ref="H1:I1" location="Index!A1" display="Regresar al Índice" xr:uid="{00000000-0004-0000-3F00-00000000000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3A9E-07FF-4938-8C8A-A0FE279DF37D}">
  <sheetPr codeName="Hoja47"/>
  <dimension ref="A1:M118"/>
  <sheetViews>
    <sheetView workbookViewId="0"/>
  </sheetViews>
  <sheetFormatPr baseColWidth="10" defaultRowHeight="12.75" x14ac:dyDescent="0.2"/>
  <cols>
    <col min="1" max="5" width="11.42578125" style="53"/>
    <col min="6" max="6" width="11.85546875" style="53" bestFit="1" customWidth="1"/>
    <col min="7" max="16384" width="11.42578125" style="53"/>
  </cols>
  <sheetData>
    <row r="1" spans="1:13" ht="15" x14ac:dyDescent="0.25">
      <c r="A1" s="49" t="s">
        <v>1726</v>
      </c>
      <c r="B1" s="53" t="s">
        <v>54</v>
      </c>
      <c r="C1" s="53" t="s">
        <v>54</v>
      </c>
      <c r="D1" s="53" t="s">
        <v>54</v>
      </c>
      <c r="E1" s="53" t="s">
        <v>54</v>
      </c>
      <c r="F1" s="53" t="s">
        <v>54</v>
      </c>
      <c r="G1" s="53" t="s">
        <v>54</v>
      </c>
      <c r="H1" s="408" t="s">
        <v>38</v>
      </c>
      <c r="I1" s="408"/>
    </row>
    <row r="2" spans="1:13" x14ac:dyDescent="0.2">
      <c r="A2" s="53" t="s">
        <v>55</v>
      </c>
      <c r="B2" s="53" t="s">
        <v>54</v>
      </c>
      <c r="C2" s="53" t="s">
        <v>54</v>
      </c>
      <c r="D2" s="53" t="s">
        <v>54</v>
      </c>
      <c r="E2" s="53" t="s">
        <v>54</v>
      </c>
      <c r="F2" s="53" t="s">
        <v>54</v>
      </c>
      <c r="G2" s="53" t="s">
        <v>54</v>
      </c>
      <c r="H2" s="53" t="s">
        <v>54</v>
      </c>
    </row>
    <row r="6" spans="1:13" x14ac:dyDescent="0.2">
      <c r="A6" s="53" t="s">
        <v>308</v>
      </c>
      <c r="B6" s="53" t="s">
        <v>362</v>
      </c>
      <c r="C6" s="53" t="s">
        <v>56</v>
      </c>
      <c r="D6" s="53" t="s">
        <v>491</v>
      </c>
      <c r="E6" s="53" t="s">
        <v>492</v>
      </c>
      <c r="F6" s="53" t="s">
        <v>1</v>
      </c>
      <c r="G6" s="53" t="s">
        <v>57</v>
      </c>
      <c r="H6" s="53" t="s">
        <v>58</v>
      </c>
      <c r="I6" s="53" t="s">
        <v>59</v>
      </c>
      <c r="J6" s="53" t="s">
        <v>60</v>
      </c>
      <c r="K6" s="53" t="s">
        <v>493</v>
      </c>
      <c r="L6" s="53" t="s">
        <v>494</v>
      </c>
      <c r="M6" s="53" t="s">
        <v>495</v>
      </c>
    </row>
    <row r="7" spans="1:13" x14ac:dyDescent="0.2">
      <c r="A7" s="53" t="s">
        <v>61</v>
      </c>
      <c r="B7" s="53" t="s">
        <v>62</v>
      </c>
      <c r="C7" s="53">
        <v>80.8927820181501</v>
      </c>
      <c r="D7" s="53">
        <v>81.002269999999996</v>
      </c>
      <c r="E7" s="53">
        <v>76.225970000000004</v>
      </c>
      <c r="F7" s="105">
        <v>3.2545700000000002</v>
      </c>
      <c r="G7" s="105">
        <v>3.3545099999999999</v>
      </c>
      <c r="H7" s="105">
        <v>5.9303299999999997</v>
      </c>
      <c r="I7" s="53">
        <v>0.45662999999999998</v>
      </c>
      <c r="J7" s="53">
        <v>0.27533000000000002</v>
      </c>
      <c r="K7" s="53">
        <v>0.61199000000000003</v>
      </c>
      <c r="L7" s="53">
        <v>1.08246</v>
      </c>
      <c r="M7" s="53">
        <v>0.48125000000000001</v>
      </c>
    </row>
    <row r="8" spans="1:13" x14ac:dyDescent="0.2">
      <c r="A8" s="53" t="s">
        <v>54</v>
      </c>
      <c r="B8" s="53" t="s">
        <v>63</v>
      </c>
      <c r="C8" s="53">
        <v>81.290942965322401</v>
      </c>
      <c r="D8" s="53">
        <v>81.448670000000007</v>
      </c>
      <c r="E8" s="53">
        <v>76.580719999999999</v>
      </c>
      <c r="F8" s="105">
        <v>3.5522900000000002</v>
      </c>
      <c r="G8" s="105">
        <v>3.6920700000000002</v>
      </c>
      <c r="H8" s="105">
        <v>6.1743100000000002</v>
      </c>
      <c r="I8" s="53">
        <v>0.55108999999999997</v>
      </c>
      <c r="J8" s="53">
        <v>0.30259000000000003</v>
      </c>
      <c r="K8" s="53">
        <v>1.13212</v>
      </c>
      <c r="L8" s="53">
        <v>0.46539999999999998</v>
      </c>
      <c r="M8" s="53">
        <v>0.50051999999999996</v>
      </c>
    </row>
    <row r="9" spans="1:13" x14ac:dyDescent="0.2">
      <c r="A9" s="53" t="s">
        <v>54</v>
      </c>
      <c r="B9" s="53" t="s">
        <v>64</v>
      </c>
      <c r="C9" s="53">
        <v>81.887433139010795</v>
      </c>
      <c r="D9" s="53">
        <v>82.092449999999999</v>
      </c>
      <c r="E9" s="53">
        <v>76.870040000000003</v>
      </c>
      <c r="F9" s="105">
        <v>4.2522700000000002</v>
      </c>
      <c r="G9" s="105">
        <v>4.3492899999999999</v>
      </c>
      <c r="H9" s="105">
        <v>6.3327200000000001</v>
      </c>
      <c r="I9" s="53">
        <v>0.79042000000000001</v>
      </c>
      <c r="J9" s="53">
        <v>0.35541</v>
      </c>
      <c r="K9" s="53">
        <v>1.8086500000000001</v>
      </c>
      <c r="L9" s="53">
        <v>0.37779000000000001</v>
      </c>
      <c r="M9" s="53">
        <v>0.51300000000000001</v>
      </c>
    </row>
    <row r="10" spans="1:13" x14ac:dyDescent="0.2">
      <c r="A10" s="53" t="s">
        <v>54</v>
      </c>
      <c r="B10" s="53" t="s">
        <v>65</v>
      </c>
      <c r="C10" s="53">
        <v>81.941522928060607</v>
      </c>
      <c r="D10" s="53">
        <v>82.305779999999999</v>
      </c>
      <c r="E10" s="53">
        <v>77.140060000000005</v>
      </c>
      <c r="F10" s="105">
        <v>4.6494200000000001</v>
      </c>
      <c r="G10" s="105">
        <v>4.5427799999999996</v>
      </c>
      <c r="H10" s="105">
        <v>6.3485300000000002</v>
      </c>
      <c r="I10" s="53">
        <v>0.25986999999999999</v>
      </c>
      <c r="J10" s="53">
        <v>0.37090000000000001</v>
      </c>
      <c r="K10" s="53">
        <v>1.6092299999999999</v>
      </c>
      <c r="L10" s="53">
        <v>0.35127999999999998</v>
      </c>
      <c r="M10" s="53">
        <v>0.51424999999999998</v>
      </c>
    </row>
    <row r="11" spans="1:13" x14ac:dyDescent="0.2">
      <c r="A11" s="53" t="s">
        <v>54</v>
      </c>
      <c r="B11" s="53" t="s">
        <v>66</v>
      </c>
      <c r="C11" s="53">
        <v>81.668820241601097</v>
      </c>
      <c r="D11" s="53">
        <v>82.42877</v>
      </c>
      <c r="E11" s="53">
        <v>77.482420000000005</v>
      </c>
      <c r="F11" s="105">
        <v>4.6314200000000003</v>
      </c>
      <c r="G11" s="105">
        <v>4.6555999999999997</v>
      </c>
      <c r="H11" s="105">
        <v>6.0250700000000004</v>
      </c>
      <c r="I11" s="53">
        <v>0.14943000000000001</v>
      </c>
      <c r="J11" s="53">
        <v>0.37992999999999999</v>
      </c>
      <c r="K11" s="53">
        <v>1.2033400000000001</v>
      </c>
      <c r="L11" s="53">
        <v>0.44380999999999998</v>
      </c>
      <c r="M11" s="53">
        <v>0.48874000000000001</v>
      </c>
    </row>
    <row r="12" spans="1:13" x14ac:dyDescent="0.2">
      <c r="A12" s="53" t="s">
        <v>54</v>
      </c>
      <c r="B12" s="53" t="s">
        <v>67</v>
      </c>
      <c r="C12" s="53">
        <v>81.619237934972006</v>
      </c>
      <c r="D12" s="53">
        <v>82.260990000000007</v>
      </c>
      <c r="E12" s="53">
        <v>77.498260000000002</v>
      </c>
      <c r="F12" s="105">
        <v>4.0880299999999998</v>
      </c>
      <c r="G12" s="105">
        <v>3.9207000000000001</v>
      </c>
      <c r="H12" s="105">
        <v>5.1428900000000004</v>
      </c>
      <c r="I12" s="53">
        <v>-0.20354</v>
      </c>
      <c r="J12" s="53">
        <v>0.32100000000000001</v>
      </c>
      <c r="K12" s="53">
        <v>0.20530000000000001</v>
      </c>
      <c r="L12" s="53">
        <v>2.0449999999999999E-2</v>
      </c>
      <c r="M12" s="53">
        <v>0.41879</v>
      </c>
    </row>
    <row r="13" spans="1:13" x14ac:dyDescent="0.2">
      <c r="A13" s="53" t="s">
        <v>54</v>
      </c>
      <c r="B13" s="53" t="s">
        <v>68</v>
      </c>
      <c r="C13" s="53">
        <v>81.5921930404471</v>
      </c>
      <c r="D13" s="53">
        <v>82.07423</v>
      </c>
      <c r="E13" s="53">
        <v>77.478279999999998</v>
      </c>
      <c r="F13" s="105">
        <v>3.47262</v>
      </c>
      <c r="G13" s="105">
        <v>2.9805700000000002</v>
      </c>
      <c r="H13" s="105">
        <v>4.3328199999999999</v>
      </c>
      <c r="I13" s="53">
        <v>-0.22703000000000001</v>
      </c>
      <c r="J13" s="53">
        <v>0.24504999999999999</v>
      </c>
      <c r="K13" s="53">
        <v>-0.28133000000000002</v>
      </c>
      <c r="L13" s="53">
        <v>-2.5780000000000001E-2</v>
      </c>
      <c r="M13" s="53">
        <v>0.35409000000000002</v>
      </c>
    </row>
    <row r="14" spans="1:13" x14ac:dyDescent="0.2">
      <c r="A14" s="53" t="s">
        <v>54</v>
      </c>
      <c r="B14" s="53" t="s">
        <v>69</v>
      </c>
      <c r="C14" s="53">
        <v>81.824328385119301</v>
      </c>
      <c r="D14" s="53">
        <v>82.263270000000006</v>
      </c>
      <c r="E14" s="53">
        <v>77.954269999999994</v>
      </c>
      <c r="F14" s="105">
        <v>3.4565299999999999</v>
      </c>
      <c r="G14" s="105">
        <v>2.91777</v>
      </c>
      <c r="H14" s="105">
        <v>4.8182299999999998</v>
      </c>
      <c r="I14" s="53">
        <v>0.23032</v>
      </c>
      <c r="J14" s="53">
        <v>0.23995</v>
      </c>
      <c r="K14" s="53">
        <v>-0.20077999999999999</v>
      </c>
      <c r="L14" s="53">
        <v>0.61434999999999995</v>
      </c>
      <c r="M14" s="53">
        <v>0.39291999999999999</v>
      </c>
    </row>
    <row r="15" spans="1:13" x14ac:dyDescent="0.2">
      <c r="A15" s="53" t="s">
        <v>54</v>
      </c>
      <c r="B15" s="53" t="s">
        <v>70</v>
      </c>
      <c r="C15" s="53">
        <v>82.132339683875202</v>
      </c>
      <c r="D15" s="53">
        <v>82.672470000000004</v>
      </c>
      <c r="E15" s="53">
        <v>78.476420000000005</v>
      </c>
      <c r="F15" s="105">
        <v>3.3902999999999999</v>
      </c>
      <c r="G15" s="105">
        <v>3.0012099999999999</v>
      </c>
      <c r="H15" s="105">
        <v>4.7384000000000004</v>
      </c>
      <c r="I15" s="53">
        <v>0.49742999999999998</v>
      </c>
      <c r="J15" s="53">
        <v>0.24673</v>
      </c>
      <c r="K15" s="53">
        <v>0.50021000000000004</v>
      </c>
      <c r="L15" s="53">
        <v>0.66981000000000002</v>
      </c>
      <c r="M15" s="53">
        <v>0.38653999999999999</v>
      </c>
    </row>
    <row r="16" spans="1:13" x14ac:dyDescent="0.2">
      <c r="A16" s="53" t="s">
        <v>54</v>
      </c>
      <c r="B16" s="53" t="s">
        <v>71</v>
      </c>
      <c r="C16" s="53">
        <v>82.522988160346202</v>
      </c>
      <c r="D16" s="53">
        <v>82.732439999999997</v>
      </c>
      <c r="E16" s="53">
        <v>79.267899999999997</v>
      </c>
      <c r="F16" s="105">
        <v>3.3591099999999998</v>
      </c>
      <c r="G16" s="105">
        <v>2.7610100000000002</v>
      </c>
      <c r="H16" s="105">
        <v>5.6597200000000001</v>
      </c>
      <c r="I16" s="53">
        <v>7.2550000000000003E-2</v>
      </c>
      <c r="J16" s="53">
        <v>0.22722000000000001</v>
      </c>
      <c r="K16" s="53">
        <v>0.80196999999999996</v>
      </c>
      <c r="L16" s="53">
        <v>1.0085599999999999</v>
      </c>
      <c r="M16" s="53">
        <v>0.45983000000000002</v>
      </c>
    </row>
    <row r="17" spans="1:13" x14ac:dyDescent="0.2">
      <c r="A17" s="53" t="s">
        <v>54</v>
      </c>
      <c r="B17" s="53" t="s">
        <v>72</v>
      </c>
      <c r="C17" s="53">
        <v>83.292265160165897</v>
      </c>
      <c r="D17" s="53">
        <v>83.024730000000005</v>
      </c>
      <c r="E17" s="53">
        <v>79.276160000000004</v>
      </c>
      <c r="F17" s="105">
        <v>3.61869</v>
      </c>
      <c r="G17" s="105">
        <v>3.0890599999999999</v>
      </c>
      <c r="H17" s="105">
        <v>5.6736500000000003</v>
      </c>
      <c r="I17" s="53">
        <v>0.35328999999999999</v>
      </c>
      <c r="J17" s="53">
        <v>0.25385000000000002</v>
      </c>
      <c r="K17" s="53">
        <v>0.92564000000000002</v>
      </c>
      <c r="L17" s="53">
        <v>1.043E-2</v>
      </c>
      <c r="M17" s="53">
        <v>0.46094000000000002</v>
      </c>
    </row>
    <row r="18" spans="1:13" x14ac:dyDescent="0.2">
      <c r="A18" s="53" t="s">
        <v>54</v>
      </c>
      <c r="B18" s="53" t="s">
        <v>73</v>
      </c>
      <c r="C18" s="53">
        <v>83.770058296772604</v>
      </c>
      <c r="D18" s="53">
        <v>83.623720000000006</v>
      </c>
      <c r="E18" s="53">
        <v>79.117729999999995</v>
      </c>
      <c r="F18" s="105">
        <v>3.97404</v>
      </c>
      <c r="G18" s="105">
        <v>3.7076799999999999</v>
      </c>
      <c r="H18" s="105">
        <v>4.9171899999999997</v>
      </c>
      <c r="I18" s="53">
        <v>0.72145999999999999</v>
      </c>
      <c r="J18" s="53">
        <v>0.30384</v>
      </c>
      <c r="K18" s="53">
        <v>1.15063</v>
      </c>
      <c r="L18" s="53">
        <v>-0.19985</v>
      </c>
      <c r="M18" s="53">
        <v>0.40081</v>
      </c>
    </row>
    <row r="19" spans="1:13" x14ac:dyDescent="0.2">
      <c r="A19" s="53" t="s">
        <v>74</v>
      </c>
      <c r="B19" s="53" t="s">
        <v>62</v>
      </c>
      <c r="C19" s="53">
        <v>84.519051625698694</v>
      </c>
      <c r="D19" s="53">
        <v>84.357849999999999</v>
      </c>
      <c r="E19" s="53">
        <v>79.785219999999995</v>
      </c>
      <c r="F19" s="105">
        <v>4.4828099999999997</v>
      </c>
      <c r="G19" s="105">
        <v>4.1425700000000001</v>
      </c>
      <c r="H19" s="105">
        <v>4.66934</v>
      </c>
      <c r="I19" s="53">
        <v>0.87788999999999995</v>
      </c>
      <c r="J19" s="53">
        <v>0.33883000000000002</v>
      </c>
      <c r="K19" s="53">
        <v>1.96465</v>
      </c>
      <c r="L19" s="53">
        <v>0.84367000000000003</v>
      </c>
      <c r="M19" s="53">
        <v>0.38102000000000003</v>
      </c>
    </row>
    <row r="20" spans="1:13" x14ac:dyDescent="0.2">
      <c r="A20" s="53" t="s">
        <v>54</v>
      </c>
      <c r="B20" s="53" t="s">
        <v>63</v>
      </c>
      <c r="C20" s="53">
        <v>84.733157040687601</v>
      </c>
      <c r="D20" s="53">
        <v>84.74503</v>
      </c>
      <c r="E20" s="53">
        <v>80.448570000000004</v>
      </c>
      <c r="F20" s="105">
        <v>4.2344400000000002</v>
      </c>
      <c r="G20" s="105">
        <v>4.0471599999999999</v>
      </c>
      <c r="H20" s="105">
        <v>5.0506900000000003</v>
      </c>
      <c r="I20" s="53">
        <v>0.45898</v>
      </c>
      <c r="J20" s="53">
        <v>0.33116000000000001</v>
      </c>
      <c r="K20" s="53">
        <v>2.0720399999999999</v>
      </c>
      <c r="L20" s="53">
        <v>0.83143</v>
      </c>
      <c r="M20" s="53">
        <v>0.41144999999999998</v>
      </c>
    </row>
    <row r="21" spans="1:13" x14ac:dyDescent="0.2">
      <c r="A21" s="53" t="s">
        <v>54</v>
      </c>
      <c r="B21" s="53" t="s">
        <v>64</v>
      </c>
      <c r="C21" s="53">
        <v>84.965292385359703</v>
      </c>
      <c r="D21" s="53">
        <v>84.630390000000006</v>
      </c>
      <c r="E21" s="53">
        <v>80.703450000000004</v>
      </c>
      <c r="F21" s="105">
        <v>3.7586499999999998</v>
      </c>
      <c r="G21" s="105">
        <v>3.0915599999999999</v>
      </c>
      <c r="H21" s="105">
        <v>4.9868699999999997</v>
      </c>
      <c r="I21" s="53">
        <v>-0.13527</v>
      </c>
      <c r="J21" s="53">
        <v>0.25405</v>
      </c>
      <c r="K21" s="53">
        <v>1.20381</v>
      </c>
      <c r="L21" s="53">
        <v>0.31680999999999998</v>
      </c>
      <c r="M21" s="53">
        <v>0.40637000000000001</v>
      </c>
    </row>
    <row r="22" spans="1:13" x14ac:dyDescent="0.2">
      <c r="A22" s="53" t="s">
        <v>54</v>
      </c>
      <c r="B22" s="53" t="s">
        <v>65</v>
      </c>
      <c r="C22" s="53">
        <v>84.806779253560904</v>
      </c>
      <c r="D22" s="53">
        <v>84.641019999999997</v>
      </c>
      <c r="E22" s="53">
        <v>80.963830000000002</v>
      </c>
      <c r="F22" s="105">
        <v>3.4967100000000002</v>
      </c>
      <c r="G22" s="105">
        <v>2.8372700000000002</v>
      </c>
      <c r="H22" s="105">
        <v>4.9569099999999997</v>
      </c>
      <c r="I22" s="53">
        <v>1.256E-2</v>
      </c>
      <c r="J22" s="53">
        <v>0.23341999999999999</v>
      </c>
      <c r="K22" s="53">
        <v>0.33567999999999998</v>
      </c>
      <c r="L22" s="53">
        <v>0.32263999999999998</v>
      </c>
      <c r="M22" s="53">
        <v>0.40398000000000001</v>
      </c>
    </row>
    <row r="23" spans="1:13" x14ac:dyDescent="0.2">
      <c r="A23" s="53" t="s">
        <v>54</v>
      </c>
      <c r="B23" s="53" t="s">
        <v>66</v>
      </c>
      <c r="C23" s="53">
        <v>84.535579061241705</v>
      </c>
      <c r="D23" s="53">
        <v>84.931790000000007</v>
      </c>
      <c r="E23" s="53">
        <v>81.070599999999999</v>
      </c>
      <c r="F23" s="105">
        <v>3.5102199999999999</v>
      </c>
      <c r="G23" s="105">
        <v>3.0365799999999998</v>
      </c>
      <c r="H23" s="105">
        <v>4.63096</v>
      </c>
      <c r="I23" s="53">
        <v>0.34353</v>
      </c>
      <c r="J23" s="53">
        <v>0.24959000000000001</v>
      </c>
      <c r="K23" s="53">
        <v>0.22037999999999999</v>
      </c>
      <c r="L23" s="53">
        <v>0.13186999999999999</v>
      </c>
      <c r="M23" s="53">
        <v>0.37796000000000002</v>
      </c>
    </row>
    <row r="24" spans="1:13" x14ac:dyDescent="0.2">
      <c r="A24" s="53" t="s">
        <v>54</v>
      </c>
      <c r="B24" s="53" t="s">
        <v>67</v>
      </c>
      <c r="C24" s="53">
        <v>84.682072239918298</v>
      </c>
      <c r="D24" s="53">
        <v>85.216480000000004</v>
      </c>
      <c r="E24" s="53">
        <v>81.457729999999998</v>
      </c>
      <c r="F24" s="105">
        <v>3.7525900000000001</v>
      </c>
      <c r="G24" s="105">
        <v>3.5928200000000001</v>
      </c>
      <c r="H24" s="105">
        <v>5.1091100000000003</v>
      </c>
      <c r="I24" s="53">
        <v>0.3352</v>
      </c>
      <c r="J24" s="53">
        <v>0.29458000000000001</v>
      </c>
      <c r="K24" s="53">
        <v>0.69252999999999998</v>
      </c>
      <c r="L24" s="53">
        <v>0.47752</v>
      </c>
      <c r="M24" s="53">
        <v>0.41610000000000003</v>
      </c>
    </row>
    <row r="25" spans="1:13" x14ac:dyDescent="0.2">
      <c r="A25" s="53" t="s">
        <v>54</v>
      </c>
      <c r="B25" s="53" t="s">
        <v>68</v>
      </c>
      <c r="C25" s="53">
        <v>84.914958831660599</v>
      </c>
      <c r="D25" s="53">
        <v>85.412350000000004</v>
      </c>
      <c r="E25" s="53">
        <v>81.716049999999996</v>
      </c>
      <c r="F25" s="105">
        <v>4.0724099999999996</v>
      </c>
      <c r="G25" s="105">
        <v>4.0671900000000001</v>
      </c>
      <c r="H25" s="105">
        <v>5.4696100000000003</v>
      </c>
      <c r="I25" s="53">
        <v>0.22985</v>
      </c>
      <c r="J25" s="53">
        <v>0.33277000000000001</v>
      </c>
      <c r="K25" s="53">
        <v>0.91129000000000004</v>
      </c>
      <c r="L25" s="53">
        <v>0.31712000000000001</v>
      </c>
      <c r="M25" s="53">
        <v>0.44475999999999999</v>
      </c>
    </row>
    <row r="26" spans="1:13" x14ac:dyDescent="0.2">
      <c r="A26" s="53" t="s">
        <v>54</v>
      </c>
      <c r="B26" s="53" t="s">
        <v>69</v>
      </c>
      <c r="C26" s="53">
        <v>85.219965142135905</v>
      </c>
      <c r="D26" s="53">
        <v>85.649209999999997</v>
      </c>
      <c r="E26" s="53">
        <v>81.20975</v>
      </c>
      <c r="F26" s="105">
        <v>4.1499100000000002</v>
      </c>
      <c r="G26" s="105">
        <v>4.11599</v>
      </c>
      <c r="H26" s="105">
        <v>4.1761299999999997</v>
      </c>
      <c r="I26" s="53">
        <v>0.27732000000000001</v>
      </c>
      <c r="J26" s="53">
        <v>0.33668999999999999</v>
      </c>
      <c r="K26" s="53">
        <v>0.84470999999999996</v>
      </c>
      <c r="L26" s="53">
        <v>-0.61958000000000002</v>
      </c>
      <c r="M26" s="53">
        <v>0.34151999999999999</v>
      </c>
    </row>
    <row r="27" spans="1:13" x14ac:dyDescent="0.2">
      <c r="A27" s="53" t="s">
        <v>54</v>
      </c>
      <c r="B27" s="53" t="s">
        <v>70</v>
      </c>
      <c r="C27" s="53">
        <v>85.596339924274304</v>
      </c>
      <c r="D27" s="53">
        <v>86.192790000000002</v>
      </c>
      <c r="E27" s="53">
        <v>81.268299999999996</v>
      </c>
      <c r="F27" s="105">
        <v>4.2175799999999999</v>
      </c>
      <c r="G27" s="105">
        <v>4.2581499999999997</v>
      </c>
      <c r="H27" s="105">
        <v>3.5575999999999999</v>
      </c>
      <c r="I27" s="53">
        <v>0.63465000000000005</v>
      </c>
      <c r="J27" s="53">
        <v>0.34810000000000002</v>
      </c>
      <c r="K27" s="53">
        <v>1.14568</v>
      </c>
      <c r="L27" s="53">
        <v>7.2099999999999997E-2</v>
      </c>
      <c r="M27" s="53">
        <v>0.29174</v>
      </c>
    </row>
    <row r="28" spans="1:13" x14ac:dyDescent="0.2">
      <c r="A28" s="53" t="s">
        <v>54</v>
      </c>
      <c r="B28" s="53" t="s">
        <v>71</v>
      </c>
      <c r="C28" s="53">
        <v>86.069625578460204</v>
      </c>
      <c r="D28" s="53">
        <v>86.288439999999994</v>
      </c>
      <c r="E28" s="53">
        <v>81.698819999999998</v>
      </c>
      <c r="F28" s="105">
        <v>4.2977600000000002</v>
      </c>
      <c r="G28" s="105">
        <v>4.29819</v>
      </c>
      <c r="H28" s="105">
        <v>3.0667200000000001</v>
      </c>
      <c r="I28" s="53">
        <v>0.11098</v>
      </c>
      <c r="J28" s="53">
        <v>0.35131000000000001</v>
      </c>
      <c r="K28" s="53">
        <v>1.02572</v>
      </c>
      <c r="L28" s="53">
        <v>0.52976000000000001</v>
      </c>
      <c r="M28" s="53">
        <v>0.25203999999999999</v>
      </c>
    </row>
    <row r="29" spans="1:13" x14ac:dyDescent="0.2">
      <c r="A29" s="53" t="s">
        <v>54</v>
      </c>
      <c r="B29" s="53" t="s">
        <v>72</v>
      </c>
      <c r="C29" s="53">
        <v>86.763777871266299</v>
      </c>
      <c r="D29" s="53">
        <v>86.45926</v>
      </c>
      <c r="E29" s="53">
        <v>81.875169999999997</v>
      </c>
      <c r="F29" s="105">
        <v>4.1678699999999997</v>
      </c>
      <c r="G29" s="105">
        <v>4.1367599999999998</v>
      </c>
      <c r="H29" s="105">
        <v>3.2784200000000001</v>
      </c>
      <c r="I29" s="53">
        <v>0.19796</v>
      </c>
      <c r="J29" s="53">
        <v>0.33835999999999999</v>
      </c>
      <c r="K29" s="53">
        <v>0.94577</v>
      </c>
      <c r="L29" s="53">
        <v>0.21584999999999999</v>
      </c>
      <c r="M29" s="53">
        <v>0.26917999999999997</v>
      </c>
    </row>
    <row r="30" spans="1:13" x14ac:dyDescent="0.2">
      <c r="A30" s="53" t="s">
        <v>54</v>
      </c>
      <c r="B30" s="53" t="s">
        <v>73</v>
      </c>
      <c r="C30" s="53">
        <v>87.188983712963505</v>
      </c>
      <c r="D30" s="53">
        <v>86.932990000000004</v>
      </c>
      <c r="E30" s="53">
        <v>82.197550000000007</v>
      </c>
      <c r="F30" s="105">
        <v>4.0813199999999998</v>
      </c>
      <c r="G30" s="105">
        <v>3.9573299999999998</v>
      </c>
      <c r="H30" s="105">
        <v>3.8927</v>
      </c>
      <c r="I30" s="53">
        <v>0.54791999999999996</v>
      </c>
      <c r="J30" s="53">
        <v>0.32394000000000001</v>
      </c>
      <c r="K30" s="53">
        <v>0.85877000000000003</v>
      </c>
      <c r="L30" s="53">
        <v>0.39373999999999998</v>
      </c>
      <c r="M30" s="53">
        <v>0.31874000000000002</v>
      </c>
    </row>
    <row r="31" spans="1:13" x14ac:dyDescent="0.2">
      <c r="A31" s="53" t="s">
        <v>75</v>
      </c>
      <c r="B31" s="53" t="s">
        <v>62</v>
      </c>
      <c r="C31" s="53">
        <v>87.110102770599198</v>
      </c>
      <c r="D31" s="53">
        <v>86.930710000000005</v>
      </c>
      <c r="E31" s="53">
        <v>82.29674</v>
      </c>
      <c r="F31" s="105">
        <v>3.0656400000000001</v>
      </c>
      <c r="G31" s="105">
        <v>3.0499399999999999</v>
      </c>
      <c r="H31" s="105">
        <v>3.14785</v>
      </c>
      <c r="I31" s="53">
        <v>-2.6199999999999999E-3</v>
      </c>
      <c r="J31" s="53">
        <v>0.25068000000000001</v>
      </c>
      <c r="K31" s="53">
        <v>0.74433000000000005</v>
      </c>
      <c r="L31" s="53">
        <v>0.12068</v>
      </c>
      <c r="M31" s="53">
        <v>0.25861000000000001</v>
      </c>
    </row>
    <row r="32" spans="1:13" x14ac:dyDescent="0.2">
      <c r="A32" s="53" t="s">
        <v>54</v>
      </c>
      <c r="B32" s="53" t="s">
        <v>63</v>
      </c>
      <c r="C32" s="53">
        <v>87.275377126029198</v>
      </c>
      <c r="D32" s="53">
        <v>87.361159999999998</v>
      </c>
      <c r="E32" s="53">
        <v>82.412469999999999</v>
      </c>
      <c r="F32" s="105">
        <v>3.00027</v>
      </c>
      <c r="G32" s="105">
        <v>3.0870700000000002</v>
      </c>
      <c r="H32" s="105">
        <v>2.4411800000000001</v>
      </c>
      <c r="I32" s="53">
        <v>0.49517</v>
      </c>
      <c r="J32" s="53">
        <v>0.25369000000000003</v>
      </c>
      <c r="K32" s="53">
        <v>1.0431600000000001</v>
      </c>
      <c r="L32" s="53">
        <v>0.14061999999999999</v>
      </c>
      <c r="M32" s="53">
        <v>0.20119000000000001</v>
      </c>
    </row>
    <row r="33" spans="1:13" x14ac:dyDescent="0.2">
      <c r="A33" s="53" t="s">
        <v>54</v>
      </c>
      <c r="B33" s="53" t="s">
        <v>64</v>
      </c>
      <c r="C33" s="53">
        <v>87.630716990203695</v>
      </c>
      <c r="D33" s="53">
        <v>87.461380000000005</v>
      </c>
      <c r="E33" s="53">
        <v>82.898790000000005</v>
      </c>
      <c r="F33" s="105">
        <v>3.13707</v>
      </c>
      <c r="G33" s="105">
        <v>3.34511</v>
      </c>
      <c r="H33" s="105">
        <v>2.7202600000000001</v>
      </c>
      <c r="I33" s="53">
        <v>0.11471000000000001</v>
      </c>
      <c r="J33" s="53">
        <v>0.27456999999999998</v>
      </c>
      <c r="K33" s="53">
        <v>0.60780999999999996</v>
      </c>
      <c r="L33" s="53">
        <v>0.59011000000000002</v>
      </c>
      <c r="M33" s="53">
        <v>0.22391</v>
      </c>
    </row>
    <row r="34" spans="1:13" x14ac:dyDescent="0.2">
      <c r="A34" s="53" t="s">
        <v>54</v>
      </c>
      <c r="B34" s="53" t="s">
        <v>65</v>
      </c>
      <c r="C34" s="53">
        <v>87.403840375022497</v>
      </c>
      <c r="D34" s="53">
        <v>87.457579999999993</v>
      </c>
      <c r="E34" s="53">
        <v>83.418859999999995</v>
      </c>
      <c r="F34" s="105">
        <v>3.0623300000000002</v>
      </c>
      <c r="G34" s="105">
        <v>3.3276500000000002</v>
      </c>
      <c r="H34" s="105">
        <v>3.03226</v>
      </c>
      <c r="I34" s="53">
        <v>-4.3400000000000001E-3</v>
      </c>
      <c r="J34" s="53">
        <v>0.27316000000000001</v>
      </c>
      <c r="K34" s="53">
        <v>0.60607999999999995</v>
      </c>
      <c r="L34" s="53">
        <v>0.62736000000000003</v>
      </c>
      <c r="M34" s="53">
        <v>0.24923999999999999</v>
      </c>
    </row>
    <row r="35" spans="1:13" x14ac:dyDescent="0.2">
      <c r="A35" s="53" t="s">
        <v>54</v>
      </c>
      <c r="B35" s="53" t="s">
        <v>66</v>
      </c>
      <c r="C35" s="53">
        <v>86.967365827273298</v>
      </c>
      <c r="D35" s="53">
        <v>87.386219999999994</v>
      </c>
      <c r="E35" s="53">
        <v>83.711619999999996</v>
      </c>
      <c r="F35" s="105">
        <v>2.8766400000000001</v>
      </c>
      <c r="G35" s="105">
        <v>2.8898799999999998</v>
      </c>
      <c r="H35" s="105">
        <v>3.2576800000000001</v>
      </c>
      <c r="I35" s="53">
        <v>-8.1600000000000006E-2</v>
      </c>
      <c r="J35" s="53">
        <v>0.23769000000000001</v>
      </c>
      <c r="K35" s="53">
        <v>2.8680000000000001E-2</v>
      </c>
      <c r="L35" s="53">
        <v>0.35094999999999998</v>
      </c>
      <c r="M35" s="53">
        <v>0.26750000000000002</v>
      </c>
    </row>
    <row r="36" spans="1:13" x14ac:dyDescent="0.2">
      <c r="A36" s="53" t="s">
        <v>54</v>
      </c>
      <c r="B36" s="53" t="s">
        <v>67</v>
      </c>
      <c r="C36" s="53">
        <v>87.113107758879707</v>
      </c>
      <c r="D36" s="53">
        <v>87.651929999999993</v>
      </c>
      <c r="E36" s="53">
        <v>84.226190000000003</v>
      </c>
      <c r="F36" s="105">
        <v>2.8707799999999999</v>
      </c>
      <c r="G36" s="105">
        <v>2.8579599999999998</v>
      </c>
      <c r="H36" s="105">
        <v>3.3986499999999999</v>
      </c>
      <c r="I36" s="53">
        <v>0.30407000000000001</v>
      </c>
      <c r="J36" s="53">
        <v>0.2351</v>
      </c>
      <c r="K36" s="53">
        <v>0.21787000000000001</v>
      </c>
      <c r="L36" s="53">
        <v>0.61468999999999996</v>
      </c>
      <c r="M36" s="53">
        <v>0.27889999999999998</v>
      </c>
    </row>
    <row r="37" spans="1:13" x14ac:dyDescent="0.2">
      <c r="A37" s="53" t="s">
        <v>54</v>
      </c>
      <c r="B37" s="53" t="s">
        <v>68</v>
      </c>
      <c r="C37" s="53">
        <v>87.240819760802907</v>
      </c>
      <c r="D37" s="53">
        <v>87.867540000000005</v>
      </c>
      <c r="E37" s="53">
        <v>84.862679999999997</v>
      </c>
      <c r="F37" s="105">
        <v>2.7390500000000002</v>
      </c>
      <c r="G37" s="105">
        <v>2.8745099999999999</v>
      </c>
      <c r="H37" s="105">
        <v>3.8506900000000002</v>
      </c>
      <c r="I37" s="53">
        <v>0.24598</v>
      </c>
      <c r="J37" s="53">
        <v>0.23644000000000001</v>
      </c>
      <c r="K37" s="53">
        <v>0.46875</v>
      </c>
      <c r="L37" s="53">
        <v>0.75568999999999997</v>
      </c>
      <c r="M37" s="53">
        <v>0.31535999999999997</v>
      </c>
    </row>
    <row r="38" spans="1:13" x14ac:dyDescent="0.2">
      <c r="A38" s="53" t="s">
        <v>54</v>
      </c>
      <c r="B38" s="53" t="s">
        <v>69</v>
      </c>
      <c r="C38" s="53">
        <v>87.4248752929864</v>
      </c>
      <c r="D38" s="53">
        <v>87.950289999999995</v>
      </c>
      <c r="E38" s="53">
        <v>84.584389999999999</v>
      </c>
      <c r="F38" s="105">
        <v>2.5873200000000001</v>
      </c>
      <c r="G38" s="105">
        <v>2.6866300000000001</v>
      </c>
      <c r="H38" s="105">
        <v>4.1554599999999997</v>
      </c>
      <c r="I38" s="53">
        <v>9.418E-2</v>
      </c>
      <c r="J38" s="53">
        <v>0.22117999999999999</v>
      </c>
      <c r="K38" s="53">
        <v>0.64549000000000001</v>
      </c>
      <c r="L38" s="53">
        <v>-0.32793</v>
      </c>
      <c r="M38" s="53">
        <v>0.33986</v>
      </c>
    </row>
    <row r="39" spans="1:13" x14ac:dyDescent="0.2">
      <c r="A39" s="53" t="s">
        <v>54</v>
      </c>
      <c r="B39" s="53" t="s">
        <v>70</v>
      </c>
      <c r="C39" s="53">
        <v>87.752419015565806</v>
      </c>
      <c r="D39" s="53">
        <v>88.524230000000003</v>
      </c>
      <c r="E39" s="53">
        <v>85.098259999999996</v>
      </c>
      <c r="F39" s="105">
        <v>2.5188899999999999</v>
      </c>
      <c r="G39" s="105">
        <v>2.70492</v>
      </c>
      <c r="H39" s="105">
        <v>4.7127400000000002</v>
      </c>
      <c r="I39" s="53">
        <v>0.65256999999999998</v>
      </c>
      <c r="J39" s="53">
        <v>0.22266</v>
      </c>
      <c r="K39" s="53">
        <v>0.99517999999999995</v>
      </c>
      <c r="L39" s="53">
        <v>0.60753000000000001</v>
      </c>
      <c r="M39" s="53">
        <v>0.38449</v>
      </c>
    </row>
    <row r="40" spans="1:13" x14ac:dyDescent="0.2">
      <c r="A40" s="53" t="s">
        <v>54</v>
      </c>
      <c r="B40" s="53" t="s">
        <v>71</v>
      </c>
      <c r="C40" s="53">
        <v>88.203918504717805</v>
      </c>
      <c r="D40" s="53">
        <v>88.873450000000005</v>
      </c>
      <c r="E40" s="53">
        <v>85.612830000000002</v>
      </c>
      <c r="F40" s="105">
        <v>2.47973</v>
      </c>
      <c r="G40" s="105">
        <v>2.9957799999999999</v>
      </c>
      <c r="H40" s="105">
        <v>4.7907700000000002</v>
      </c>
      <c r="I40" s="53">
        <v>0.39449000000000001</v>
      </c>
      <c r="J40" s="53">
        <v>0.24628</v>
      </c>
      <c r="K40" s="53">
        <v>1.1448100000000001</v>
      </c>
      <c r="L40" s="53">
        <v>0.60467000000000004</v>
      </c>
      <c r="M40" s="53">
        <v>0.39072000000000001</v>
      </c>
    </row>
    <row r="41" spans="1:13" x14ac:dyDescent="0.2">
      <c r="A41" s="53" t="s">
        <v>54</v>
      </c>
      <c r="B41" s="53" t="s">
        <v>72</v>
      </c>
      <c r="C41" s="53">
        <v>88.685467876675304</v>
      </c>
      <c r="D41" s="53">
        <v>88.761849999999995</v>
      </c>
      <c r="E41" s="53">
        <v>85.680340000000001</v>
      </c>
      <c r="F41" s="105">
        <v>2.2148500000000002</v>
      </c>
      <c r="G41" s="105">
        <v>2.6632099999999999</v>
      </c>
      <c r="H41" s="105">
        <v>4.6475200000000001</v>
      </c>
      <c r="I41" s="53">
        <v>-0.12556999999999999</v>
      </c>
      <c r="J41" s="53">
        <v>0.21926999999999999</v>
      </c>
      <c r="K41" s="53">
        <v>0.92274999999999996</v>
      </c>
      <c r="L41" s="53">
        <v>7.8850000000000003E-2</v>
      </c>
      <c r="M41" s="53">
        <v>0.37928000000000001</v>
      </c>
    </row>
    <row r="42" spans="1:13" x14ac:dyDescent="0.2">
      <c r="A42" s="53" t="s">
        <v>54</v>
      </c>
      <c r="B42" s="53" t="s">
        <v>73</v>
      </c>
      <c r="C42" s="53">
        <v>89.046817717410903</v>
      </c>
      <c r="D42" s="53">
        <v>89.161940000000001</v>
      </c>
      <c r="E42" s="53">
        <v>85.620410000000007</v>
      </c>
      <c r="F42" s="105">
        <v>2.1308099999999999</v>
      </c>
      <c r="G42" s="105">
        <v>2.56399</v>
      </c>
      <c r="H42" s="105">
        <v>4.1641899999999996</v>
      </c>
      <c r="I42" s="53">
        <v>0.45073999999999997</v>
      </c>
      <c r="J42" s="53">
        <v>0.2112</v>
      </c>
      <c r="K42" s="53">
        <v>0.72038000000000002</v>
      </c>
      <c r="L42" s="53">
        <v>-6.9949999999999998E-2</v>
      </c>
      <c r="M42" s="53">
        <v>0.34055999999999997</v>
      </c>
    </row>
    <row r="43" spans="1:13" x14ac:dyDescent="0.2">
      <c r="A43" s="53" t="s">
        <v>76</v>
      </c>
      <c r="B43" s="53" t="s">
        <v>62</v>
      </c>
      <c r="C43" s="53">
        <v>89.3863813931126</v>
      </c>
      <c r="D43" s="53">
        <v>89.73133</v>
      </c>
      <c r="E43" s="53">
        <v>85.43235</v>
      </c>
      <c r="F43" s="105">
        <v>2.6131099999999998</v>
      </c>
      <c r="G43" s="105">
        <v>3.22167</v>
      </c>
      <c r="H43" s="105">
        <v>3.81013</v>
      </c>
      <c r="I43" s="53">
        <v>0.63859999999999995</v>
      </c>
      <c r="J43" s="53">
        <v>0.26458999999999999</v>
      </c>
      <c r="K43" s="53">
        <v>0.96528000000000003</v>
      </c>
      <c r="L43" s="53">
        <v>-0.21964</v>
      </c>
      <c r="M43" s="53">
        <v>0.31209999999999999</v>
      </c>
    </row>
    <row r="44" spans="1:13" x14ac:dyDescent="0.2">
      <c r="A44" s="53" t="s">
        <v>54</v>
      </c>
      <c r="B44" s="53" t="s">
        <v>63</v>
      </c>
      <c r="C44" s="53">
        <v>89.7777811166536</v>
      </c>
      <c r="D44" s="53">
        <v>89.99324</v>
      </c>
      <c r="E44" s="53">
        <v>86.182500000000005</v>
      </c>
      <c r="F44" s="105">
        <v>2.8672499999999999</v>
      </c>
      <c r="G44" s="105">
        <v>3.0128699999999999</v>
      </c>
      <c r="H44" s="105">
        <v>4.5746000000000002</v>
      </c>
      <c r="I44" s="53">
        <v>0.29188999999999998</v>
      </c>
      <c r="J44" s="53">
        <v>0.24767</v>
      </c>
      <c r="K44" s="53">
        <v>1.3873</v>
      </c>
      <c r="L44" s="53">
        <v>0.87805999999999995</v>
      </c>
      <c r="M44" s="53">
        <v>0.37345</v>
      </c>
    </row>
    <row r="45" spans="1:13" x14ac:dyDescent="0.2">
      <c r="A45" s="53" t="s">
        <v>54</v>
      </c>
      <c r="B45" s="53" t="s">
        <v>64</v>
      </c>
      <c r="C45" s="53">
        <v>89.910000600997606</v>
      </c>
      <c r="D45" s="53">
        <v>90.310580000000002</v>
      </c>
      <c r="E45" s="53">
        <v>86.597189999999998</v>
      </c>
      <c r="F45" s="105">
        <v>2.60101</v>
      </c>
      <c r="G45" s="105">
        <v>3.2576700000000001</v>
      </c>
      <c r="H45" s="105">
        <v>4.4613399999999999</v>
      </c>
      <c r="I45" s="53">
        <v>0.35261999999999999</v>
      </c>
      <c r="J45" s="53">
        <v>0.26750000000000002</v>
      </c>
      <c r="K45" s="53">
        <v>1.28826</v>
      </c>
      <c r="L45" s="53">
        <v>0.48116999999999999</v>
      </c>
      <c r="M45" s="53">
        <v>0.36438999999999999</v>
      </c>
    </row>
    <row r="46" spans="1:13" x14ac:dyDescent="0.2">
      <c r="A46" s="53" t="s">
        <v>54</v>
      </c>
      <c r="B46" s="53" t="s">
        <v>65</v>
      </c>
      <c r="C46" s="53">
        <v>89.625277961415904</v>
      </c>
      <c r="D46" s="53">
        <v>90.483670000000004</v>
      </c>
      <c r="E46" s="53">
        <v>86.947119999999998</v>
      </c>
      <c r="F46" s="105">
        <v>2.5415800000000002</v>
      </c>
      <c r="G46" s="105">
        <v>3.46007</v>
      </c>
      <c r="H46" s="105">
        <v>4.2295600000000002</v>
      </c>
      <c r="I46" s="53">
        <v>0.19166</v>
      </c>
      <c r="J46" s="53">
        <v>0.28387000000000001</v>
      </c>
      <c r="K46" s="53">
        <v>0.83843999999999996</v>
      </c>
      <c r="L46" s="53">
        <v>0.40409</v>
      </c>
      <c r="M46" s="53">
        <v>0.34581000000000001</v>
      </c>
    </row>
    <row r="47" spans="1:13" x14ac:dyDescent="0.2">
      <c r="A47" s="53" t="s">
        <v>54</v>
      </c>
      <c r="B47" s="53" t="s">
        <v>66</v>
      </c>
      <c r="C47" s="53">
        <v>89.225614520103406</v>
      </c>
      <c r="D47" s="53">
        <v>90.539850000000001</v>
      </c>
      <c r="E47" s="53">
        <v>86.82244</v>
      </c>
      <c r="F47" s="105">
        <v>2.59666</v>
      </c>
      <c r="G47" s="105">
        <v>3.6088499999999999</v>
      </c>
      <c r="H47" s="105">
        <v>3.71611</v>
      </c>
      <c r="I47" s="53">
        <v>6.2089999999999999E-2</v>
      </c>
      <c r="J47" s="53">
        <v>0.29587000000000002</v>
      </c>
      <c r="K47" s="53">
        <v>0.60738999999999999</v>
      </c>
      <c r="L47" s="53">
        <v>-0.1434</v>
      </c>
      <c r="M47" s="53">
        <v>0.30452000000000001</v>
      </c>
    </row>
    <row r="48" spans="1:13" x14ac:dyDescent="0.2">
      <c r="A48" s="53" t="s">
        <v>54</v>
      </c>
      <c r="B48" s="53" t="s">
        <v>67</v>
      </c>
      <c r="C48" s="53">
        <v>89.324027886291205</v>
      </c>
      <c r="D48" s="53">
        <v>90.552000000000007</v>
      </c>
      <c r="E48" s="53">
        <v>87.127589999999998</v>
      </c>
      <c r="F48" s="105">
        <v>2.5379900000000002</v>
      </c>
      <c r="G48" s="105">
        <v>3.3086199999999999</v>
      </c>
      <c r="H48" s="105">
        <v>3.4447800000000002</v>
      </c>
      <c r="I48" s="53">
        <v>1.342E-2</v>
      </c>
      <c r="J48" s="53">
        <v>0.27161999999999997</v>
      </c>
      <c r="K48" s="53">
        <v>0.26732</v>
      </c>
      <c r="L48" s="53">
        <v>0.35147</v>
      </c>
      <c r="M48" s="53">
        <v>0.28262999999999999</v>
      </c>
    </row>
    <row r="49" spans="1:13" x14ac:dyDescent="0.2">
      <c r="A49" s="53" t="s">
        <v>54</v>
      </c>
      <c r="B49" s="53" t="s">
        <v>68</v>
      </c>
      <c r="C49" s="53">
        <v>89.556914478033505</v>
      </c>
      <c r="D49" s="53">
        <v>90.695490000000007</v>
      </c>
      <c r="E49" s="53">
        <v>88.235249999999994</v>
      </c>
      <c r="F49" s="105">
        <v>2.65483</v>
      </c>
      <c r="G49" s="105">
        <v>3.2184200000000001</v>
      </c>
      <c r="H49" s="105">
        <v>3.9741599999999999</v>
      </c>
      <c r="I49" s="53">
        <v>0.15845999999999999</v>
      </c>
      <c r="J49" s="53">
        <v>0.26432</v>
      </c>
      <c r="K49" s="53">
        <v>0.23408999999999999</v>
      </c>
      <c r="L49" s="53">
        <v>1.2713099999999999</v>
      </c>
      <c r="M49" s="53">
        <v>0.32529999999999998</v>
      </c>
    </row>
    <row r="50" spans="1:13" x14ac:dyDescent="0.2">
      <c r="A50" s="53" t="s">
        <v>54</v>
      </c>
      <c r="B50" s="53" t="s">
        <v>69</v>
      </c>
      <c r="C50" s="53">
        <v>89.809333493599397</v>
      </c>
      <c r="D50" s="53">
        <v>90.863259999999997</v>
      </c>
      <c r="E50" s="53">
        <v>88.708489999999998</v>
      </c>
      <c r="F50" s="105">
        <v>2.7274400000000001</v>
      </c>
      <c r="G50" s="105">
        <v>3.3120699999999998</v>
      </c>
      <c r="H50" s="105">
        <v>4.8757200000000003</v>
      </c>
      <c r="I50" s="53">
        <v>0.18498999999999999</v>
      </c>
      <c r="J50" s="53">
        <v>0.27189999999999998</v>
      </c>
      <c r="K50" s="53">
        <v>0.35720000000000002</v>
      </c>
      <c r="L50" s="53">
        <v>0.53632999999999997</v>
      </c>
      <c r="M50" s="53">
        <v>0.39750000000000002</v>
      </c>
    </row>
    <row r="51" spans="1:13" x14ac:dyDescent="0.2">
      <c r="A51" s="53" t="s">
        <v>54</v>
      </c>
      <c r="B51" s="53" t="s">
        <v>70</v>
      </c>
      <c r="C51" s="53">
        <v>90.357743854798997</v>
      </c>
      <c r="D51" s="53">
        <v>91.343829999999997</v>
      </c>
      <c r="E51" s="53">
        <v>89.070819999999998</v>
      </c>
      <c r="F51" s="105">
        <v>2.96895</v>
      </c>
      <c r="G51" s="105">
        <v>3.1851099999999999</v>
      </c>
      <c r="H51" s="105">
        <v>4.6681999999999997</v>
      </c>
      <c r="I51" s="53">
        <v>0.52888000000000002</v>
      </c>
      <c r="J51" s="53">
        <v>0.26162999999999997</v>
      </c>
      <c r="K51" s="53">
        <v>0.87444</v>
      </c>
      <c r="L51" s="53">
        <v>0.40844999999999998</v>
      </c>
      <c r="M51" s="53">
        <v>0.38092999999999999</v>
      </c>
    </row>
    <row r="52" spans="1:13" x14ac:dyDescent="0.2">
      <c r="A52" s="53" t="s">
        <v>54</v>
      </c>
      <c r="B52" s="53" t="s">
        <v>71</v>
      </c>
      <c r="C52" s="53">
        <v>90.906154215998598</v>
      </c>
      <c r="D52" s="53">
        <v>91.535139999999998</v>
      </c>
      <c r="E52" s="53">
        <v>89.570229999999995</v>
      </c>
      <c r="F52" s="105">
        <v>3.0636199999999998</v>
      </c>
      <c r="G52" s="105">
        <v>2.99492</v>
      </c>
      <c r="H52" s="105">
        <v>4.6224400000000001</v>
      </c>
      <c r="I52" s="53">
        <v>0.20943999999999999</v>
      </c>
      <c r="J52" s="53">
        <v>0.24621000000000001</v>
      </c>
      <c r="K52" s="53">
        <v>0.92579</v>
      </c>
      <c r="L52" s="53">
        <v>0.56069000000000002</v>
      </c>
      <c r="M52" s="53">
        <v>0.37728</v>
      </c>
    </row>
    <row r="53" spans="1:13" x14ac:dyDescent="0.2">
      <c r="A53" s="53" t="s">
        <v>54</v>
      </c>
      <c r="B53" s="53" t="s">
        <v>72</v>
      </c>
      <c r="C53" s="53">
        <v>91.616833944347604</v>
      </c>
      <c r="D53" s="53">
        <v>91.720380000000006</v>
      </c>
      <c r="E53" s="53">
        <v>89.475170000000006</v>
      </c>
      <c r="F53" s="105">
        <v>3.3053499999999998</v>
      </c>
      <c r="G53" s="105">
        <v>3.33311</v>
      </c>
      <c r="H53" s="105">
        <v>4.4290599999999998</v>
      </c>
      <c r="I53" s="53">
        <v>0.20236999999999999</v>
      </c>
      <c r="J53" s="53">
        <v>0.27360000000000001</v>
      </c>
      <c r="K53" s="53">
        <v>0.94330000000000003</v>
      </c>
      <c r="L53" s="53">
        <v>-0.10613</v>
      </c>
      <c r="M53" s="53">
        <v>0.36180000000000001</v>
      </c>
    </row>
    <row r="54" spans="1:13" x14ac:dyDescent="0.2">
      <c r="A54" s="53" t="s">
        <v>54</v>
      </c>
      <c r="B54" s="53" t="s">
        <v>73</v>
      </c>
      <c r="C54" s="53">
        <v>92.039034797764302</v>
      </c>
      <c r="D54" s="53">
        <v>92.118949999999998</v>
      </c>
      <c r="E54" s="53">
        <v>90.046909999999997</v>
      </c>
      <c r="F54" s="105">
        <v>3.3602699999999999</v>
      </c>
      <c r="G54" s="105">
        <v>3.3164500000000001</v>
      </c>
      <c r="H54" s="105">
        <v>5.1699200000000003</v>
      </c>
      <c r="I54" s="53">
        <v>0.43454999999999999</v>
      </c>
      <c r="J54" s="53">
        <v>0.27226</v>
      </c>
      <c r="K54" s="53">
        <v>0.84858</v>
      </c>
      <c r="L54" s="53">
        <v>0.63898999999999995</v>
      </c>
      <c r="M54" s="53">
        <v>0.42093999999999998</v>
      </c>
    </row>
    <row r="55" spans="1:13" x14ac:dyDescent="0.2">
      <c r="A55" s="53" t="s">
        <v>77</v>
      </c>
      <c r="B55" s="53" t="s">
        <v>62</v>
      </c>
      <c r="C55" s="53">
        <v>93.603882444858499</v>
      </c>
      <c r="D55" s="53">
        <v>93.665400000000005</v>
      </c>
      <c r="E55" s="53">
        <v>91.817930000000004</v>
      </c>
      <c r="F55" s="105">
        <v>4.71828</v>
      </c>
      <c r="G55" s="105">
        <v>4.3842800000000004</v>
      </c>
      <c r="H55" s="105">
        <v>7.4744200000000003</v>
      </c>
      <c r="I55" s="53">
        <v>1.67875</v>
      </c>
      <c r="J55" s="53">
        <v>0.35820999999999997</v>
      </c>
      <c r="K55" s="53">
        <v>2.3272599999999999</v>
      </c>
      <c r="L55" s="53">
        <v>1.9667699999999999</v>
      </c>
      <c r="M55" s="53">
        <v>0.60250000000000004</v>
      </c>
    </row>
    <row r="56" spans="1:13" x14ac:dyDescent="0.2">
      <c r="A56" s="53" t="s">
        <v>54</v>
      </c>
      <c r="B56" s="53" t="s">
        <v>63</v>
      </c>
      <c r="C56" s="53">
        <v>94.1447803353567</v>
      </c>
      <c r="D56" s="53">
        <v>94.244649999999993</v>
      </c>
      <c r="E56" s="53">
        <v>92.663820000000001</v>
      </c>
      <c r="F56" s="105">
        <v>4.8642300000000001</v>
      </c>
      <c r="G56" s="105">
        <v>4.7241400000000002</v>
      </c>
      <c r="H56" s="105">
        <v>7.5204599999999999</v>
      </c>
      <c r="I56" s="53">
        <v>0.61843000000000004</v>
      </c>
      <c r="J56" s="53">
        <v>0.38540000000000002</v>
      </c>
      <c r="K56" s="53">
        <v>2.7521399999999998</v>
      </c>
      <c r="L56" s="53">
        <v>0.92127999999999999</v>
      </c>
      <c r="M56" s="53">
        <v>0.60609000000000002</v>
      </c>
    </row>
    <row r="57" spans="1:13" x14ac:dyDescent="0.2">
      <c r="A57" s="53" t="s">
        <v>54</v>
      </c>
      <c r="B57" s="53" t="s">
        <v>64</v>
      </c>
      <c r="C57" s="53">
        <v>94.722489332291602</v>
      </c>
      <c r="D57" s="53">
        <v>94.859589999999997</v>
      </c>
      <c r="E57" s="53">
        <v>93.513859999999994</v>
      </c>
      <c r="F57" s="105">
        <v>5.3525600000000004</v>
      </c>
      <c r="G57" s="105">
        <v>5.0370699999999999</v>
      </c>
      <c r="H57" s="105">
        <v>7.9871800000000004</v>
      </c>
      <c r="I57" s="53">
        <v>0.65249000000000001</v>
      </c>
      <c r="J57" s="53">
        <v>0.41037000000000001</v>
      </c>
      <c r="K57" s="53">
        <v>2.9751099999999999</v>
      </c>
      <c r="L57" s="53">
        <v>0.91732999999999998</v>
      </c>
      <c r="M57" s="53">
        <v>0.64241000000000004</v>
      </c>
    </row>
    <row r="58" spans="1:13" x14ac:dyDescent="0.2">
      <c r="A58" s="53" t="s">
        <v>54</v>
      </c>
      <c r="B58" s="53" t="s">
        <v>65</v>
      </c>
      <c r="C58" s="53">
        <v>94.838932628162794</v>
      </c>
      <c r="D58" s="53">
        <v>95.127579999999995</v>
      </c>
      <c r="E58" s="53">
        <v>94.062860000000001</v>
      </c>
      <c r="F58" s="105">
        <v>5.81717</v>
      </c>
      <c r="G58" s="105">
        <v>5.1323100000000004</v>
      </c>
      <c r="H58" s="105">
        <v>8.1839899999999997</v>
      </c>
      <c r="I58" s="53">
        <v>0.28250999999999998</v>
      </c>
      <c r="J58" s="53">
        <v>0.41794999999999999</v>
      </c>
      <c r="K58" s="53">
        <v>1.56107</v>
      </c>
      <c r="L58" s="53">
        <v>0.58709</v>
      </c>
      <c r="M58" s="53">
        <v>0.65768000000000004</v>
      </c>
    </row>
    <row r="59" spans="1:13" x14ac:dyDescent="0.2">
      <c r="A59" s="53" t="s">
        <v>54</v>
      </c>
      <c r="B59" s="53" t="s">
        <v>66</v>
      </c>
      <c r="C59" s="53">
        <v>94.725494320572096</v>
      </c>
      <c r="D59" s="53">
        <v>95.170850000000002</v>
      </c>
      <c r="E59" s="53">
        <v>94.370779999999996</v>
      </c>
      <c r="F59" s="105">
        <v>6.1640100000000002</v>
      </c>
      <c r="G59" s="105">
        <v>5.1148800000000003</v>
      </c>
      <c r="H59" s="105">
        <v>8.6940000000000008</v>
      </c>
      <c r="I59" s="53">
        <v>4.5490000000000003E-2</v>
      </c>
      <c r="J59" s="53">
        <v>0.41655999999999999</v>
      </c>
      <c r="K59" s="53">
        <v>0.98275999999999997</v>
      </c>
      <c r="L59" s="53">
        <v>0.32734999999999997</v>
      </c>
      <c r="M59" s="53">
        <v>0.69713999999999998</v>
      </c>
    </row>
    <row r="60" spans="1:13" x14ac:dyDescent="0.2">
      <c r="A60" s="53" t="s">
        <v>54</v>
      </c>
      <c r="B60" s="53" t="s">
        <v>67</v>
      </c>
      <c r="C60" s="53">
        <v>94.963639641805401</v>
      </c>
      <c r="D60" s="53">
        <v>95.56335</v>
      </c>
      <c r="E60" s="53">
        <v>94.63391</v>
      </c>
      <c r="F60" s="105">
        <v>6.3136599999999996</v>
      </c>
      <c r="G60" s="105">
        <v>5.5342200000000004</v>
      </c>
      <c r="H60" s="105">
        <v>8.6153200000000005</v>
      </c>
      <c r="I60" s="53">
        <v>0.41241</v>
      </c>
      <c r="J60" s="53">
        <v>0.44988</v>
      </c>
      <c r="K60" s="53">
        <v>0.7419</v>
      </c>
      <c r="L60" s="53">
        <v>0.27883000000000002</v>
      </c>
      <c r="M60" s="53">
        <v>0.69106000000000001</v>
      </c>
    </row>
    <row r="61" spans="1:13" x14ac:dyDescent="0.2">
      <c r="A61" s="53" t="s">
        <v>54</v>
      </c>
      <c r="B61" s="53" t="s">
        <v>68</v>
      </c>
      <c r="C61" s="53">
        <v>95.322735741330604</v>
      </c>
      <c r="D61" s="53">
        <v>95.927760000000006</v>
      </c>
      <c r="E61" s="53">
        <v>94.85848</v>
      </c>
      <c r="F61" s="105">
        <v>6.4381599999999999</v>
      </c>
      <c r="G61" s="105">
        <v>5.76905</v>
      </c>
      <c r="H61" s="105">
        <v>7.5063199999999997</v>
      </c>
      <c r="I61" s="53">
        <v>0.38131999999999999</v>
      </c>
      <c r="J61" s="53">
        <v>0.46849000000000002</v>
      </c>
      <c r="K61" s="53">
        <v>0.84116000000000002</v>
      </c>
      <c r="L61" s="53">
        <v>0.23730000000000001</v>
      </c>
      <c r="M61" s="53">
        <v>0.60499000000000003</v>
      </c>
    </row>
    <row r="62" spans="1:13" x14ac:dyDescent="0.2">
      <c r="A62" s="53" t="s">
        <v>54</v>
      </c>
      <c r="B62" s="53" t="s">
        <v>69</v>
      </c>
      <c r="C62" s="53">
        <v>95.793767654306095</v>
      </c>
      <c r="D62" s="53">
        <v>96.296719999999993</v>
      </c>
      <c r="E62" s="53">
        <v>94.855029999999999</v>
      </c>
      <c r="F62" s="105">
        <v>6.6634900000000004</v>
      </c>
      <c r="G62" s="105">
        <v>5.9798099999999996</v>
      </c>
      <c r="H62" s="105">
        <v>6.9289199999999997</v>
      </c>
      <c r="I62" s="53">
        <v>0.38462000000000002</v>
      </c>
      <c r="J62" s="53">
        <v>0.48515999999999998</v>
      </c>
      <c r="K62" s="53">
        <v>1.18299</v>
      </c>
      <c r="L62" s="53">
        <v>-3.63E-3</v>
      </c>
      <c r="M62" s="53">
        <v>0.55984999999999996</v>
      </c>
    </row>
    <row r="63" spans="1:13" x14ac:dyDescent="0.2">
      <c r="A63" s="53" t="s">
        <v>54</v>
      </c>
      <c r="B63" s="53" t="s">
        <v>70</v>
      </c>
      <c r="C63" s="53">
        <v>96.093515235290596</v>
      </c>
      <c r="D63" s="53">
        <v>96.579890000000006</v>
      </c>
      <c r="E63" s="53">
        <v>95.160880000000006</v>
      </c>
      <c r="F63" s="105">
        <v>6.3478500000000002</v>
      </c>
      <c r="G63" s="105">
        <v>5.7322600000000001</v>
      </c>
      <c r="H63" s="105">
        <v>6.8373200000000001</v>
      </c>
      <c r="I63" s="53">
        <v>0.29405999999999999</v>
      </c>
      <c r="J63" s="53">
        <v>0.46557999999999999</v>
      </c>
      <c r="K63" s="53">
        <v>1.0637399999999999</v>
      </c>
      <c r="L63" s="53">
        <v>0.32244</v>
      </c>
      <c r="M63" s="53">
        <v>0.55266000000000004</v>
      </c>
    </row>
    <row r="64" spans="1:13" x14ac:dyDescent="0.2">
      <c r="A64" s="53" t="s">
        <v>54</v>
      </c>
      <c r="B64" s="53" t="s">
        <v>71</v>
      </c>
      <c r="C64" s="53">
        <v>96.698269126750404</v>
      </c>
      <c r="D64" s="53">
        <v>96.767409999999998</v>
      </c>
      <c r="E64" s="53">
        <v>95.214609999999993</v>
      </c>
      <c r="F64" s="105">
        <v>6.3715299999999999</v>
      </c>
      <c r="G64" s="105">
        <v>5.7161299999999997</v>
      </c>
      <c r="H64" s="105">
        <v>6.3016199999999998</v>
      </c>
      <c r="I64" s="53">
        <v>0.19416</v>
      </c>
      <c r="J64" s="53">
        <v>0.46429999999999999</v>
      </c>
      <c r="K64" s="53">
        <v>0.87529999999999997</v>
      </c>
      <c r="L64" s="53">
        <v>5.6460000000000003E-2</v>
      </c>
      <c r="M64" s="53">
        <v>0.51054999999999995</v>
      </c>
    </row>
    <row r="65" spans="1:13" x14ac:dyDescent="0.2">
      <c r="A65" s="53" t="s">
        <v>54</v>
      </c>
      <c r="B65" s="53" t="s">
        <v>72</v>
      </c>
      <c r="C65" s="53">
        <v>97.695173988821495</v>
      </c>
      <c r="D65" s="53">
        <v>97.204700000000003</v>
      </c>
      <c r="E65" s="53">
        <v>95.639619999999994</v>
      </c>
      <c r="F65" s="105">
        <v>6.6345200000000002</v>
      </c>
      <c r="G65" s="105">
        <v>5.9793900000000004</v>
      </c>
      <c r="H65" s="105">
        <v>6.88957</v>
      </c>
      <c r="I65" s="53">
        <v>0.45190000000000002</v>
      </c>
      <c r="J65" s="53">
        <v>0.48513000000000001</v>
      </c>
      <c r="K65" s="53">
        <v>0.94289999999999996</v>
      </c>
      <c r="L65" s="53">
        <v>0.44638</v>
      </c>
      <c r="M65" s="53">
        <v>0.55676000000000003</v>
      </c>
    </row>
    <row r="66" spans="1:13" x14ac:dyDescent="0.2">
      <c r="A66" s="53" t="s">
        <v>54</v>
      </c>
      <c r="B66" s="53" t="s">
        <v>73</v>
      </c>
      <c r="C66" s="53">
        <v>98.272882985756297</v>
      </c>
      <c r="D66" s="53">
        <v>97.786990000000003</v>
      </c>
      <c r="E66" s="53">
        <v>96.396659999999997</v>
      </c>
      <c r="F66" s="105">
        <v>6.7730499999999996</v>
      </c>
      <c r="G66" s="105">
        <v>6.1529600000000002</v>
      </c>
      <c r="H66" s="105">
        <v>7.0516100000000002</v>
      </c>
      <c r="I66" s="53">
        <v>0.59904000000000002</v>
      </c>
      <c r="J66" s="53">
        <v>0.49883</v>
      </c>
      <c r="K66" s="53">
        <v>1.2498400000000001</v>
      </c>
      <c r="L66" s="53">
        <v>0.79154999999999998</v>
      </c>
      <c r="M66" s="53">
        <v>0.56945999999999997</v>
      </c>
    </row>
    <row r="67" spans="1:13" x14ac:dyDescent="0.2">
      <c r="A67" s="53" t="s">
        <v>78</v>
      </c>
      <c r="B67" s="53" t="s">
        <v>62</v>
      </c>
      <c r="C67" s="53">
        <v>98.794999699501204</v>
      </c>
      <c r="D67" s="53">
        <v>98.140010000000004</v>
      </c>
      <c r="E67" s="53">
        <v>97.513279999999995</v>
      </c>
      <c r="F67" s="105">
        <v>5.5458400000000001</v>
      </c>
      <c r="G67" s="105">
        <v>4.7772300000000003</v>
      </c>
      <c r="H67" s="105">
        <v>6.2028800000000004</v>
      </c>
      <c r="I67" s="53">
        <v>0.36101</v>
      </c>
      <c r="J67" s="53">
        <v>0.38963999999999999</v>
      </c>
      <c r="K67" s="53">
        <v>1.41845</v>
      </c>
      <c r="L67" s="53">
        <v>1.15835</v>
      </c>
      <c r="M67" s="53">
        <v>0.50277000000000005</v>
      </c>
    </row>
    <row r="68" spans="1:13" x14ac:dyDescent="0.2">
      <c r="A68" s="53" t="s">
        <v>54</v>
      </c>
      <c r="B68" s="53" t="s">
        <v>63</v>
      </c>
      <c r="C68" s="53">
        <v>99.171374481639504</v>
      </c>
      <c r="D68" s="53">
        <v>98.503659999999996</v>
      </c>
      <c r="E68" s="53">
        <v>98.905429999999996</v>
      </c>
      <c r="F68" s="105">
        <v>5.3392200000000001</v>
      </c>
      <c r="G68" s="105">
        <v>4.5190900000000003</v>
      </c>
      <c r="H68" s="105">
        <v>6.7357500000000003</v>
      </c>
      <c r="I68" s="53">
        <v>0.37053999999999998</v>
      </c>
      <c r="J68" s="53">
        <v>0.36901</v>
      </c>
      <c r="K68" s="53">
        <v>1.3363100000000001</v>
      </c>
      <c r="L68" s="53">
        <v>1.4276500000000001</v>
      </c>
      <c r="M68" s="53">
        <v>0.54469000000000001</v>
      </c>
    </row>
    <row r="69" spans="1:13" x14ac:dyDescent="0.2">
      <c r="A69" s="53" t="s">
        <v>54</v>
      </c>
      <c r="B69" s="53" t="s">
        <v>64</v>
      </c>
      <c r="C69" s="53">
        <v>99.492156980587794</v>
      </c>
      <c r="D69" s="53">
        <v>98.871859999999998</v>
      </c>
      <c r="E69" s="53">
        <v>99.149969999999996</v>
      </c>
      <c r="F69" s="105">
        <v>5.0354099999999997</v>
      </c>
      <c r="G69" s="105">
        <v>4.2296899999999997</v>
      </c>
      <c r="H69" s="105">
        <v>6.0270299999999999</v>
      </c>
      <c r="I69" s="53">
        <v>0.37380000000000002</v>
      </c>
      <c r="J69" s="53">
        <v>0.34582000000000002</v>
      </c>
      <c r="K69" s="53">
        <v>1.1094200000000001</v>
      </c>
      <c r="L69" s="53">
        <v>0.24725</v>
      </c>
      <c r="M69" s="53">
        <v>0.48888999999999999</v>
      </c>
    </row>
    <row r="70" spans="1:13" x14ac:dyDescent="0.2">
      <c r="A70" s="53" t="s">
        <v>54</v>
      </c>
      <c r="B70" s="53" t="s">
        <v>65</v>
      </c>
      <c r="C70" s="53">
        <v>99.154847046096506</v>
      </c>
      <c r="D70" s="53">
        <v>98.766329999999996</v>
      </c>
      <c r="E70" s="53">
        <v>99.336640000000003</v>
      </c>
      <c r="F70" s="105">
        <v>4.5507799999999996</v>
      </c>
      <c r="G70" s="105">
        <v>3.8251300000000001</v>
      </c>
      <c r="H70" s="105">
        <v>5.6066599999999998</v>
      </c>
      <c r="I70" s="53">
        <v>-0.10673000000000001</v>
      </c>
      <c r="J70" s="53">
        <v>0.31330999999999998</v>
      </c>
      <c r="K70" s="53">
        <v>0.63819000000000004</v>
      </c>
      <c r="L70" s="53">
        <v>0.18828</v>
      </c>
      <c r="M70" s="53">
        <v>0.45562999999999998</v>
      </c>
    </row>
    <row r="71" spans="1:13" x14ac:dyDescent="0.2">
      <c r="A71" s="53" t="s">
        <v>54</v>
      </c>
      <c r="B71" s="53" t="s">
        <v>66</v>
      </c>
      <c r="C71" s="53">
        <v>98.994080173087298</v>
      </c>
      <c r="D71" s="53">
        <v>99.200580000000002</v>
      </c>
      <c r="E71" s="53">
        <v>99.242959999999997</v>
      </c>
      <c r="F71" s="105">
        <v>4.5062699999999998</v>
      </c>
      <c r="G71" s="105">
        <v>4.23421</v>
      </c>
      <c r="H71" s="105">
        <v>5.1628100000000003</v>
      </c>
      <c r="I71" s="53">
        <v>0.43968000000000002</v>
      </c>
      <c r="J71" s="53">
        <v>0.34617999999999999</v>
      </c>
      <c r="K71" s="53">
        <v>0.70750999999999997</v>
      </c>
      <c r="L71" s="53">
        <v>-9.4310000000000005E-2</v>
      </c>
      <c r="M71" s="53">
        <v>0.42037999999999998</v>
      </c>
    </row>
    <row r="72" spans="1:13" x14ac:dyDescent="0.2">
      <c r="A72" s="53" t="s">
        <v>54</v>
      </c>
      <c r="B72" s="53" t="s">
        <v>67</v>
      </c>
      <c r="C72" s="53">
        <v>99.376464931786799</v>
      </c>
      <c r="D72" s="53">
        <v>99.555880000000002</v>
      </c>
      <c r="E72" s="53">
        <v>99.386240000000001</v>
      </c>
      <c r="F72" s="105">
        <v>4.6468600000000002</v>
      </c>
      <c r="G72" s="105">
        <v>4.1778899999999997</v>
      </c>
      <c r="H72" s="105">
        <v>5.0217999999999998</v>
      </c>
      <c r="I72" s="53">
        <v>0.35815999999999998</v>
      </c>
      <c r="J72" s="53">
        <v>0.34166000000000002</v>
      </c>
      <c r="K72" s="53">
        <v>0.69182999999999995</v>
      </c>
      <c r="L72" s="53">
        <v>0.14437</v>
      </c>
      <c r="M72" s="53">
        <v>0.40915000000000001</v>
      </c>
    </row>
    <row r="73" spans="1:13" x14ac:dyDescent="0.2">
      <c r="A73" s="53" t="s">
        <v>54</v>
      </c>
      <c r="B73" s="53" t="s">
        <v>68</v>
      </c>
      <c r="C73" s="53">
        <v>99.909099104513501</v>
      </c>
      <c r="D73" s="53">
        <v>99.971909999999994</v>
      </c>
      <c r="E73" s="53">
        <v>99.968999999999994</v>
      </c>
      <c r="F73" s="105">
        <v>4.8114100000000004</v>
      </c>
      <c r="G73" s="105">
        <v>4.2158300000000004</v>
      </c>
      <c r="H73" s="105">
        <v>5.3875299999999999</v>
      </c>
      <c r="I73" s="53">
        <v>0.41788999999999998</v>
      </c>
      <c r="J73" s="53">
        <v>0.34471000000000002</v>
      </c>
      <c r="K73" s="53">
        <v>1.2206399999999999</v>
      </c>
      <c r="L73" s="53">
        <v>0.58635999999999999</v>
      </c>
      <c r="M73" s="53">
        <v>0.43824000000000002</v>
      </c>
    </row>
    <row r="74" spans="1:13" x14ac:dyDescent="0.2">
      <c r="A74" s="53" t="s">
        <v>54</v>
      </c>
      <c r="B74" s="53" t="s">
        <v>69</v>
      </c>
      <c r="C74" s="53">
        <v>100.492</v>
      </c>
      <c r="D74" s="53">
        <v>100.447</v>
      </c>
      <c r="E74" s="53">
        <v>100.401</v>
      </c>
      <c r="F74" s="105">
        <v>4.9045300000000003</v>
      </c>
      <c r="G74" s="105">
        <v>4.3098900000000002</v>
      </c>
      <c r="H74" s="105">
        <v>5.8467799999999999</v>
      </c>
      <c r="I74" s="53">
        <v>0.47521999999999998</v>
      </c>
      <c r="J74" s="53">
        <v>0.35225000000000001</v>
      </c>
      <c r="K74" s="53">
        <v>1.2564599999999999</v>
      </c>
      <c r="L74" s="53">
        <v>0.43213000000000001</v>
      </c>
      <c r="M74" s="53">
        <v>0.47464000000000001</v>
      </c>
    </row>
    <row r="75" spans="1:13" x14ac:dyDescent="0.2">
      <c r="A75" s="53" t="s">
        <v>54</v>
      </c>
      <c r="B75" s="53" t="s">
        <v>70</v>
      </c>
      <c r="C75" s="53">
        <v>100.917</v>
      </c>
      <c r="D75" s="53">
        <v>101.093</v>
      </c>
      <c r="E75" s="53">
        <v>100.754</v>
      </c>
      <c r="F75" s="105">
        <v>5.0195699999999999</v>
      </c>
      <c r="G75" s="105">
        <v>4.67293</v>
      </c>
      <c r="H75" s="105">
        <v>5.8775399999999998</v>
      </c>
      <c r="I75" s="53">
        <v>0.64312999999999998</v>
      </c>
      <c r="J75" s="53">
        <v>0.38130999999999998</v>
      </c>
      <c r="K75" s="53">
        <v>1.5439799999999999</v>
      </c>
      <c r="L75" s="53">
        <v>0.35159000000000001</v>
      </c>
      <c r="M75" s="53">
        <v>0.47708</v>
      </c>
    </row>
    <row r="76" spans="1:13" x14ac:dyDescent="0.2">
      <c r="A76" s="53" t="s">
        <v>54</v>
      </c>
      <c r="B76" s="53" t="s">
        <v>71</v>
      </c>
      <c r="C76" s="53">
        <v>101.44</v>
      </c>
      <c r="D76" s="53">
        <v>101.292</v>
      </c>
      <c r="E76" s="53">
        <v>101.024</v>
      </c>
      <c r="F76" s="105">
        <v>4.9036400000000002</v>
      </c>
      <c r="G76" s="105">
        <v>4.6757400000000002</v>
      </c>
      <c r="H76" s="105">
        <v>6.1013700000000002</v>
      </c>
      <c r="I76" s="53">
        <v>0.19685</v>
      </c>
      <c r="J76" s="53">
        <v>0.38153999999999999</v>
      </c>
      <c r="K76" s="53">
        <v>1.32046</v>
      </c>
      <c r="L76" s="53">
        <v>0.26798</v>
      </c>
      <c r="M76" s="53">
        <v>0.49475999999999998</v>
      </c>
    </row>
    <row r="77" spans="1:13" x14ac:dyDescent="0.2">
      <c r="A77" s="53" t="s">
        <v>54</v>
      </c>
      <c r="B77" s="53" t="s">
        <v>72</v>
      </c>
      <c r="C77" s="53">
        <v>102.303</v>
      </c>
      <c r="D77" s="53">
        <v>101.621</v>
      </c>
      <c r="E77" s="53">
        <v>101.45099999999999</v>
      </c>
      <c r="F77" s="105">
        <v>4.7165299999999997</v>
      </c>
      <c r="G77" s="105">
        <v>4.5433000000000003</v>
      </c>
      <c r="H77" s="105">
        <v>6.0763299999999996</v>
      </c>
      <c r="I77" s="53">
        <v>0.32479999999999998</v>
      </c>
      <c r="J77" s="53">
        <v>0.37095</v>
      </c>
      <c r="K77" s="53">
        <v>1.1687799999999999</v>
      </c>
      <c r="L77" s="53">
        <v>0.42266999999999999</v>
      </c>
      <c r="M77" s="53">
        <v>0.49278</v>
      </c>
    </row>
    <row r="78" spans="1:13" x14ac:dyDescent="0.2">
      <c r="A78" s="53" t="s">
        <v>54</v>
      </c>
      <c r="B78" s="53" t="s">
        <v>73</v>
      </c>
      <c r="C78" s="53">
        <v>103.02</v>
      </c>
      <c r="D78" s="53">
        <v>102.07299999999999</v>
      </c>
      <c r="E78" s="53">
        <v>102.48399999999999</v>
      </c>
      <c r="F78" s="105">
        <v>4.8305499999999997</v>
      </c>
      <c r="G78" s="105">
        <v>4.3830099999999996</v>
      </c>
      <c r="H78" s="105">
        <v>6.3148799999999996</v>
      </c>
      <c r="I78" s="53">
        <v>0.44479000000000002</v>
      </c>
      <c r="J78" s="53">
        <v>0.35810999999999998</v>
      </c>
      <c r="K78" s="53">
        <v>0.96940000000000004</v>
      </c>
      <c r="L78" s="53">
        <v>1.01823</v>
      </c>
      <c r="M78" s="53">
        <v>0.51160000000000005</v>
      </c>
    </row>
    <row r="79" spans="1:13" x14ac:dyDescent="0.2">
      <c r="A79" s="53" t="s">
        <v>79</v>
      </c>
      <c r="B79" s="53" t="s">
        <v>62</v>
      </c>
      <c r="C79" s="53">
        <v>103.108</v>
      </c>
      <c r="D79" s="53">
        <v>102.078</v>
      </c>
      <c r="E79" s="53">
        <v>102.502</v>
      </c>
      <c r="F79" s="105">
        <v>4.3656100000000002</v>
      </c>
      <c r="G79" s="105">
        <v>4.0126299999999997</v>
      </c>
      <c r="H79" s="105">
        <v>5.1159400000000002</v>
      </c>
      <c r="I79" s="53">
        <v>4.8999999999999998E-3</v>
      </c>
      <c r="J79" s="53">
        <v>0.32839000000000002</v>
      </c>
      <c r="K79" s="53">
        <v>0.77597000000000005</v>
      </c>
      <c r="L79" s="53">
        <v>1.7559999999999999E-2</v>
      </c>
      <c r="M79" s="53">
        <v>0.41665000000000002</v>
      </c>
    </row>
    <row r="80" spans="1:13" x14ac:dyDescent="0.2">
      <c r="A80" s="53" t="s">
        <v>54</v>
      </c>
      <c r="B80" s="53" t="s">
        <v>63</v>
      </c>
      <c r="C80" s="53">
        <v>103.07899999999999</v>
      </c>
      <c r="D80" s="53">
        <v>102.468</v>
      </c>
      <c r="E80" s="53">
        <v>102.6</v>
      </c>
      <c r="F80" s="105">
        <v>3.94028</v>
      </c>
      <c r="G80" s="105">
        <v>4.0245699999999998</v>
      </c>
      <c r="H80" s="105">
        <v>3.7354599999999998</v>
      </c>
      <c r="I80" s="53">
        <v>0.38206000000000001</v>
      </c>
      <c r="J80" s="53">
        <v>0.32934999999999998</v>
      </c>
      <c r="K80" s="53">
        <v>0.83348999999999995</v>
      </c>
      <c r="L80" s="53">
        <v>9.5610000000000001E-2</v>
      </c>
      <c r="M80" s="53">
        <v>0.30608000000000002</v>
      </c>
    </row>
    <row r="81" spans="1:13" x14ac:dyDescent="0.2">
      <c r="A81" s="53" t="s">
        <v>54</v>
      </c>
      <c r="B81" s="53" t="s">
        <v>64</v>
      </c>
      <c r="C81" s="53">
        <v>103.476</v>
      </c>
      <c r="D81" s="53">
        <v>103.27500000000001</v>
      </c>
      <c r="E81" s="53">
        <v>103.157</v>
      </c>
      <c r="F81" s="105">
        <v>4.0041799999999999</v>
      </c>
      <c r="G81" s="105">
        <v>4.4533800000000001</v>
      </c>
      <c r="H81" s="105">
        <v>4.0413899999999998</v>
      </c>
      <c r="I81" s="53">
        <v>0.78756000000000004</v>
      </c>
      <c r="J81" s="53">
        <v>0.36375000000000002</v>
      </c>
      <c r="K81" s="53">
        <v>1.1775899999999999</v>
      </c>
      <c r="L81" s="53">
        <v>0.54288000000000003</v>
      </c>
      <c r="M81" s="53">
        <v>0.33069999999999999</v>
      </c>
    </row>
    <row r="82" spans="1:13" x14ac:dyDescent="0.2">
      <c r="A82" s="53" t="s">
        <v>54</v>
      </c>
      <c r="B82" s="53" t="s">
        <v>65</v>
      </c>
      <c r="C82" s="53">
        <v>103.53100000000001</v>
      </c>
      <c r="D82" s="53">
        <v>103.646</v>
      </c>
      <c r="E82" s="53">
        <v>103.795</v>
      </c>
      <c r="F82" s="105">
        <v>4.4134500000000001</v>
      </c>
      <c r="G82" s="105">
        <v>4.94062</v>
      </c>
      <c r="H82" s="105">
        <v>4.48813</v>
      </c>
      <c r="I82" s="53">
        <v>0.35924</v>
      </c>
      <c r="J82" s="53">
        <v>0.40267999999999998</v>
      </c>
      <c r="K82" s="53">
        <v>1.5360799999999999</v>
      </c>
      <c r="L82" s="53">
        <v>0.61846999999999996</v>
      </c>
      <c r="M82" s="53">
        <v>0.36653000000000002</v>
      </c>
    </row>
    <row r="83" spans="1:13" x14ac:dyDescent="0.2">
      <c r="A83" s="53" t="s">
        <v>54</v>
      </c>
      <c r="B83" s="53" t="s">
        <v>66</v>
      </c>
      <c r="C83" s="53">
        <v>103.233</v>
      </c>
      <c r="D83" s="53">
        <v>103.827</v>
      </c>
      <c r="E83" s="53">
        <v>103.79600000000001</v>
      </c>
      <c r="F83" s="105">
        <v>4.2819900000000004</v>
      </c>
      <c r="G83" s="105">
        <v>4.6637000000000004</v>
      </c>
      <c r="H83" s="105">
        <v>4.5877699999999999</v>
      </c>
      <c r="I83" s="53">
        <v>0.17463000000000001</v>
      </c>
      <c r="J83" s="53">
        <v>0.38057000000000002</v>
      </c>
      <c r="K83" s="53">
        <v>1.3262700000000001</v>
      </c>
      <c r="L83" s="53">
        <v>9.6000000000000002E-4</v>
      </c>
      <c r="M83" s="53">
        <v>0.3745</v>
      </c>
    </row>
    <row r="84" spans="1:13" x14ac:dyDescent="0.2">
      <c r="A84" s="53" t="s">
        <v>54</v>
      </c>
      <c r="B84" s="53" t="s">
        <v>67</v>
      </c>
      <c r="C84" s="53">
        <v>103.29900000000001</v>
      </c>
      <c r="D84" s="53">
        <v>103.893</v>
      </c>
      <c r="E84" s="53">
        <v>104.041</v>
      </c>
      <c r="F84" s="105">
        <v>3.9471500000000002</v>
      </c>
      <c r="G84" s="105">
        <v>4.3564699999999998</v>
      </c>
      <c r="H84" s="105">
        <v>4.6835000000000004</v>
      </c>
      <c r="I84" s="53">
        <v>6.3570000000000002E-2</v>
      </c>
      <c r="J84" s="53">
        <v>0.35598999999999997</v>
      </c>
      <c r="K84" s="53">
        <v>0.59840000000000004</v>
      </c>
      <c r="L84" s="53">
        <v>0.23604</v>
      </c>
      <c r="M84" s="53">
        <v>0.38216</v>
      </c>
    </row>
    <row r="85" spans="1:13" x14ac:dyDescent="0.2">
      <c r="A85" s="53" t="s">
        <v>54</v>
      </c>
      <c r="B85" s="53" t="s">
        <v>68</v>
      </c>
      <c r="C85" s="53">
        <v>103.687</v>
      </c>
      <c r="D85" s="53">
        <v>103.99299999999999</v>
      </c>
      <c r="E85" s="53">
        <v>104.145</v>
      </c>
      <c r="F85" s="105">
        <v>3.7813400000000001</v>
      </c>
      <c r="G85" s="105">
        <v>4.0222199999999999</v>
      </c>
      <c r="H85" s="105">
        <v>4.1772900000000002</v>
      </c>
      <c r="I85" s="53">
        <v>9.6250000000000002E-2</v>
      </c>
      <c r="J85" s="53">
        <v>0.32916000000000001</v>
      </c>
      <c r="K85" s="53">
        <v>0.33478999999999998</v>
      </c>
      <c r="L85" s="53">
        <v>9.9959999999999993E-2</v>
      </c>
      <c r="M85" s="53">
        <v>0.34161999999999998</v>
      </c>
    </row>
    <row r="86" spans="1:13" x14ac:dyDescent="0.2">
      <c r="A86" s="53" t="s">
        <v>54</v>
      </c>
      <c r="B86" s="53" t="s">
        <v>69</v>
      </c>
      <c r="C86" s="53">
        <v>103.67</v>
      </c>
      <c r="D86" s="53">
        <v>104.003</v>
      </c>
      <c r="E86" s="53">
        <v>104.134</v>
      </c>
      <c r="F86" s="105">
        <v>3.1624400000000001</v>
      </c>
      <c r="G86" s="105">
        <v>3.5401799999999999</v>
      </c>
      <c r="H86" s="105">
        <v>3.7180900000000001</v>
      </c>
      <c r="I86" s="53">
        <v>9.6200000000000001E-3</v>
      </c>
      <c r="J86" s="53">
        <v>0.29032999999999998</v>
      </c>
      <c r="K86" s="53">
        <v>0.16950999999999999</v>
      </c>
      <c r="L86" s="53">
        <v>-1.056E-2</v>
      </c>
      <c r="M86" s="53">
        <v>0.30468000000000001</v>
      </c>
    </row>
    <row r="87" spans="1:13" x14ac:dyDescent="0.2">
      <c r="A87" s="53" t="s">
        <v>54</v>
      </c>
      <c r="B87" s="53" t="s">
        <v>70</v>
      </c>
      <c r="C87" s="53">
        <v>103.94199999999999</v>
      </c>
      <c r="D87" s="53">
        <v>104.124</v>
      </c>
      <c r="E87" s="53">
        <v>104.35599999999999</v>
      </c>
      <c r="F87" s="105">
        <v>2.9975100000000001</v>
      </c>
      <c r="G87" s="105">
        <v>2.99823</v>
      </c>
      <c r="H87" s="105">
        <v>3.57504</v>
      </c>
      <c r="I87" s="53">
        <v>0.11634</v>
      </c>
      <c r="J87" s="53">
        <v>0.24648</v>
      </c>
      <c r="K87" s="53">
        <v>0.22234000000000001</v>
      </c>
      <c r="L87" s="53">
        <v>0.21318999999999999</v>
      </c>
      <c r="M87" s="53">
        <v>0.29315000000000002</v>
      </c>
    </row>
    <row r="88" spans="1:13" x14ac:dyDescent="0.2">
      <c r="A88" s="53" t="s">
        <v>54</v>
      </c>
      <c r="B88" s="53" t="s">
        <v>71</v>
      </c>
      <c r="C88" s="53">
        <v>104.503</v>
      </c>
      <c r="D88" s="53">
        <v>104.54300000000001</v>
      </c>
      <c r="E88" s="53">
        <v>104.863</v>
      </c>
      <c r="F88" s="105">
        <v>3.01952</v>
      </c>
      <c r="G88" s="105">
        <v>3.20953</v>
      </c>
      <c r="H88" s="105">
        <v>3.80009</v>
      </c>
      <c r="I88" s="53">
        <v>0.40239999999999998</v>
      </c>
      <c r="J88" s="53">
        <v>0.26361000000000001</v>
      </c>
      <c r="K88" s="53">
        <v>0.52888000000000002</v>
      </c>
      <c r="L88" s="53">
        <v>0.48583999999999999</v>
      </c>
      <c r="M88" s="53">
        <v>0.31129000000000001</v>
      </c>
    </row>
    <row r="89" spans="1:13" x14ac:dyDescent="0.2">
      <c r="A89" s="53" t="s">
        <v>54</v>
      </c>
      <c r="B89" s="53" t="s">
        <v>72</v>
      </c>
      <c r="C89" s="53">
        <v>105.346</v>
      </c>
      <c r="D89" s="53">
        <v>105.06</v>
      </c>
      <c r="E89" s="53">
        <v>104.71599999999999</v>
      </c>
      <c r="F89" s="105">
        <v>2.9744999999999999</v>
      </c>
      <c r="G89" s="105">
        <v>3.3841399999999999</v>
      </c>
      <c r="H89" s="105">
        <v>3.2183000000000002</v>
      </c>
      <c r="I89" s="53">
        <v>0.49453000000000003</v>
      </c>
      <c r="J89" s="53">
        <v>0.27772999999999998</v>
      </c>
      <c r="K89" s="53">
        <v>1.0163199999999999</v>
      </c>
      <c r="L89" s="53">
        <v>-0.14018</v>
      </c>
      <c r="M89" s="53">
        <v>0.26432</v>
      </c>
    </row>
    <row r="90" spans="1:13" x14ac:dyDescent="0.2">
      <c r="A90" s="53" t="s">
        <v>54</v>
      </c>
      <c r="B90" s="53" t="s">
        <v>73</v>
      </c>
      <c r="C90" s="53">
        <v>105.934</v>
      </c>
      <c r="D90" s="53">
        <v>105.764</v>
      </c>
      <c r="E90" s="53">
        <v>105.371</v>
      </c>
      <c r="F90" s="105">
        <v>2.8285800000000001</v>
      </c>
      <c r="G90" s="105">
        <v>3.6160399999999999</v>
      </c>
      <c r="H90" s="105">
        <v>2.8170299999999999</v>
      </c>
      <c r="I90" s="53">
        <v>0.67008999999999996</v>
      </c>
      <c r="J90" s="53">
        <v>0.29644999999999999</v>
      </c>
      <c r="K90" s="53">
        <v>1.5750500000000001</v>
      </c>
      <c r="L90" s="53">
        <v>0.62549999999999994</v>
      </c>
      <c r="M90" s="53">
        <v>0.23177</v>
      </c>
    </row>
    <row r="91" spans="1:13" x14ac:dyDescent="0.2">
      <c r="A91" s="53" t="s">
        <v>80</v>
      </c>
      <c r="B91" s="53" t="s">
        <v>62</v>
      </c>
      <c r="C91" s="53">
        <v>106.447</v>
      </c>
      <c r="D91" s="53">
        <v>105.80500000000001</v>
      </c>
      <c r="E91" s="53">
        <v>106.336</v>
      </c>
      <c r="F91" s="105">
        <v>3.2383500000000001</v>
      </c>
      <c r="G91" s="105">
        <v>3.6511300000000002</v>
      </c>
      <c r="H91" s="105">
        <v>3.7404099999999998</v>
      </c>
      <c r="I91" s="53">
        <v>3.8769999999999999E-2</v>
      </c>
      <c r="J91" s="53">
        <v>0.29927999999999999</v>
      </c>
      <c r="K91" s="53">
        <v>1.20716</v>
      </c>
      <c r="L91" s="53">
        <v>0.91581000000000001</v>
      </c>
      <c r="M91" s="53">
        <v>0.30647999999999997</v>
      </c>
    </row>
    <row r="92" spans="1:13" x14ac:dyDescent="0.2">
      <c r="A92" s="53" t="s">
        <v>54</v>
      </c>
      <c r="B92" s="53" t="s">
        <v>63</v>
      </c>
      <c r="C92" s="53">
        <v>106.889</v>
      </c>
      <c r="D92" s="53">
        <v>106.062</v>
      </c>
      <c r="E92" s="53">
        <v>106.928</v>
      </c>
      <c r="F92" s="105">
        <v>3.6961900000000001</v>
      </c>
      <c r="G92" s="105">
        <v>3.5074399999999999</v>
      </c>
      <c r="H92" s="105">
        <v>4.2183200000000003</v>
      </c>
      <c r="I92" s="53">
        <v>0.2429</v>
      </c>
      <c r="J92" s="53">
        <v>0.28769</v>
      </c>
      <c r="K92" s="53">
        <v>0.95374000000000003</v>
      </c>
      <c r="L92" s="53">
        <v>0.55672999999999995</v>
      </c>
      <c r="M92" s="53">
        <v>0.34490999999999999</v>
      </c>
    </row>
    <row r="93" spans="1:13" x14ac:dyDescent="0.2">
      <c r="A93" s="53" t="s">
        <v>54</v>
      </c>
      <c r="B93" s="53" t="s">
        <v>64</v>
      </c>
      <c r="C93" s="53">
        <v>106.83799999999999</v>
      </c>
      <c r="D93" s="53">
        <v>106.184</v>
      </c>
      <c r="E93" s="53">
        <v>106.52500000000001</v>
      </c>
      <c r="F93" s="105">
        <v>3.2490600000000001</v>
      </c>
      <c r="G93" s="105">
        <v>2.8167499999999999</v>
      </c>
      <c r="H93" s="105">
        <v>3.2649300000000001</v>
      </c>
      <c r="I93" s="53">
        <v>0.11502999999999999</v>
      </c>
      <c r="J93" s="53">
        <v>0.23175000000000001</v>
      </c>
      <c r="K93" s="53">
        <v>0.39711000000000002</v>
      </c>
      <c r="L93" s="53">
        <v>-0.37689</v>
      </c>
      <c r="M93" s="53">
        <v>0.26808999999999999</v>
      </c>
    </row>
    <row r="94" spans="1:13" x14ac:dyDescent="0.2">
      <c r="A94" s="53" t="s">
        <v>54</v>
      </c>
      <c r="B94" s="53" t="s">
        <v>65</v>
      </c>
      <c r="C94" s="53">
        <v>105.755</v>
      </c>
      <c r="D94" s="53">
        <v>105.511</v>
      </c>
      <c r="E94" s="53">
        <v>105.398</v>
      </c>
      <c r="F94" s="105">
        <v>2.1481499999999998</v>
      </c>
      <c r="G94" s="105">
        <v>1.79939</v>
      </c>
      <c r="H94" s="105">
        <v>1.5443899999999999</v>
      </c>
      <c r="I94" s="53">
        <v>-0.63380999999999998</v>
      </c>
      <c r="J94" s="53">
        <v>0.14873</v>
      </c>
      <c r="K94" s="53">
        <v>-0.27787000000000001</v>
      </c>
      <c r="L94" s="53">
        <v>-1.0579700000000001</v>
      </c>
      <c r="M94" s="53">
        <v>0.1278</v>
      </c>
    </row>
    <row r="95" spans="1:13" x14ac:dyDescent="0.2">
      <c r="A95" s="53" t="s">
        <v>54</v>
      </c>
      <c r="B95" s="53" t="s">
        <v>66</v>
      </c>
      <c r="C95" s="53">
        <v>106.16200000000001</v>
      </c>
      <c r="D95" s="53">
        <v>106.58499999999999</v>
      </c>
      <c r="E95" s="53">
        <v>105.343</v>
      </c>
      <c r="F95" s="105">
        <v>2.8372700000000002</v>
      </c>
      <c r="G95" s="105">
        <v>2.6563400000000001</v>
      </c>
      <c r="H95" s="105">
        <v>1.4904200000000001</v>
      </c>
      <c r="I95" s="53">
        <v>1.0179</v>
      </c>
      <c r="J95" s="53">
        <v>0.21870999999999999</v>
      </c>
      <c r="K95" s="53">
        <v>0.49310999999999999</v>
      </c>
      <c r="L95" s="53">
        <v>-5.2179999999999997E-2</v>
      </c>
      <c r="M95" s="53">
        <v>0.12336</v>
      </c>
    </row>
    <row r="96" spans="1:13" x14ac:dyDescent="0.2">
      <c r="A96" s="53" t="s">
        <v>54</v>
      </c>
      <c r="B96" s="53" t="s">
        <v>67</v>
      </c>
      <c r="C96" s="53">
        <v>106.74299999999999</v>
      </c>
      <c r="D96" s="53">
        <v>107.05200000000001</v>
      </c>
      <c r="E96" s="53">
        <v>106.157</v>
      </c>
      <c r="F96" s="105">
        <v>3.3340100000000001</v>
      </c>
      <c r="G96" s="105">
        <v>3.0406300000000002</v>
      </c>
      <c r="H96" s="105">
        <v>2.0338099999999999</v>
      </c>
      <c r="I96" s="53">
        <v>0.43814999999999998</v>
      </c>
      <c r="J96" s="53">
        <v>0.24992</v>
      </c>
      <c r="K96" s="53">
        <v>0.81745000000000001</v>
      </c>
      <c r="L96" s="53">
        <v>0.77271000000000001</v>
      </c>
      <c r="M96" s="53">
        <v>0.16792000000000001</v>
      </c>
    </row>
    <row r="97" spans="1:13" x14ac:dyDescent="0.2">
      <c r="A97" s="53" t="s">
        <v>54</v>
      </c>
      <c r="B97" s="53" t="s">
        <v>68</v>
      </c>
      <c r="C97" s="53">
        <v>107.444</v>
      </c>
      <c r="D97" s="53">
        <v>107.417</v>
      </c>
      <c r="E97" s="53">
        <v>106.851</v>
      </c>
      <c r="F97" s="105">
        <v>3.6234099999999998</v>
      </c>
      <c r="G97" s="105">
        <v>3.2925300000000002</v>
      </c>
      <c r="H97" s="105">
        <v>2.5983000000000001</v>
      </c>
      <c r="I97" s="53">
        <v>0.34095999999999999</v>
      </c>
      <c r="J97" s="53">
        <v>0.27032</v>
      </c>
      <c r="K97" s="53">
        <v>1.8064499999999999</v>
      </c>
      <c r="L97" s="53">
        <v>0.65375000000000005</v>
      </c>
      <c r="M97" s="53">
        <v>0.21399000000000001</v>
      </c>
    </row>
    <row r="98" spans="1:13" x14ac:dyDescent="0.2">
      <c r="A98" s="53" t="s">
        <v>54</v>
      </c>
      <c r="B98" s="53" t="s">
        <v>69</v>
      </c>
      <c r="C98" s="53">
        <v>107.867</v>
      </c>
      <c r="D98" s="53">
        <v>107.944</v>
      </c>
      <c r="E98" s="53">
        <v>107.614</v>
      </c>
      <c r="F98" s="105">
        <v>4.0484200000000001</v>
      </c>
      <c r="G98" s="105">
        <v>3.78931</v>
      </c>
      <c r="H98" s="105">
        <v>3.34185</v>
      </c>
      <c r="I98" s="53">
        <v>0.49060999999999999</v>
      </c>
      <c r="J98" s="53">
        <v>0.31041999999999997</v>
      </c>
      <c r="K98" s="53">
        <v>1.27504</v>
      </c>
      <c r="L98" s="53">
        <v>0.71408000000000005</v>
      </c>
      <c r="M98" s="53">
        <v>0.27431</v>
      </c>
    </row>
    <row r="99" spans="1:13" x14ac:dyDescent="0.2">
      <c r="A99" s="53" t="s">
        <v>54</v>
      </c>
      <c r="B99" s="53" t="s">
        <v>70</v>
      </c>
      <c r="C99" s="53">
        <v>108.114</v>
      </c>
      <c r="D99" s="53">
        <v>108.401</v>
      </c>
      <c r="E99" s="53">
        <v>107.6</v>
      </c>
      <c r="F99" s="105">
        <v>4.0137799999999997</v>
      </c>
      <c r="G99" s="105">
        <v>4.1075999999999997</v>
      </c>
      <c r="H99" s="105">
        <v>3.10859</v>
      </c>
      <c r="I99" s="53">
        <v>0.42337000000000002</v>
      </c>
      <c r="J99" s="53">
        <v>0.33601999999999999</v>
      </c>
      <c r="K99" s="53">
        <v>1.26014</v>
      </c>
      <c r="L99" s="53">
        <v>-1.3010000000000001E-2</v>
      </c>
      <c r="M99" s="53">
        <v>0.25542999999999999</v>
      </c>
    </row>
    <row r="100" spans="1:13" x14ac:dyDescent="0.2">
      <c r="A100" s="53" t="s">
        <v>54</v>
      </c>
      <c r="B100" s="53" t="s">
        <v>71</v>
      </c>
      <c r="C100" s="53">
        <v>108.774</v>
      </c>
      <c r="D100" s="53">
        <v>108.88500000000001</v>
      </c>
      <c r="E100" s="53">
        <v>108.53400000000001</v>
      </c>
      <c r="F100" s="105">
        <v>4.0869600000000004</v>
      </c>
      <c r="G100" s="105">
        <v>4.1533100000000003</v>
      </c>
      <c r="H100" s="105">
        <v>3.5007600000000001</v>
      </c>
      <c r="I100" s="53">
        <v>0.44649</v>
      </c>
      <c r="J100" s="53">
        <v>0.33968999999999999</v>
      </c>
      <c r="K100" s="53">
        <v>1.3666400000000001</v>
      </c>
      <c r="L100" s="53">
        <v>0.86802999999999997</v>
      </c>
      <c r="M100" s="53">
        <v>0.28715000000000002</v>
      </c>
    </row>
    <row r="101" spans="1:13" x14ac:dyDescent="0.2">
      <c r="A101" s="53" t="s">
        <v>54</v>
      </c>
      <c r="B101" s="53" t="s">
        <v>72</v>
      </c>
      <c r="C101" s="53">
        <v>108.85599999999999</v>
      </c>
      <c r="D101" s="53">
        <v>108.789</v>
      </c>
      <c r="E101" s="53">
        <v>108.35</v>
      </c>
      <c r="F101" s="105">
        <v>3.33188</v>
      </c>
      <c r="G101" s="105">
        <v>3.5493999999999999</v>
      </c>
      <c r="H101" s="105">
        <v>3.4703400000000002</v>
      </c>
      <c r="I101" s="53">
        <v>-8.8169999999999998E-2</v>
      </c>
      <c r="J101" s="53">
        <v>0.29108000000000001</v>
      </c>
      <c r="K101" s="53">
        <v>0.78281000000000001</v>
      </c>
      <c r="L101" s="53">
        <v>-0.16952999999999999</v>
      </c>
      <c r="M101" s="53">
        <v>0.28469</v>
      </c>
    </row>
    <row r="102" spans="1:13" x14ac:dyDescent="0.2">
      <c r="A102" s="53" t="s">
        <v>54</v>
      </c>
      <c r="B102" s="53" t="s">
        <v>73</v>
      </c>
      <c r="C102" s="53">
        <v>109.271</v>
      </c>
      <c r="D102" s="53">
        <v>109.301</v>
      </c>
      <c r="E102" s="53">
        <v>109.09699999999999</v>
      </c>
      <c r="F102" s="105">
        <v>3.1500699999999999</v>
      </c>
      <c r="G102" s="105">
        <v>3.3442400000000001</v>
      </c>
      <c r="H102" s="105">
        <v>3.5360800000000001</v>
      </c>
      <c r="I102" s="53">
        <v>0.47064</v>
      </c>
      <c r="J102" s="53">
        <v>0.27450000000000002</v>
      </c>
      <c r="K102" s="53">
        <v>0.83025000000000004</v>
      </c>
      <c r="L102" s="53">
        <v>0.68942999999999999</v>
      </c>
      <c r="M102" s="53">
        <v>0.28999999999999998</v>
      </c>
    </row>
    <row r="103" spans="1:13" x14ac:dyDescent="0.2">
      <c r="A103" s="53" t="s">
        <v>508</v>
      </c>
      <c r="B103" s="53" t="s">
        <v>62</v>
      </c>
      <c r="C103" s="53">
        <v>110.21</v>
      </c>
      <c r="D103" s="53">
        <v>110.25700000000001</v>
      </c>
      <c r="E103" s="53">
        <v>110.81699999999999</v>
      </c>
      <c r="F103" s="105">
        <v>3.5350899999999998</v>
      </c>
      <c r="G103" s="105">
        <v>4.2077400000000003</v>
      </c>
      <c r="H103" s="105">
        <v>4.2140000000000004</v>
      </c>
      <c r="I103" s="53">
        <v>0.87465000000000004</v>
      </c>
      <c r="J103" s="53">
        <v>0.34405999999999998</v>
      </c>
      <c r="K103" s="53">
        <v>1.2600499999999999</v>
      </c>
      <c r="L103" s="53">
        <v>1.5765800000000001</v>
      </c>
      <c r="M103" s="53">
        <v>0.34455999999999998</v>
      </c>
    </row>
    <row r="104" spans="1:13" x14ac:dyDescent="0.2">
      <c r="A104" s="53" t="s">
        <v>54</v>
      </c>
      <c r="B104" s="53" t="s">
        <v>63</v>
      </c>
      <c r="C104" s="53">
        <v>110.907</v>
      </c>
      <c r="D104" s="53">
        <v>110.926</v>
      </c>
      <c r="E104" s="53">
        <v>111.42400000000001</v>
      </c>
      <c r="F104" s="105">
        <v>3.7590400000000002</v>
      </c>
      <c r="G104" s="105">
        <v>4.5860000000000003</v>
      </c>
      <c r="H104" s="105">
        <v>4.2046999999999999</v>
      </c>
      <c r="I104" s="53">
        <v>0.60675999999999997</v>
      </c>
      <c r="J104" s="53">
        <v>0.37436000000000003</v>
      </c>
      <c r="K104" s="53">
        <v>1.96435</v>
      </c>
      <c r="L104" s="53">
        <v>0.54774999999999996</v>
      </c>
      <c r="M104" s="53">
        <v>0.34381</v>
      </c>
    </row>
    <row r="105" spans="1:13" x14ac:dyDescent="0.2">
      <c r="A105" s="53" t="s">
        <v>54</v>
      </c>
      <c r="B105" s="53" t="s">
        <v>64</v>
      </c>
      <c r="C105" s="53">
        <v>111.824</v>
      </c>
      <c r="D105" s="53">
        <v>111.779</v>
      </c>
      <c r="E105" s="53">
        <v>112.164</v>
      </c>
      <c r="F105" s="105">
        <v>4.6668799999999999</v>
      </c>
      <c r="G105" s="105">
        <v>5.2691600000000003</v>
      </c>
      <c r="H105" s="105">
        <v>5.29359</v>
      </c>
      <c r="I105" s="53">
        <v>0.76898</v>
      </c>
      <c r="J105" s="53">
        <v>0.42884</v>
      </c>
      <c r="K105" s="53">
        <v>2.2671299999999999</v>
      </c>
      <c r="L105" s="53">
        <v>0.66413</v>
      </c>
      <c r="M105" s="53">
        <v>0.43078</v>
      </c>
    </row>
    <row r="106" spans="1:13" x14ac:dyDescent="0.2">
      <c r="A106" s="53" t="s">
        <v>54</v>
      </c>
      <c r="B106" s="53" t="s">
        <v>65</v>
      </c>
      <c r="C106" s="53">
        <v>112.19</v>
      </c>
      <c r="D106" s="53">
        <v>112.428</v>
      </c>
      <c r="E106" s="53">
        <v>112.512</v>
      </c>
      <c r="F106" s="105">
        <v>6.0848199999999997</v>
      </c>
      <c r="G106" s="105">
        <v>6.5557100000000004</v>
      </c>
      <c r="H106" s="105">
        <v>6.7496499999999999</v>
      </c>
      <c r="I106" s="53">
        <v>0.58060999999999996</v>
      </c>
      <c r="J106" s="53">
        <v>0.53054999999999997</v>
      </c>
      <c r="K106" s="53">
        <v>1.9690399999999999</v>
      </c>
      <c r="L106" s="53">
        <v>0.31025999999999998</v>
      </c>
      <c r="M106" s="53">
        <v>0.54579</v>
      </c>
    </row>
    <row r="107" spans="1:13" x14ac:dyDescent="0.2">
      <c r="A107" s="53" t="s">
        <v>54</v>
      </c>
      <c r="B107" s="53" t="s">
        <v>66</v>
      </c>
      <c r="C107" s="53">
        <v>112.419</v>
      </c>
      <c r="D107" s="53">
        <v>113.355</v>
      </c>
      <c r="E107" s="53">
        <v>113.346</v>
      </c>
      <c r="F107" s="105">
        <v>5.8938199999999998</v>
      </c>
      <c r="G107" s="105">
        <v>6.3517400000000004</v>
      </c>
      <c r="H107" s="105">
        <v>7.5970899999999997</v>
      </c>
      <c r="I107" s="53">
        <v>0.82452999999999999</v>
      </c>
      <c r="J107" s="53">
        <v>0.51449999999999996</v>
      </c>
      <c r="K107" s="53">
        <v>2.1897500000000001</v>
      </c>
      <c r="L107" s="53">
        <v>0.74124999999999996</v>
      </c>
      <c r="M107" s="53">
        <v>0.61206000000000005</v>
      </c>
    </row>
    <row r="108" spans="1:13" x14ac:dyDescent="0.2">
      <c r="A108" s="53" t="s">
        <v>54</v>
      </c>
      <c r="B108" s="53" t="s">
        <v>67</v>
      </c>
      <c r="C108" s="53">
        <v>113.018</v>
      </c>
      <c r="D108" s="53">
        <v>114.01600000000001</v>
      </c>
      <c r="E108" s="53">
        <v>113.902</v>
      </c>
      <c r="F108" s="105">
        <v>5.8786100000000001</v>
      </c>
      <c r="G108" s="105">
        <v>6.5052500000000002</v>
      </c>
      <c r="H108" s="105">
        <v>7.2957999999999998</v>
      </c>
      <c r="I108" s="53">
        <v>0.58311999999999997</v>
      </c>
      <c r="J108" s="53">
        <v>0.52658000000000005</v>
      </c>
      <c r="K108" s="53">
        <v>2.0012699999999999</v>
      </c>
      <c r="L108" s="53">
        <v>0.49053000000000002</v>
      </c>
      <c r="M108" s="53">
        <v>0.58855000000000002</v>
      </c>
    </row>
    <row r="109" spans="1:13" x14ac:dyDescent="0.2">
      <c r="A109" s="53" t="s">
        <v>54</v>
      </c>
      <c r="B109" s="53" t="s">
        <v>68</v>
      </c>
      <c r="C109" s="53">
        <v>113.682</v>
      </c>
      <c r="D109" s="53">
        <v>114.381</v>
      </c>
      <c r="E109" s="53">
        <v>114.825</v>
      </c>
      <c r="F109" s="105">
        <v>5.8058199999999998</v>
      </c>
      <c r="G109" s="105">
        <v>6.4831500000000002</v>
      </c>
      <c r="H109" s="105">
        <v>7.4627299999999996</v>
      </c>
      <c r="I109" s="53">
        <v>0.32013000000000003</v>
      </c>
      <c r="J109" s="53">
        <v>0.52483999999999997</v>
      </c>
      <c r="K109" s="53">
        <v>1.7371099999999999</v>
      </c>
      <c r="L109" s="53">
        <v>0.81035000000000001</v>
      </c>
      <c r="M109" s="53">
        <v>0.60158</v>
      </c>
    </row>
    <row r="110" spans="1:13" x14ac:dyDescent="0.2">
      <c r="A110" s="53" t="s">
        <v>54</v>
      </c>
      <c r="B110" s="53" t="s">
        <v>69</v>
      </c>
      <c r="C110" s="53">
        <v>113.899</v>
      </c>
      <c r="D110" s="53">
        <v>114.886</v>
      </c>
      <c r="E110" s="53">
        <v>114.941</v>
      </c>
      <c r="F110" s="105">
        <v>5.5920699999999997</v>
      </c>
      <c r="G110" s="105">
        <v>6.4311100000000003</v>
      </c>
      <c r="H110" s="105">
        <v>6.8085899999999997</v>
      </c>
      <c r="I110" s="53">
        <v>0.44151000000000001</v>
      </c>
      <c r="J110" s="53">
        <v>0.52075000000000005</v>
      </c>
      <c r="K110" s="53">
        <v>1.3506199999999999</v>
      </c>
      <c r="L110" s="53">
        <v>0.10102</v>
      </c>
      <c r="M110" s="53">
        <v>0.55040999999999995</v>
      </c>
    </row>
    <row r="111" spans="1:13" x14ac:dyDescent="0.2">
      <c r="A111" s="53" t="s">
        <v>54</v>
      </c>
      <c r="B111" s="53" t="s">
        <v>70</v>
      </c>
      <c r="C111" s="53">
        <v>114.601</v>
      </c>
      <c r="D111" s="53">
        <v>115.61</v>
      </c>
      <c r="E111" s="53">
        <v>115.378</v>
      </c>
      <c r="F111" s="105">
        <v>6.0001499999999997</v>
      </c>
      <c r="G111" s="105">
        <v>6.6503100000000002</v>
      </c>
      <c r="H111" s="105">
        <v>7.2286200000000003</v>
      </c>
      <c r="I111" s="53">
        <v>0.63019000000000003</v>
      </c>
      <c r="J111" s="53">
        <v>0.53798000000000001</v>
      </c>
      <c r="K111" s="53">
        <v>1.39805</v>
      </c>
      <c r="L111" s="53">
        <v>0.38019999999999998</v>
      </c>
      <c r="M111" s="53">
        <v>0.58330000000000004</v>
      </c>
    </row>
    <row r="112" spans="1:13" x14ac:dyDescent="0.2">
      <c r="A112" s="53" t="s">
        <v>54</v>
      </c>
      <c r="B112" s="53" t="s">
        <v>71</v>
      </c>
      <c r="C112" s="53">
        <v>115.56100000000001</v>
      </c>
      <c r="D112" s="53">
        <v>116.289</v>
      </c>
      <c r="E112" s="53">
        <v>116.32299999999999</v>
      </c>
      <c r="F112" s="105">
        <v>6.2395399999999999</v>
      </c>
      <c r="G112" s="105">
        <v>6.79983</v>
      </c>
      <c r="H112" s="105">
        <v>7.1765499999999998</v>
      </c>
      <c r="I112" s="53">
        <v>0.58731999999999995</v>
      </c>
      <c r="J112" s="53">
        <v>0.54971999999999999</v>
      </c>
      <c r="K112" s="53">
        <v>1.66811</v>
      </c>
      <c r="L112" s="53">
        <v>0.81904999999999994</v>
      </c>
      <c r="M112" s="53">
        <v>0.57923000000000002</v>
      </c>
    </row>
    <row r="113" spans="1:13" x14ac:dyDescent="0.2">
      <c r="A113" s="53" t="s">
        <v>54</v>
      </c>
      <c r="B113" s="53" t="s">
        <v>72</v>
      </c>
      <c r="C113" s="53">
        <v>116.884</v>
      </c>
      <c r="D113" s="53">
        <v>116.854</v>
      </c>
      <c r="E113" s="53">
        <v>117.282</v>
      </c>
      <c r="F113" s="105">
        <v>7.3748800000000001</v>
      </c>
      <c r="G113" s="105">
        <v>7.41343</v>
      </c>
      <c r="H113" s="105">
        <v>8.2436500000000006</v>
      </c>
      <c r="I113" s="53">
        <v>0.48586000000000001</v>
      </c>
      <c r="J113" s="53">
        <v>0.59774000000000005</v>
      </c>
      <c r="K113" s="53">
        <v>1.7130000000000001</v>
      </c>
      <c r="L113" s="53">
        <v>0.82443</v>
      </c>
      <c r="M113" s="53">
        <v>0.6623</v>
      </c>
    </row>
    <row r="114" spans="1:13" x14ac:dyDescent="0.2">
      <c r="A114" s="53" t="s">
        <v>54</v>
      </c>
      <c r="B114" s="53" t="s">
        <v>73</v>
      </c>
      <c r="C114" s="53">
        <v>117.30800000000001</v>
      </c>
      <c r="D114" s="53">
        <v>117.23399999999999</v>
      </c>
      <c r="E114" s="53">
        <v>118.19199999999999</v>
      </c>
      <c r="F114" s="105">
        <v>7.3551099999999998</v>
      </c>
      <c r="G114" s="105">
        <v>7.2579399999999996</v>
      </c>
      <c r="H114" s="105">
        <v>8.3366199999999999</v>
      </c>
      <c r="I114" s="53">
        <v>0.32518999999999998</v>
      </c>
      <c r="J114" s="53">
        <v>0.58559000000000005</v>
      </c>
      <c r="K114" s="53">
        <v>1.40472</v>
      </c>
      <c r="L114" s="53">
        <v>0.77590999999999999</v>
      </c>
      <c r="M114" s="53">
        <v>0.66951000000000005</v>
      </c>
    </row>
    <row r="115" spans="1:13" x14ac:dyDescent="0.2">
      <c r="A115" s="53" t="s">
        <v>929</v>
      </c>
      <c r="B115" s="53" t="s">
        <v>62</v>
      </c>
      <c r="C115" s="53">
        <v>118.002</v>
      </c>
      <c r="D115" s="53">
        <v>117.821</v>
      </c>
      <c r="E115" s="53">
        <v>118.729</v>
      </c>
      <c r="F115" s="105">
        <v>7.0701400000000003</v>
      </c>
      <c r="G115" s="105">
        <v>6.8603399999999999</v>
      </c>
      <c r="H115" s="105">
        <v>7.1397000000000004</v>
      </c>
      <c r="I115" s="53">
        <v>0.50070999999999999</v>
      </c>
      <c r="J115" s="53">
        <v>0.55447000000000002</v>
      </c>
      <c r="K115" s="53">
        <v>1.31741</v>
      </c>
      <c r="L115" s="53">
        <v>0.45434999999999998</v>
      </c>
      <c r="M115" s="53">
        <v>0.57635000000000003</v>
      </c>
    </row>
    <row r="116" spans="1:13" x14ac:dyDescent="0.2">
      <c r="A116" s="53" t="s">
        <v>54</v>
      </c>
      <c r="B116" s="53" t="s">
        <v>63</v>
      </c>
      <c r="C116" s="53">
        <v>118.98099999999999</v>
      </c>
      <c r="D116" s="53">
        <v>119.065</v>
      </c>
      <c r="E116" s="53">
        <v>119.91200000000001</v>
      </c>
      <c r="F116" s="105">
        <v>7.2799699999999996</v>
      </c>
      <c r="G116" s="105">
        <v>7.3373200000000001</v>
      </c>
      <c r="H116" s="105">
        <v>7.61775</v>
      </c>
      <c r="I116" s="53">
        <v>1.0558399999999999</v>
      </c>
      <c r="J116" s="53">
        <v>0.59179999999999999</v>
      </c>
      <c r="K116" s="53">
        <v>1.8920999999999999</v>
      </c>
      <c r="L116" s="53">
        <v>0.99639</v>
      </c>
      <c r="M116" s="53">
        <v>0.61367000000000005</v>
      </c>
    </row>
    <row r="117" spans="1:13" x14ac:dyDescent="0.2">
      <c r="A117" s="53" t="s">
        <v>54</v>
      </c>
      <c r="B117" s="53" t="s">
        <v>64</v>
      </c>
      <c r="C117" s="53">
        <v>120.15900000000001</v>
      </c>
      <c r="D117" s="53">
        <v>120.32299999999999</v>
      </c>
      <c r="E117" s="53">
        <v>121.34399999999999</v>
      </c>
      <c r="F117" s="105">
        <v>7.4536800000000003</v>
      </c>
      <c r="G117" s="105">
        <v>7.6436500000000001</v>
      </c>
      <c r="H117" s="105">
        <v>8.1844400000000004</v>
      </c>
      <c r="I117" s="53">
        <v>1.05657</v>
      </c>
      <c r="J117" s="53">
        <v>0.61568999999999996</v>
      </c>
      <c r="K117" s="53">
        <v>2.6349</v>
      </c>
      <c r="L117" s="53">
        <v>1.19421</v>
      </c>
      <c r="M117" s="53">
        <v>0.65771999999999997</v>
      </c>
    </row>
    <row r="118" spans="1:13" x14ac:dyDescent="0.2">
      <c r="F118" s="105"/>
    </row>
  </sheetData>
  <mergeCells count="1">
    <mergeCell ref="H1:I1"/>
  </mergeCells>
  <hyperlinks>
    <hyperlink ref="H1:I1" location="Index!A1" display="Regresar al Índice" xr:uid="{5C657996-09DB-4289-8225-B540F2090A9B}"/>
  </hyperlink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7745-5DF3-42D4-B022-3F8D280BEB69}">
  <sheetPr codeName="Hoja11"/>
  <dimension ref="A1:J22"/>
  <sheetViews>
    <sheetView workbookViewId="0"/>
  </sheetViews>
  <sheetFormatPr baseColWidth="10" defaultRowHeight="12.75" x14ac:dyDescent="0.2"/>
  <cols>
    <col min="1" max="1" width="11.42578125" style="194"/>
    <col min="2" max="2" width="42.7109375" style="194" customWidth="1"/>
    <col min="3" max="9" width="11.42578125" style="194"/>
    <col min="10" max="10" width="11.42578125" style="194" bestFit="1" customWidth="1"/>
    <col min="11" max="16384" width="11.42578125" style="194"/>
  </cols>
  <sheetData>
    <row r="1" spans="1:10" ht="15" x14ac:dyDescent="0.25">
      <c r="A1" s="49" t="s">
        <v>1682</v>
      </c>
      <c r="H1" s="408" t="s">
        <v>38</v>
      </c>
      <c r="I1" s="408"/>
    </row>
    <row r="2" spans="1:10" x14ac:dyDescent="0.2">
      <c r="A2" s="399" t="s">
        <v>1676</v>
      </c>
    </row>
    <row r="6" spans="1:10" x14ac:dyDescent="0.2">
      <c r="A6" s="194" t="s">
        <v>1360</v>
      </c>
    </row>
    <row r="7" spans="1:10" x14ac:dyDescent="0.2">
      <c r="A7" s="194" t="s">
        <v>1361</v>
      </c>
    </row>
    <row r="8" spans="1:10" x14ac:dyDescent="0.2">
      <c r="A8" s="194" t="s">
        <v>1362</v>
      </c>
    </row>
    <row r="10" spans="1:10" x14ac:dyDescent="0.2">
      <c r="B10" s="393"/>
      <c r="C10" s="413" t="s">
        <v>1363</v>
      </c>
      <c r="D10" s="414"/>
      <c r="E10" s="415"/>
      <c r="F10" s="413" t="s">
        <v>1364</v>
      </c>
      <c r="G10" s="414"/>
      <c r="H10" s="415"/>
    </row>
    <row r="11" spans="1:10" x14ac:dyDescent="0.2">
      <c r="B11" s="393"/>
      <c r="C11" s="394" t="s">
        <v>1365</v>
      </c>
      <c r="D11" s="394" t="s">
        <v>1366</v>
      </c>
      <c r="E11" s="394" t="s">
        <v>1367</v>
      </c>
      <c r="F11" s="394" t="s">
        <v>1365</v>
      </c>
      <c r="G11" s="394" t="s">
        <v>1366</v>
      </c>
      <c r="H11" s="394" t="s">
        <v>1367</v>
      </c>
    </row>
    <row r="12" spans="1:10" x14ac:dyDescent="0.2">
      <c r="B12" s="400" t="s">
        <v>1368</v>
      </c>
      <c r="C12" s="401">
        <v>1004729.3352</v>
      </c>
      <c r="D12" s="401">
        <v>1024110.7084</v>
      </c>
      <c r="E12" s="401">
        <v>1119612.6328</v>
      </c>
      <c r="F12" s="401">
        <v>13.3</v>
      </c>
      <c r="G12" s="401">
        <v>-2</v>
      </c>
      <c r="H12" s="401">
        <v>1.9</v>
      </c>
    </row>
    <row r="13" spans="1:10" x14ac:dyDescent="0.2">
      <c r="B13" s="402" t="s">
        <v>1369</v>
      </c>
      <c r="C13" s="304">
        <v>542062.16139999998</v>
      </c>
      <c r="D13" s="304">
        <v>576939.77500000002</v>
      </c>
      <c r="E13" s="304">
        <v>702314.74890000001</v>
      </c>
      <c r="F13" s="304">
        <v>13</v>
      </c>
      <c r="G13" s="304">
        <v>2.4</v>
      </c>
      <c r="H13" s="304">
        <v>13.5</v>
      </c>
    </row>
    <row r="14" spans="1:10" x14ac:dyDescent="0.2">
      <c r="B14" s="403" t="s">
        <v>1370</v>
      </c>
      <c r="C14" s="307">
        <v>297757.86349999998</v>
      </c>
      <c r="D14" s="307">
        <v>299731.63553000003</v>
      </c>
      <c r="E14" s="307">
        <v>291667.84401</v>
      </c>
      <c r="F14" s="307">
        <v>18.3</v>
      </c>
      <c r="G14" s="307">
        <v>-3.2</v>
      </c>
      <c r="H14" s="307">
        <v>-9.3000000000000007</v>
      </c>
    </row>
    <row r="15" spans="1:10" ht="25.5" x14ac:dyDescent="0.2">
      <c r="B15" s="402" t="s">
        <v>1371</v>
      </c>
      <c r="C15" s="304">
        <v>131510.87323999999</v>
      </c>
      <c r="D15" s="304">
        <v>113587.82404000001</v>
      </c>
      <c r="E15" s="304">
        <v>75029.626000000004</v>
      </c>
      <c r="F15" s="304">
        <v>4.5999999999999996</v>
      </c>
      <c r="G15" s="304">
        <v>-16.899999999999999</v>
      </c>
      <c r="H15" s="304">
        <v>-38.4</v>
      </c>
    </row>
    <row r="16" spans="1:10" x14ac:dyDescent="0.2">
      <c r="B16" s="404" t="s">
        <v>1372</v>
      </c>
      <c r="C16" s="397">
        <v>81954.916960000002</v>
      </c>
      <c r="D16" s="397">
        <v>66103.983630000002</v>
      </c>
      <c r="E16" s="397">
        <v>20783.872507</v>
      </c>
      <c r="F16" s="397">
        <v>2.4</v>
      </c>
      <c r="G16" s="397">
        <v>-22.4</v>
      </c>
      <c r="H16" s="397">
        <v>-70.7</v>
      </c>
      <c r="I16" s="33"/>
      <c r="J16" s="33"/>
    </row>
    <row r="17" spans="2:10" x14ac:dyDescent="0.2">
      <c r="B17" s="404" t="s">
        <v>1373</v>
      </c>
      <c r="C17" s="397">
        <v>75122.703569999998</v>
      </c>
      <c r="D17" s="397">
        <v>59794.26784</v>
      </c>
      <c r="E17" s="397">
        <v>13851.671</v>
      </c>
      <c r="F17" s="397">
        <v>2.8</v>
      </c>
      <c r="G17" s="397">
        <v>-23.5</v>
      </c>
      <c r="H17" s="397">
        <v>-78.400000000000006</v>
      </c>
      <c r="I17" s="33"/>
      <c r="J17" s="405"/>
    </row>
    <row r="18" spans="2:10" ht="25.5" x14ac:dyDescent="0.2">
      <c r="B18" s="404" t="s">
        <v>1374</v>
      </c>
      <c r="C18" s="397">
        <v>6832.2133949999998</v>
      </c>
      <c r="D18" s="397">
        <v>6309.7157850000003</v>
      </c>
      <c r="E18" s="397">
        <v>6932.2020000000002</v>
      </c>
      <c r="F18" s="397">
        <v>-1</v>
      </c>
      <c r="G18" s="397">
        <v>-11.2</v>
      </c>
      <c r="H18" s="397">
        <v>2.4</v>
      </c>
      <c r="I18" s="33"/>
      <c r="J18" s="33"/>
    </row>
    <row r="19" spans="2:10" x14ac:dyDescent="0.2">
      <c r="B19" s="406" t="s">
        <v>1375</v>
      </c>
      <c r="C19" s="304">
        <v>49555.956275999997</v>
      </c>
      <c r="D19" s="304">
        <v>47483.840409999997</v>
      </c>
      <c r="E19" s="304">
        <v>54245.753490000003</v>
      </c>
      <c r="F19" s="304">
        <v>8.4</v>
      </c>
      <c r="G19" s="304">
        <v>-7.9</v>
      </c>
      <c r="H19" s="304">
        <v>6.5</v>
      </c>
    </row>
    <row r="20" spans="2:10" x14ac:dyDescent="0.2">
      <c r="B20" s="403" t="s">
        <v>1376</v>
      </c>
      <c r="C20" s="307">
        <v>14564.388236999999</v>
      </c>
      <c r="D20" s="307">
        <v>16139.893613</v>
      </c>
      <c r="E20" s="307">
        <v>22630.796347</v>
      </c>
      <c r="F20" s="307">
        <v>-16.3</v>
      </c>
      <c r="G20" s="307">
        <v>6.6</v>
      </c>
      <c r="H20" s="307">
        <v>30.7</v>
      </c>
    </row>
    <row r="21" spans="2:10" ht="25.5" x14ac:dyDescent="0.2">
      <c r="B21" s="402" t="s">
        <v>1377</v>
      </c>
      <c r="C21" s="304">
        <v>1616.649727</v>
      </c>
      <c r="D21" s="304">
        <v>1679.9968019999999</v>
      </c>
      <c r="E21" s="304">
        <v>1837.443438</v>
      </c>
      <c r="F21" s="304">
        <v>-1.2</v>
      </c>
      <c r="G21" s="304">
        <v>-0.1</v>
      </c>
      <c r="H21" s="304">
        <v>2</v>
      </c>
    </row>
    <row r="22" spans="2:10" x14ac:dyDescent="0.2">
      <c r="B22" s="403" t="s">
        <v>1378</v>
      </c>
      <c r="C22" s="307">
        <v>17217.399021000001</v>
      </c>
      <c r="D22" s="307">
        <v>16031.583537</v>
      </c>
      <c r="E22" s="307">
        <v>26132.174116999999</v>
      </c>
      <c r="F22" s="307">
        <v>56.8</v>
      </c>
      <c r="G22" s="307">
        <v>-10.5</v>
      </c>
      <c r="H22" s="307">
        <v>52</v>
      </c>
    </row>
  </sheetData>
  <mergeCells count="3">
    <mergeCell ref="C10:E10"/>
    <mergeCell ref="F10:H10"/>
    <mergeCell ref="H1:I1"/>
  </mergeCells>
  <hyperlinks>
    <hyperlink ref="H1:I1" location="Index!A1" display="Regresar al Índice" xr:uid="{C88E954E-F3DF-4FB8-BD8C-4EB9606D33AD}"/>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F3563-1F51-4943-9C0B-22D97BC25C79}">
  <sheetPr codeName="Hoja48"/>
  <dimension ref="A1:I61"/>
  <sheetViews>
    <sheetView workbookViewId="0"/>
  </sheetViews>
  <sheetFormatPr baseColWidth="10" defaultRowHeight="12.75" x14ac:dyDescent="0.2"/>
  <cols>
    <col min="1" max="16384" width="11.42578125" style="53"/>
  </cols>
  <sheetData>
    <row r="1" spans="1:9" ht="15" x14ac:dyDescent="0.25">
      <c r="A1" s="49" t="s">
        <v>1727</v>
      </c>
      <c r="B1" s="53" t="s">
        <v>54</v>
      </c>
      <c r="C1" s="53" t="s">
        <v>54</v>
      </c>
      <c r="D1" s="53" t="s">
        <v>54</v>
      </c>
      <c r="E1" s="53" t="s">
        <v>54</v>
      </c>
      <c r="F1" s="53" t="s">
        <v>54</v>
      </c>
      <c r="G1" s="53" t="s">
        <v>54</v>
      </c>
      <c r="H1" s="408" t="s">
        <v>38</v>
      </c>
      <c r="I1" s="408"/>
    </row>
    <row r="2" spans="1:9" x14ac:dyDescent="0.2">
      <c r="A2" s="53" t="s">
        <v>55</v>
      </c>
      <c r="B2" s="53" t="s">
        <v>54</v>
      </c>
      <c r="C2" s="53" t="s">
        <v>54</v>
      </c>
      <c r="D2" s="53" t="s">
        <v>54</v>
      </c>
      <c r="E2" s="53" t="s">
        <v>54</v>
      </c>
      <c r="F2" s="53" t="s">
        <v>54</v>
      </c>
      <c r="G2" s="53" t="s">
        <v>54</v>
      </c>
      <c r="H2" s="53" t="s">
        <v>54</v>
      </c>
    </row>
    <row r="6" spans="1:9" x14ac:dyDescent="0.2">
      <c r="A6" s="53" t="s">
        <v>496</v>
      </c>
      <c r="B6" s="53" t="s">
        <v>1589</v>
      </c>
      <c r="C6" s="53" t="s">
        <v>1590</v>
      </c>
      <c r="D6" s="53" t="s">
        <v>1591</v>
      </c>
      <c r="E6" s="53" t="s">
        <v>879</v>
      </c>
      <c r="F6" s="105"/>
    </row>
    <row r="7" spans="1:9" x14ac:dyDescent="0.2">
      <c r="A7" s="53" t="s">
        <v>119</v>
      </c>
      <c r="B7" s="53">
        <v>2.11</v>
      </c>
      <c r="C7" s="53">
        <v>1.17</v>
      </c>
      <c r="D7" s="53">
        <v>6.03</v>
      </c>
      <c r="E7" s="53">
        <v>55</v>
      </c>
    </row>
    <row r="8" spans="1:9" x14ac:dyDescent="0.2">
      <c r="A8" s="53" t="s">
        <v>9</v>
      </c>
      <c r="B8" s="53">
        <v>2.02</v>
      </c>
      <c r="C8" s="53">
        <v>0.77</v>
      </c>
      <c r="D8" s="53">
        <v>6.34</v>
      </c>
      <c r="E8" s="53">
        <v>54</v>
      </c>
    </row>
    <row r="9" spans="1:9" x14ac:dyDescent="0.2">
      <c r="A9" s="53" t="s">
        <v>123</v>
      </c>
      <c r="B9" s="53">
        <v>2.2799999999999998</v>
      </c>
      <c r="C9" s="53">
        <v>1.07</v>
      </c>
      <c r="D9" s="53">
        <v>6.55</v>
      </c>
      <c r="E9" s="53">
        <v>53</v>
      </c>
    </row>
    <row r="10" spans="1:9" x14ac:dyDescent="0.2">
      <c r="A10" s="53" t="s">
        <v>81</v>
      </c>
      <c r="B10" s="53">
        <v>1.95</v>
      </c>
      <c r="C10" s="53">
        <v>0.74</v>
      </c>
      <c r="D10" s="53">
        <v>6.58</v>
      </c>
      <c r="E10" s="53">
        <v>52</v>
      </c>
    </row>
    <row r="11" spans="1:9" x14ac:dyDescent="0.2">
      <c r="A11" s="53" t="s">
        <v>88</v>
      </c>
      <c r="B11" s="53">
        <v>1.99</v>
      </c>
      <c r="C11" s="53">
        <v>0.71</v>
      </c>
      <c r="D11" s="53">
        <v>6.61</v>
      </c>
      <c r="E11" s="53">
        <v>51</v>
      </c>
    </row>
    <row r="12" spans="1:9" x14ac:dyDescent="0.2">
      <c r="A12" s="53" t="s">
        <v>114</v>
      </c>
      <c r="B12" s="53">
        <v>2.65</v>
      </c>
      <c r="C12" s="53">
        <v>0.91</v>
      </c>
      <c r="D12" s="53">
        <v>6.73</v>
      </c>
      <c r="E12" s="53">
        <v>50</v>
      </c>
    </row>
    <row r="13" spans="1:9" x14ac:dyDescent="0.2">
      <c r="A13" s="53" t="s">
        <v>93</v>
      </c>
      <c r="B13" s="53">
        <v>2.2200000000000002</v>
      </c>
      <c r="C13" s="53">
        <v>0.61</v>
      </c>
      <c r="D13" s="53">
        <v>6.76</v>
      </c>
      <c r="E13" s="53">
        <v>49</v>
      </c>
    </row>
    <row r="14" spans="1:9" x14ac:dyDescent="0.2">
      <c r="A14" s="53" t="s">
        <v>90</v>
      </c>
      <c r="B14" s="53">
        <v>3.13</v>
      </c>
      <c r="C14" s="53">
        <v>1.03</v>
      </c>
      <c r="D14" s="53">
        <v>6.82</v>
      </c>
      <c r="E14" s="53">
        <v>48</v>
      </c>
    </row>
    <row r="15" spans="1:9" x14ac:dyDescent="0.2">
      <c r="A15" s="53" t="s">
        <v>134</v>
      </c>
      <c r="B15" s="53">
        <v>2.8</v>
      </c>
      <c r="C15" s="53">
        <v>0.97</v>
      </c>
      <c r="D15" s="53">
        <v>6.86</v>
      </c>
      <c r="E15" s="53">
        <v>47</v>
      </c>
    </row>
    <row r="16" spans="1:9" x14ac:dyDescent="0.2">
      <c r="A16" s="53" t="s">
        <v>94</v>
      </c>
      <c r="B16" s="53">
        <v>2.08</v>
      </c>
      <c r="C16" s="53">
        <v>0.82</v>
      </c>
      <c r="D16" s="53">
        <v>6.93</v>
      </c>
      <c r="E16" s="53">
        <v>46</v>
      </c>
    </row>
    <row r="17" spans="1:5" x14ac:dyDescent="0.2">
      <c r="A17" s="53" t="s">
        <v>95</v>
      </c>
      <c r="B17" s="53">
        <v>1.36</v>
      </c>
      <c r="C17" s="53">
        <v>0.56000000000000005</v>
      </c>
      <c r="D17" s="53">
        <v>6.95</v>
      </c>
      <c r="E17" s="53">
        <v>45</v>
      </c>
    </row>
    <row r="18" spans="1:5" x14ac:dyDescent="0.2">
      <c r="A18" s="53" t="s">
        <v>82</v>
      </c>
      <c r="B18" s="53">
        <v>2.06</v>
      </c>
      <c r="C18" s="53">
        <v>0.84</v>
      </c>
      <c r="D18" s="53">
        <v>6.97</v>
      </c>
      <c r="E18" s="53">
        <v>44</v>
      </c>
    </row>
    <row r="19" spans="1:5" x14ac:dyDescent="0.2">
      <c r="A19" s="53" t="s">
        <v>120</v>
      </c>
      <c r="B19" s="53">
        <v>2.73</v>
      </c>
      <c r="C19" s="53">
        <v>1.34</v>
      </c>
      <c r="D19" s="53">
        <v>7.01</v>
      </c>
      <c r="E19" s="53">
        <v>43</v>
      </c>
    </row>
    <row r="20" spans="1:5" x14ac:dyDescent="0.2">
      <c r="A20" s="53" t="s">
        <v>113</v>
      </c>
      <c r="B20" s="53">
        <v>1.96</v>
      </c>
      <c r="C20" s="53">
        <v>1.03</v>
      </c>
      <c r="D20" s="53">
        <v>7.03</v>
      </c>
      <c r="E20" s="53">
        <v>42</v>
      </c>
    </row>
    <row r="21" spans="1:5" x14ac:dyDescent="0.2">
      <c r="A21" s="53" t="s">
        <v>108</v>
      </c>
      <c r="B21" s="53">
        <v>2.0499999999999998</v>
      </c>
      <c r="C21" s="53">
        <v>0.61</v>
      </c>
      <c r="D21" s="53">
        <v>7.04</v>
      </c>
      <c r="E21" s="53">
        <v>41</v>
      </c>
    </row>
    <row r="22" spans="1:5" x14ac:dyDescent="0.2">
      <c r="A22" s="53" t="s">
        <v>124</v>
      </c>
      <c r="B22" s="53">
        <v>2.14</v>
      </c>
      <c r="C22" s="53">
        <v>1.04</v>
      </c>
      <c r="D22" s="53">
        <v>7.07</v>
      </c>
      <c r="E22" s="53">
        <v>40</v>
      </c>
    </row>
    <row r="23" spans="1:5" x14ac:dyDescent="0.2">
      <c r="A23" s="53" t="s">
        <v>104</v>
      </c>
      <c r="B23" s="53">
        <v>2.54</v>
      </c>
      <c r="C23" s="53">
        <v>1.31</v>
      </c>
      <c r="D23" s="53">
        <v>7.18</v>
      </c>
      <c r="E23" s="53">
        <v>39</v>
      </c>
    </row>
    <row r="24" spans="1:5" x14ac:dyDescent="0.2">
      <c r="A24" s="53" t="s">
        <v>121</v>
      </c>
      <c r="B24" s="53">
        <v>2.48</v>
      </c>
      <c r="C24" s="53">
        <v>0.88</v>
      </c>
      <c r="D24" s="53">
        <v>7.33</v>
      </c>
      <c r="E24" s="53">
        <v>38</v>
      </c>
    </row>
    <row r="25" spans="1:5" x14ac:dyDescent="0.2">
      <c r="A25" s="53" t="s">
        <v>107</v>
      </c>
      <c r="B25" s="53">
        <v>2.63</v>
      </c>
      <c r="C25" s="53">
        <v>1.06</v>
      </c>
      <c r="D25" s="53">
        <v>7.64</v>
      </c>
      <c r="E25" s="53">
        <v>37</v>
      </c>
    </row>
    <row r="26" spans="1:5" x14ac:dyDescent="0.2">
      <c r="A26" s="53" t="s">
        <v>84</v>
      </c>
      <c r="B26" s="53">
        <v>2.2799999999999998</v>
      </c>
      <c r="C26" s="53">
        <v>0.75</v>
      </c>
      <c r="D26" s="53">
        <v>7.69</v>
      </c>
      <c r="E26" s="53">
        <v>36</v>
      </c>
    </row>
    <row r="27" spans="1:5" x14ac:dyDescent="0.2">
      <c r="A27" s="53" t="s">
        <v>100</v>
      </c>
      <c r="B27" s="53">
        <v>3.76</v>
      </c>
      <c r="C27" s="53">
        <v>1.66</v>
      </c>
      <c r="D27" s="53">
        <v>7.77</v>
      </c>
      <c r="E27" s="53">
        <v>35</v>
      </c>
    </row>
    <row r="28" spans="1:5" x14ac:dyDescent="0.2">
      <c r="A28" s="53" t="s">
        <v>102</v>
      </c>
      <c r="B28" s="53">
        <v>2.41</v>
      </c>
      <c r="C28" s="53">
        <v>0.92</v>
      </c>
      <c r="D28" s="53">
        <v>7.77</v>
      </c>
      <c r="E28" s="53">
        <v>34</v>
      </c>
    </row>
    <row r="29" spans="1:5" x14ac:dyDescent="0.2">
      <c r="A29" s="53" t="s">
        <v>111</v>
      </c>
      <c r="B29" s="53">
        <v>2.21</v>
      </c>
      <c r="C29" s="53">
        <v>0.85</v>
      </c>
      <c r="D29" s="53">
        <v>7.77</v>
      </c>
      <c r="E29" s="53">
        <v>33</v>
      </c>
    </row>
    <row r="30" spans="1:5" x14ac:dyDescent="0.2">
      <c r="A30" s="53" t="s">
        <v>131</v>
      </c>
      <c r="B30" s="53">
        <v>1.69</v>
      </c>
      <c r="C30" s="53">
        <v>0.93</v>
      </c>
      <c r="D30" s="53">
        <v>7.78</v>
      </c>
      <c r="E30" s="53">
        <v>32</v>
      </c>
    </row>
    <row r="31" spans="1:5" x14ac:dyDescent="0.2">
      <c r="A31" s="53" t="s">
        <v>106</v>
      </c>
      <c r="B31" s="53">
        <v>2.1800000000000002</v>
      </c>
      <c r="C31" s="53">
        <v>0.79</v>
      </c>
      <c r="D31" s="53">
        <v>7.79</v>
      </c>
      <c r="E31" s="53">
        <v>31</v>
      </c>
    </row>
    <row r="32" spans="1:5" x14ac:dyDescent="0.2">
      <c r="A32" s="53" t="s">
        <v>91</v>
      </c>
      <c r="B32" s="53">
        <v>2.36</v>
      </c>
      <c r="C32" s="53">
        <v>1.03</v>
      </c>
      <c r="D32" s="53">
        <v>7.79</v>
      </c>
      <c r="E32" s="53">
        <v>30</v>
      </c>
    </row>
    <row r="33" spans="1:5" x14ac:dyDescent="0.2">
      <c r="A33" s="53" t="s">
        <v>117</v>
      </c>
      <c r="B33" s="53">
        <v>1.99</v>
      </c>
      <c r="C33" s="53">
        <v>0.78</v>
      </c>
      <c r="D33" s="53">
        <v>7.82</v>
      </c>
      <c r="E33" s="53">
        <v>29</v>
      </c>
    </row>
    <row r="34" spans="1:5" x14ac:dyDescent="0.2">
      <c r="A34" s="53" t="s">
        <v>112</v>
      </c>
      <c r="B34" s="53">
        <v>2.31</v>
      </c>
      <c r="C34" s="53">
        <v>0.88</v>
      </c>
      <c r="D34" s="53">
        <v>7.87</v>
      </c>
      <c r="E34" s="53">
        <v>28</v>
      </c>
    </row>
    <row r="35" spans="1:5" x14ac:dyDescent="0.2">
      <c r="A35" s="53" t="s">
        <v>105</v>
      </c>
      <c r="B35" s="53">
        <v>3.12</v>
      </c>
      <c r="C35" s="53">
        <v>1.28</v>
      </c>
      <c r="D35" s="53">
        <v>7.87</v>
      </c>
      <c r="E35" s="53">
        <v>27</v>
      </c>
    </row>
    <row r="36" spans="1:5" x14ac:dyDescent="0.2">
      <c r="A36" s="53" t="s">
        <v>126</v>
      </c>
      <c r="B36" s="53">
        <v>2.48</v>
      </c>
      <c r="C36" s="53">
        <v>1.29</v>
      </c>
      <c r="D36" s="53">
        <v>7.9</v>
      </c>
      <c r="E36" s="53">
        <v>26</v>
      </c>
    </row>
    <row r="37" spans="1:5" x14ac:dyDescent="0.2">
      <c r="A37" s="53" t="s">
        <v>132</v>
      </c>
      <c r="B37" s="53">
        <v>2.88</v>
      </c>
      <c r="C37" s="53">
        <v>1.46</v>
      </c>
      <c r="D37" s="53">
        <v>7.9</v>
      </c>
      <c r="E37" s="53">
        <v>25</v>
      </c>
    </row>
    <row r="38" spans="1:5" x14ac:dyDescent="0.2">
      <c r="A38" s="53" t="s">
        <v>130</v>
      </c>
      <c r="B38" s="53">
        <v>2.84</v>
      </c>
      <c r="C38" s="53">
        <v>1.1000000000000001</v>
      </c>
      <c r="D38" s="53">
        <v>7.91</v>
      </c>
      <c r="E38" s="53">
        <v>24</v>
      </c>
    </row>
    <row r="39" spans="1:5" x14ac:dyDescent="0.2">
      <c r="A39" s="53" t="s">
        <v>133</v>
      </c>
      <c r="B39" s="53">
        <v>2.97</v>
      </c>
      <c r="C39" s="53">
        <v>1.32</v>
      </c>
      <c r="D39" s="53">
        <v>7.98</v>
      </c>
      <c r="E39" s="53">
        <v>23</v>
      </c>
    </row>
    <row r="40" spans="1:5" x14ac:dyDescent="0.2">
      <c r="A40" s="53" t="s">
        <v>89</v>
      </c>
      <c r="B40" s="53">
        <v>2.6</v>
      </c>
      <c r="C40" s="53">
        <v>1.07</v>
      </c>
      <c r="D40" s="53">
        <v>8</v>
      </c>
      <c r="E40" s="53">
        <v>22</v>
      </c>
    </row>
    <row r="41" spans="1:5" x14ac:dyDescent="0.2">
      <c r="A41" s="53" t="s">
        <v>97</v>
      </c>
      <c r="B41" s="53">
        <v>2.1800000000000002</v>
      </c>
      <c r="C41" s="53">
        <v>1.1000000000000001</v>
      </c>
      <c r="D41" s="53">
        <v>8.0399999999999991</v>
      </c>
      <c r="E41" s="53">
        <v>21</v>
      </c>
    </row>
    <row r="42" spans="1:5" x14ac:dyDescent="0.2">
      <c r="A42" s="53" t="s">
        <v>83</v>
      </c>
      <c r="B42" s="53">
        <v>2.66</v>
      </c>
      <c r="C42" s="53">
        <v>0.9</v>
      </c>
      <c r="D42" s="53">
        <v>8.09</v>
      </c>
      <c r="E42" s="53">
        <v>20</v>
      </c>
    </row>
    <row r="43" spans="1:5" x14ac:dyDescent="0.2">
      <c r="A43" s="53" t="s">
        <v>116</v>
      </c>
      <c r="B43" s="53">
        <v>3.83</v>
      </c>
      <c r="C43" s="53">
        <v>1.26</v>
      </c>
      <c r="D43" s="53">
        <v>8.1300000000000008</v>
      </c>
      <c r="E43" s="53">
        <v>19</v>
      </c>
    </row>
    <row r="44" spans="1:5" x14ac:dyDescent="0.2">
      <c r="A44" s="53" t="s">
        <v>110</v>
      </c>
      <c r="B44" s="53">
        <v>3.29</v>
      </c>
      <c r="C44" s="53">
        <v>1.62</v>
      </c>
      <c r="D44" s="53">
        <v>8.18</v>
      </c>
      <c r="E44" s="53">
        <v>18</v>
      </c>
    </row>
    <row r="45" spans="1:5" x14ac:dyDescent="0.2">
      <c r="A45" s="53" t="s">
        <v>85</v>
      </c>
      <c r="B45" s="53">
        <v>2.67</v>
      </c>
      <c r="C45" s="53">
        <v>1.19</v>
      </c>
      <c r="D45" s="53">
        <v>8.18</v>
      </c>
      <c r="E45" s="53">
        <v>17</v>
      </c>
    </row>
    <row r="46" spans="1:5" x14ac:dyDescent="0.2">
      <c r="A46" s="53" t="s">
        <v>109</v>
      </c>
      <c r="B46" s="53">
        <v>2.3199999999999998</v>
      </c>
      <c r="C46" s="53">
        <v>0.7</v>
      </c>
      <c r="D46" s="53">
        <v>8.2200000000000006</v>
      </c>
      <c r="E46" s="53">
        <v>16</v>
      </c>
    </row>
    <row r="47" spans="1:5" x14ac:dyDescent="0.2">
      <c r="A47" s="53" t="s">
        <v>92</v>
      </c>
      <c r="B47" s="53">
        <v>1.89</v>
      </c>
      <c r="C47" s="53">
        <v>0.59</v>
      </c>
      <c r="D47" s="53">
        <v>8.25</v>
      </c>
      <c r="E47" s="53">
        <v>15</v>
      </c>
    </row>
    <row r="48" spans="1:5" x14ac:dyDescent="0.2">
      <c r="A48" s="53" t="s">
        <v>86</v>
      </c>
      <c r="B48" s="53">
        <v>3.52</v>
      </c>
      <c r="C48" s="53">
        <v>1.24</v>
      </c>
      <c r="D48" s="53">
        <v>8.27</v>
      </c>
      <c r="E48" s="53">
        <v>14</v>
      </c>
    </row>
    <row r="49" spans="1:5" x14ac:dyDescent="0.2">
      <c r="A49" s="53" t="s">
        <v>87</v>
      </c>
      <c r="B49" s="53">
        <v>2.1800000000000002</v>
      </c>
      <c r="C49" s="53">
        <v>0.96</v>
      </c>
      <c r="D49" s="53">
        <v>8.31</v>
      </c>
      <c r="E49" s="53">
        <v>13</v>
      </c>
    </row>
    <row r="50" spans="1:5" x14ac:dyDescent="0.2">
      <c r="A50" s="53" t="s">
        <v>118</v>
      </c>
      <c r="B50" s="53">
        <v>2.2000000000000002</v>
      </c>
      <c r="C50" s="53">
        <v>1.07</v>
      </c>
      <c r="D50" s="53">
        <v>8.3800000000000008</v>
      </c>
      <c r="E50" s="53">
        <v>12</v>
      </c>
    </row>
    <row r="51" spans="1:5" x14ac:dyDescent="0.2">
      <c r="A51" s="53" t="s">
        <v>129</v>
      </c>
      <c r="B51" s="53">
        <v>3.3</v>
      </c>
      <c r="C51" s="53">
        <v>0.57999999999999996</v>
      </c>
      <c r="D51" s="53">
        <v>8.3800000000000008</v>
      </c>
      <c r="E51" s="53">
        <v>11</v>
      </c>
    </row>
    <row r="52" spans="1:5" x14ac:dyDescent="0.2">
      <c r="A52" s="53" t="s">
        <v>122</v>
      </c>
      <c r="B52" s="53">
        <v>2.5</v>
      </c>
      <c r="C52" s="53">
        <v>1.41</v>
      </c>
      <c r="D52" s="53">
        <v>8.44</v>
      </c>
      <c r="E52" s="53">
        <v>10</v>
      </c>
    </row>
    <row r="53" spans="1:5" x14ac:dyDescent="0.2">
      <c r="A53" s="53" t="s">
        <v>101</v>
      </c>
      <c r="B53" s="53">
        <v>3.33</v>
      </c>
      <c r="C53" s="53">
        <v>1.55</v>
      </c>
      <c r="D53" s="53">
        <v>8.4499999999999993</v>
      </c>
      <c r="E53" s="53">
        <v>9</v>
      </c>
    </row>
    <row r="54" spans="1:5" x14ac:dyDescent="0.2">
      <c r="A54" s="53" t="s">
        <v>125</v>
      </c>
      <c r="B54" s="53">
        <v>2.1800000000000002</v>
      </c>
      <c r="C54" s="53">
        <v>1.6</v>
      </c>
      <c r="D54" s="53">
        <v>8.49</v>
      </c>
      <c r="E54" s="53">
        <v>8</v>
      </c>
    </row>
    <row r="55" spans="1:5" x14ac:dyDescent="0.2">
      <c r="A55" s="53" t="s">
        <v>115</v>
      </c>
      <c r="B55" s="53">
        <v>2.63</v>
      </c>
      <c r="C55" s="53">
        <v>1.51</v>
      </c>
      <c r="D55" s="53">
        <v>8.57</v>
      </c>
      <c r="E55" s="53">
        <v>7</v>
      </c>
    </row>
    <row r="56" spans="1:5" x14ac:dyDescent="0.2">
      <c r="A56" s="53" t="s">
        <v>127</v>
      </c>
      <c r="B56" s="53">
        <v>2.83</v>
      </c>
      <c r="C56" s="53">
        <v>1.35</v>
      </c>
      <c r="D56" s="53">
        <v>8.77</v>
      </c>
      <c r="E56" s="53">
        <v>6</v>
      </c>
    </row>
    <row r="57" spans="1:5" x14ac:dyDescent="0.2">
      <c r="A57" s="53" t="s">
        <v>103</v>
      </c>
      <c r="B57" s="53">
        <v>2.94</v>
      </c>
      <c r="C57" s="53">
        <v>1.29</v>
      </c>
      <c r="D57" s="53">
        <v>9.02</v>
      </c>
      <c r="E57" s="53">
        <v>5</v>
      </c>
    </row>
    <row r="58" spans="1:5" x14ac:dyDescent="0.2">
      <c r="A58" s="53" t="s">
        <v>128</v>
      </c>
      <c r="B58" s="53">
        <v>2.89</v>
      </c>
      <c r="C58" s="53">
        <v>1.29</v>
      </c>
      <c r="D58" s="53">
        <v>9.09</v>
      </c>
      <c r="E58" s="53">
        <v>4</v>
      </c>
    </row>
    <row r="59" spans="1:5" x14ac:dyDescent="0.2">
      <c r="A59" s="53" t="s">
        <v>98</v>
      </c>
      <c r="B59" s="53">
        <v>3.17</v>
      </c>
      <c r="C59" s="53">
        <v>1.07</v>
      </c>
      <c r="D59" s="53">
        <v>9.24</v>
      </c>
      <c r="E59" s="53">
        <v>3</v>
      </c>
    </row>
    <row r="60" spans="1:5" x14ac:dyDescent="0.2">
      <c r="A60" s="53" t="s">
        <v>99</v>
      </c>
      <c r="B60" s="53">
        <v>3.8</v>
      </c>
      <c r="C60" s="53">
        <v>1.35</v>
      </c>
      <c r="D60" s="53">
        <v>9.69</v>
      </c>
      <c r="E60" s="53">
        <v>2</v>
      </c>
    </row>
    <row r="61" spans="1:5" x14ac:dyDescent="0.2">
      <c r="A61" s="53" t="s">
        <v>96</v>
      </c>
      <c r="B61" s="53">
        <v>3.17</v>
      </c>
      <c r="C61" s="53">
        <v>1.23</v>
      </c>
      <c r="D61" s="53">
        <v>9.94</v>
      </c>
      <c r="E61" s="53">
        <v>1</v>
      </c>
    </row>
  </sheetData>
  <autoFilter ref="A6:E61" xr:uid="{EB4E110D-3A55-4002-83E1-8D0441DFC2B1}"/>
  <mergeCells count="1">
    <mergeCell ref="H1:I1"/>
  </mergeCells>
  <hyperlinks>
    <hyperlink ref="H1:I1" location="Index!A1" display="Regresar al Índice" xr:uid="{DDF3C408-65E6-45C1-A893-33A4361F76BB}"/>
  </hyperlink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0F6F0-7836-4C13-8699-B1C49B5A050B}">
  <sheetPr codeName="Hoja49"/>
  <dimension ref="A1:I38"/>
  <sheetViews>
    <sheetView workbookViewId="0"/>
  </sheetViews>
  <sheetFormatPr baseColWidth="10" defaultRowHeight="12.75" x14ac:dyDescent="0.2"/>
  <cols>
    <col min="1" max="16384" width="11.42578125" style="53"/>
  </cols>
  <sheetData>
    <row r="1" spans="1:9" ht="15" x14ac:dyDescent="0.25">
      <c r="A1" s="49" t="s">
        <v>1728</v>
      </c>
      <c r="B1" s="53" t="s">
        <v>54</v>
      </c>
      <c r="C1" s="53" t="s">
        <v>54</v>
      </c>
      <c r="D1" s="53" t="s">
        <v>54</v>
      </c>
      <c r="E1" s="53" t="s">
        <v>54</v>
      </c>
      <c r="F1" s="53" t="s">
        <v>54</v>
      </c>
      <c r="G1" s="53" t="s">
        <v>54</v>
      </c>
      <c r="H1" s="408" t="s">
        <v>38</v>
      </c>
      <c r="I1" s="408"/>
    </row>
    <row r="2" spans="1:9" x14ac:dyDescent="0.2">
      <c r="A2" s="53" t="s">
        <v>55</v>
      </c>
      <c r="B2" s="53" t="s">
        <v>54</v>
      </c>
      <c r="C2" s="53" t="s">
        <v>54</v>
      </c>
      <c r="D2" s="53" t="s">
        <v>54</v>
      </c>
      <c r="E2" s="53" t="s">
        <v>54</v>
      </c>
      <c r="F2" s="53" t="s">
        <v>54</v>
      </c>
      <c r="G2" s="53" t="s">
        <v>54</v>
      </c>
      <c r="H2" s="53" t="s">
        <v>54</v>
      </c>
    </row>
    <row r="6" spans="1:9" x14ac:dyDescent="0.2">
      <c r="A6" s="53" t="s">
        <v>137</v>
      </c>
      <c r="B6" s="53" t="s">
        <v>2</v>
      </c>
      <c r="C6" s="53" t="s">
        <v>880</v>
      </c>
      <c r="D6" s="53" t="s">
        <v>879</v>
      </c>
    </row>
    <row r="7" spans="1:9" x14ac:dyDescent="0.2">
      <c r="A7" s="53" t="s">
        <v>596</v>
      </c>
      <c r="B7" s="105" t="s">
        <v>9</v>
      </c>
      <c r="C7" s="105">
        <v>6.34</v>
      </c>
      <c r="D7" s="53">
        <v>33</v>
      </c>
    </row>
    <row r="8" spans="1:9" x14ac:dyDescent="0.2">
      <c r="A8" s="53" t="s">
        <v>511</v>
      </c>
      <c r="B8" s="105" t="s">
        <v>13</v>
      </c>
      <c r="C8" s="105">
        <v>6.43</v>
      </c>
      <c r="D8" s="53">
        <v>32</v>
      </c>
    </row>
    <row r="9" spans="1:9" x14ac:dyDescent="0.2">
      <c r="A9" s="53" t="s">
        <v>518</v>
      </c>
      <c r="B9" s="105" t="s">
        <v>23</v>
      </c>
      <c r="C9" s="105">
        <v>6.55</v>
      </c>
      <c r="D9" s="53">
        <v>31</v>
      </c>
    </row>
    <row r="10" spans="1:9" x14ac:dyDescent="0.2">
      <c r="A10" s="53" t="s">
        <v>600</v>
      </c>
      <c r="B10" s="105" t="s">
        <v>5</v>
      </c>
      <c r="C10" s="105">
        <v>6.58</v>
      </c>
      <c r="D10" s="53">
        <v>30</v>
      </c>
    </row>
    <row r="11" spans="1:9" x14ac:dyDescent="0.2">
      <c r="A11" s="53" t="s">
        <v>519</v>
      </c>
      <c r="B11" s="105" t="s">
        <v>24</v>
      </c>
      <c r="C11" s="105">
        <v>6.76</v>
      </c>
      <c r="D11" s="53">
        <v>29</v>
      </c>
    </row>
    <row r="12" spans="1:9" x14ac:dyDescent="0.2">
      <c r="A12" s="53" t="s">
        <v>522</v>
      </c>
      <c r="B12" s="105" t="s">
        <v>27</v>
      </c>
      <c r="C12" s="105">
        <v>6.76</v>
      </c>
      <c r="D12" s="53">
        <v>28</v>
      </c>
    </row>
    <row r="13" spans="1:9" x14ac:dyDescent="0.2">
      <c r="A13" s="53" t="s">
        <v>523</v>
      </c>
      <c r="B13" s="105" t="s">
        <v>28</v>
      </c>
      <c r="C13" s="105">
        <v>6.86</v>
      </c>
      <c r="D13" s="53">
        <v>27</v>
      </c>
    </row>
    <row r="14" spans="1:9" x14ac:dyDescent="0.2">
      <c r="A14" s="53" t="s">
        <v>598</v>
      </c>
      <c r="B14" s="105" t="s">
        <v>3</v>
      </c>
      <c r="C14" s="105">
        <v>7.07</v>
      </c>
      <c r="D14" s="53">
        <v>26</v>
      </c>
    </row>
    <row r="15" spans="1:9" x14ac:dyDescent="0.2">
      <c r="A15" s="53" t="s">
        <v>517</v>
      </c>
      <c r="B15" s="105" t="s">
        <v>22</v>
      </c>
      <c r="C15" s="105">
        <v>7.17</v>
      </c>
      <c r="D15" s="53">
        <v>25</v>
      </c>
    </row>
    <row r="16" spans="1:9" x14ac:dyDescent="0.2">
      <c r="A16" s="53" t="s">
        <v>520</v>
      </c>
      <c r="B16" s="105" t="s">
        <v>25</v>
      </c>
      <c r="C16" s="105">
        <v>7.18</v>
      </c>
      <c r="D16" s="53">
        <v>24</v>
      </c>
    </row>
    <row r="17" spans="1:4" x14ac:dyDescent="0.2">
      <c r="A17" s="53" t="s">
        <v>524</v>
      </c>
      <c r="B17" s="105" t="s">
        <v>29</v>
      </c>
      <c r="C17" s="105">
        <v>7.38</v>
      </c>
      <c r="D17" s="53">
        <v>23</v>
      </c>
    </row>
    <row r="18" spans="1:4" x14ac:dyDescent="0.2">
      <c r="A18" s="53" t="s">
        <v>595</v>
      </c>
      <c r="B18" s="105" t="s">
        <v>14</v>
      </c>
      <c r="C18" s="105">
        <v>7.68</v>
      </c>
      <c r="D18" s="53">
        <v>21</v>
      </c>
    </row>
    <row r="19" spans="1:4" x14ac:dyDescent="0.2">
      <c r="A19" s="53" t="s">
        <v>526</v>
      </c>
      <c r="B19" s="105" t="s">
        <v>31</v>
      </c>
      <c r="C19" s="105">
        <v>7.69</v>
      </c>
      <c r="D19" s="53">
        <v>20</v>
      </c>
    </row>
    <row r="20" spans="1:4" x14ac:dyDescent="0.2">
      <c r="A20" s="53" t="s">
        <v>521</v>
      </c>
      <c r="B20" s="105" t="s">
        <v>26</v>
      </c>
      <c r="C20" s="105">
        <v>7.77</v>
      </c>
      <c r="D20" s="53">
        <v>19</v>
      </c>
    </row>
    <row r="21" spans="1:4" x14ac:dyDescent="0.2">
      <c r="A21" s="53" t="s">
        <v>604</v>
      </c>
      <c r="B21" s="105" t="s">
        <v>0</v>
      </c>
      <c r="C21" s="105">
        <v>7.78</v>
      </c>
      <c r="D21" s="53">
        <v>18</v>
      </c>
    </row>
    <row r="22" spans="1:4" x14ac:dyDescent="0.2">
      <c r="A22" s="53" t="s">
        <v>602</v>
      </c>
      <c r="B22" s="105" t="s">
        <v>11</v>
      </c>
      <c r="C22" s="105">
        <v>7.79</v>
      </c>
      <c r="D22" s="53">
        <v>17</v>
      </c>
    </row>
    <row r="23" spans="1:4" x14ac:dyDescent="0.2">
      <c r="A23" s="53" t="s">
        <v>603</v>
      </c>
      <c r="B23" s="105" t="s">
        <v>10</v>
      </c>
      <c r="C23" s="105">
        <v>7.88</v>
      </c>
      <c r="D23" s="53">
        <v>16</v>
      </c>
    </row>
    <row r="24" spans="1:4" x14ac:dyDescent="0.2">
      <c r="A24" s="53" t="s">
        <v>514</v>
      </c>
      <c r="B24" s="105" t="s">
        <v>19</v>
      </c>
      <c r="C24" s="105">
        <v>8</v>
      </c>
      <c r="D24" s="53">
        <v>15</v>
      </c>
    </row>
    <row r="25" spans="1:4" x14ac:dyDescent="0.2">
      <c r="A25" s="53" t="s">
        <v>606</v>
      </c>
      <c r="B25" s="105" t="s">
        <v>8</v>
      </c>
      <c r="C25" s="105">
        <v>8.08</v>
      </c>
      <c r="D25" s="53">
        <v>14</v>
      </c>
    </row>
    <row r="26" spans="1:4" x14ac:dyDescent="0.2">
      <c r="A26" s="53" t="s">
        <v>608</v>
      </c>
      <c r="B26" s="105" t="s">
        <v>7</v>
      </c>
      <c r="C26" s="105">
        <v>8.1199999999999992</v>
      </c>
      <c r="D26" s="53">
        <v>13</v>
      </c>
    </row>
    <row r="27" spans="1:4" x14ac:dyDescent="0.2">
      <c r="A27" s="53" t="s">
        <v>527</v>
      </c>
      <c r="B27" s="105" t="s">
        <v>32</v>
      </c>
      <c r="C27" s="105">
        <v>8.18</v>
      </c>
      <c r="D27" s="53">
        <v>12</v>
      </c>
    </row>
    <row r="28" spans="1:4" x14ac:dyDescent="0.2">
      <c r="A28" s="53" t="s">
        <v>605</v>
      </c>
      <c r="B28" s="105" t="s">
        <v>15</v>
      </c>
      <c r="C28" s="105">
        <v>8.2200000000000006</v>
      </c>
      <c r="D28" s="53">
        <v>11</v>
      </c>
    </row>
    <row r="29" spans="1:4" x14ac:dyDescent="0.2">
      <c r="A29" s="53" t="s">
        <v>515</v>
      </c>
      <c r="B29" s="105" t="s">
        <v>20</v>
      </c>
      <c r="C29" s="105">
        <v>8.2200000000000006</v>
      </c>
      <c r="D29" s="53">
        <v>10</v>
      </c>
    </row>
    <row r="30" spans="1:4" x14ac:dyDescent="0.2">
      <c r="A30" s="53" t="s">
        <v>599</v>
      </c>
      <c r="B30" s="105" t="s">
        <v>16</v>
      </c>
      <c r="C30" s="105">
        <v>8.24</v>
      </c>
      <c r="D30" s="53">
        <v>9</v>
      </c>
    </row>
    <row r="31" spans="1:4" x14ac:dyDescent="0.2">
      <c r="A31" s="53" t="s">
        <v>601</v>
      </c>
      <c r="B31" s="105" t="s">
        <v>12</v>
      </c>
      <c r="C31" s="105">
        <v>8.3800000000000008</v>
      </c>
      <c r="D31" s="53">
        <v>8</v>
      </c>
    </row>
    <row r="32" spans="1:4" x14ac:dyDescent="0.2">
      <c r="A32" s="53" t="s">
        <v>512</v>
      </c>
      <c r="B32" s="105" t="s">
        <v>17</v>
      </c>
      <c r="C32" s="105">
        <v>8.41</v>
      </c>
      <c r="D32" s="53">
        <v>7</v>
      </c>
    </row>
    <row r="33" spans="1:4" x14ac:dyDescent="0.2">
      <c r="A33" s="53" t="s">
        <v>525</v>
      </c>
      <c r="B33" s="105" t="s">
        <v>30</v>
      </c>
      <c r="C33" s="105">
        <v>8.44</v>
      </c>
      <c r="D33" s="53">
        <v>6</v>
      </c>
    </row>
    <row r="34" spans="1:4" x14ac:dyDescent="0.2">
      <c r="A34" s="53" t="s">
        <v>607</v>
      </c>
      <c r="B34" s="105" t="s">
        <v>4</v>
      </c>
      <c r="C34" s="105">
        <v>8.57</v>
      </c>
      <c r="D34" s="53">
        <v>5</v>
      </c>
    </row>
    <row r="35" spans="1:4" x14ac:dyDescent="0.2">
      <c r="A35" s="53" t="s">
        <v>513</v>
      </c>
      <c r="B35" s="105" t="s">
        <v>18</v>
      </c>
      <c r="C35" s="105">
        <v>8.57</v>
      </c>
      <c r="D35" s="53">
        <v>4</v>
      </c>
    </row>
    <row r="36" spans="1:4" x14ac:dyDescent="0.2">
      <c r="A36" s="53" t="s">
        <v>516</v>
      </c>
      <c r="B36" s="105" t="s">
        <v>21</v>
      </c>
      <c r="C36" s="105">
        <v>8.73</v>
      </c>
      <c r="D36" s="53">
        <v>3</v>
      </c>
    </row>
    <row r="37" spans="1:4" x14ac:dyDescent="0.2">
      <c r="A37" s="53" t="s">
        <v>528</v>
      </c>
      <c r="B37" s="105" t="s">
        <v>33</v>
      </c>
      <c r="C37" s="105">
        <v>9.11</v>
      </c>
      <c r="D37" s="53">
        <v>2</v>
      </c>
    </row>
    <row r="38" spans="1:4" x14ac:dyDescent="0.2">
      <c r="A38" s="53" t="s">
        <v>597</v>
      </c>
      <c r="B38" s="105" t="s">
        <v>6</v>
      </c>
      <c r="C38" s="105">
        <v>9.69</v>
      </c>
      <c r="D38" s="53">
        <v>1</v>
      </c>
    </row>
  </sheetData>
  <autoFilter ref="A6:D38" xr:uid="{C96F7D64-2BF8-43AF-A905-B4DA1621B7D0}"/>
  <mergeCells count="1">
    <mergeCell ref="H1:I1"/>
  </mergeCells>
  <hyperlinks>
    <hyperlink ref="H1:I1" location="Index!A1" display="Regresar al Índice" xr:uid="{C3C0FADF-DE4F-4695-B0D7-61D3597D9C06}"/>
  </hyperlink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FA76D-280D-4362-B41E-EEE984154A6F}">
  <sheetPr codeName="Hoja50"/>
  <dimension ref="A1:S117"/>
  <sheetViews>
    <sheetView topLeftCell="J11" workbookViewId="0"/>
  </sheetViews>
  <sheetFormatPr baseColWidth="10" defaultRowHeight="12.75" x14ac:dyDescent="0.2"/>
  <cols>
    <col min="1" max="16384" width="11.42578125" style="194"/>
  </cols>
  <sheetData>
    <row r="1" spans="1:19" ht="15" x14ac:dyDescent="0.25">
      <c r="A1" s="49" t="s">
        <v>1729</v>
      </c>
      <c r="H1" s="408" t="s">
        <v>38</v>
      </c>
      <c r="I1" s="408"/>
    </row>
    <row r="2" spans="1:19" x14ac:dyDescent="0.2">
      <c r="A2" s="194" t="s">
        <v>55</v>
      </c>
    </row>
    <row r="6" spans="1:19" x14ac:dyDescent="0.2">
      <c r="B6" s="448" t="s">
        <v>135</v>
      </c>
      <c r="C6" s="448"/>
      <c r="D6" s="448"/>
      <c r="E6" s="448"/>
      <c r="F6" s="448"/>
      <c r="G6" s="448"/>
      <c r="H6" s="448"/>
      <c r="I6" s="448"/>
      <c r="J6" s="448"/>
    </row>
    <row r="7" spans="1:19" ht="25.5" x14ac:dyDescent="0.2">
      <c r="A7" s="194" t="s">
        <v>136</v>
      </c>
      <c r="B7" s="194" t="s">
        <v>609</v>
      </c>
      <c r="C7" s="194" t="s">
        <v>610</v>
      </c>
      <c r="D7" s="194" t="s">
        <v>611</v>
      </c>
      <c r="E7" s="194" t="s">
        <v>612</v>
      </c>
      <c r="F7" s="194" t="s">
        <v>613</v>
      </c>
      <c r="G7" s="194" t="s">
        <v>614</v>
      </c>
      <c r="H7" s="194" t="s">
        <v>615</v>
      </c>
      <c r="I7" s="194" t="s">
        <v>616</v>
      </c>
      <c r="J7" s="295" t="s">
        <v>617</v>
      </c>
    </row>
    <row r="8" spans="1:19" x14ac:dyDescent="0.2">
      <c r="A8" s="232">
        <v>43678</v>
      </c>
      <c r="B8" s="106">
        <v>3.5854034947976343E-2</v>
      </c>
      <c r="C8" s="106">
        <v>5.2727182490446056E-2</v>
      </c>
      <c r="D8" s="106">
        <v>-2.3500505280678485E-2</v>
      </c>
      <c r="E8" s="106">
        <v>1.5137142914199542E-2</v>
      </c>
      <c r="F8" s="106">
        <v>-1.0809579010988002E-2</v>
      </c>
      <c r="G8" s="106">
        <v>3.8944006727602121E-2</v>
      </c>
      <c r="H8" s="106">
        <v>5.4741181859826016E-2</v>
      </c>
      <c r="I8" s="106">
        <v>3.6074674576372923E-2</v>
      </c>
      <c r="J8" s="106">
        <v>5.8158351948374376E-2</v>
      </c>
      <c r="K8" s="106"/>
      <c r="L8" s="106"/>
      <c r="M8" s="106"/>
      <c r="N8" s="106"/>
      <c r="O8" s="106"/>
      <c r="P8" s="106"/>
      <c r="Q8" s="106"/>
      <c r="R8" s="106"/>
      <c r="S8" s="106"/>
    </row>
    <row r="9" spans="1:19" x14ac:dyDescent="0.2">
      <c r="A9" s="232">
        <v>43709</v>
      </c>
      <c r="B9" s="106">
        <v>3.1433153809599323E-2</v>
      </c>
      <c r="C9" s="106">
        <v>4.6539814550220271E-2</v>
      </c>
      <c r="D9" s="106">
        <v>-2.3779601775124615E-2</v>
      </c>
      <c r="E9" s="106">
        <v>8.9435161983619782E-3</v>
      </c>
      <c r="F9" s="106">
        <v>-1.2355120323378377E-2</v>
      </c>
      <c r="G9" s="106">
        <v>3.6726630548654438E-2</v>
      </c>
      <c r="H9" s="106">
        <v>4.5635116706524093E-2</v>
      </c>
      <c r="I9" s="106">
        <v>3.6613980609667029E-2</v>
      </c>
      <c r="J9" s="106">
        <v>6.1459641568486933E-2</v>
      </c>
      <c r="K9" s="106"/>
      <c r="L9" s="106"/>
      <c r="M9" s="106"/>
      <c r="N9" s="106"/>
      <c r="O9" s="106"/>
      <c r="P9" s="106"/>
      <c r="Q9" s="106"/>
      <c r="R9" s="106"/>
      <c r="S9" s="106"/>
    </row>
    <row r="10" spans="1:19" x14ac:dyDescent="0.2">
      <c r="A10" s="232">
        <v>43739</v>
      </c>
      <c r="B10" s="106">
        <v>3.3588872204220355E-2</v>
      </c>
      <c r="C10" s="106">
        <v>5.9069767441860543E-2</v>
      </c>
      <c r="D10" s="106">
        <v>-1.7768098232059382E-2</v>
      </c>
      <c r="E10" s="106">
        <v>8.4324025435442707E-3</v>
      </c>
      <c r="F10" s="106">
        <v>-1.5805067530743067E-2</v>
      </c>
      <c r="G10" s="106">
        <v>3.1215647437484506E-2</v>
      </c>
      <c r="H10" s="106">
        <v>3.7380432547802434E-2</v>
      </c>
      <c r="I10" s="106">
        <v>2.818520574010952E-2</v>
      </c>
      <c r="J10" s="106">
        <v>6.7553238928582227E-2</v>
      </c>
      <c r="K10" s="106"/>
      <c r="L10" s="106"/>
      <c r="M10" s="106"/>
      <c r="N10" s="106"/>
      <c r="O10" s="106"/>
      <c r="P10" s="106"/>
      <c r="Q10" s="106"/>
      <c r="R10" s="106"/>
      <c r="S10" s="106"/>
    </row>
    <row r="11" spans="1:19" x14ac:dyDescent="0.2">
      <c r="A11" s="232">
        <v>43770</v>
      </c>
      <c r="B11" s="106">
        <v>3.342259150603466E-2</v>
      </c>
      <c r="C11" s="106">
        <v>5.1437009221501961E-2</v>
      </c>
      <c r="D11" s="106">
        <v>8.0505004095168253E-3</v>
      </c>
      <c r="E11" s="106">
        <v>9.2185911544953036E-3</v>
      </c>
      <c r="F11" s="106">
        <v>-2.7231316013416329E-3</v>
      </c>
      <c r="G11" s="106">
        <v>3.2483450609871012E-2</v>
      </c>
      <c r="H11" s="106">
        <v>3.5588923556942209E-2</v>
      </c>
      <c r="I11" s="106">
        <v>3.3194979643186073E-2</v>
      </c>
      <c r="J11" s="106">
        <v>6.3947697981481255E-2</v>
      </c>
      <c r="K11" s="106"/>
      <c r="L11" s="106"/>
      <c r="M11" s="106"/>
      <c r="N11" s="106"/>
      <c r="O11" s="106"/>
      <c r="P11" s="106"/>
      <c r="Q11" s="106"/>
      <c r="R11" s="106"/>
      <c r="S11" s="106"/>
    </row>
    <row r="12" spans="1:19" x14ac:dyDescent="0.2">
      <c r="A12" s="232">
        <v>43800</v>
      </c>
      <c r="B12" s="106">
        <v>3.4136840972038618E-2</v>
      </c>
      <c r="C12" s="106">
        <v>4.6781871661893293E-2</v>
      </c>
      <c r="D12" s="106">
        <v>2.368489401234708E-2</v>
      </c>
      <c r="E12" s="106">
        <v>8.4985835694051381E-3</v>
      </c>
      <c r="F12" s="106">
        <v>-6.4879495293251876E-3</v>
      </c>
      <c r="G12" s="106">
        <v>3.4125793536465387E-2</v>
      </c>
      <c r="H12" s="106">
        <v>4.278022801842063E-2</v>
      </c>
      <c r="I12" s="106">
        <v>3.3354833665611094E-2</v>
      </c>
      <c r="J12" s="106">
        <v>7.2423672577262677E-2</v>
      </c>
      <c r="K12" s="106"/>
      <c r="L12" s="106"/>
      <c r="M12" s="106"/>
      <c r="N12" s="106"/>
      <c r="O12" s="106"/>
      <c r="P12" s="106"/>
      <c r="Q12" s="106"/>
      <c r="R12" s="106"/>
      <c r="S12" s="106"/>
    </row>
    <row r="13" spans="1:19" x14ac:dyDescent="0.2">
      <c r="A13" s="232">
        <v>43831</v>
      </c>
      <c r="B13" s="106">
        <v>3.6737290208934681E-2</v>
      </c>
      <c r="C13" s="106">
        <v>6.0678156250604465E-2</v>
      </c>
      <c r="D13" s="106">
        <v>-1.5825855566559577E-2</v>
      </c>
      <c r="E13" s="106">
        <v>6.3305382425171697E-3</v>
      </c>
      <c r="F13" s="106">
        <v>-5.5696354693619554E-3</v>
      </c>
      <c r="G13" s="106">
        <v>4.1386062242264154E-2</v>
      </c>
      <c r="H13" s="106">
        <v>4.4117358838170917E-2</v>
      </c>
      <c r="I13" s="106">
        <v>3.3326092108381333E-2</v>
      </c>
      <c r="J13" s="106">
        <v>7.1210877974446252E-2</v>
      </c>
      <c r="K13" s="106"/>
      <c r="L13" s="106"/>
      <c r="M13" s="106"/>
      <c r="N13" s="106"/>
      <c r="O13" s="106"/>
      <c r="P13" s="106"/>
      <c r="Q13" s="106"/>
      <c r="R13" s="106"/>
      <c r="S13" s="106"/>
    </row>
    <row r="14" spans="1:19" x14ac:dyDescent="0.2">
      <c r="A14" s="232">
        <v>43862</v>
      </c>
      <c r="B14" s="106">
        <v>3.6877688998156133E-2</v>
      </c>
      <c r="C14" s="106">
        <v>7.2063667900766681E-2</v>
      </c>
      <c r="D14" s="106">
        <v>-1.126034189225511E-2</v>
      </c>
      <c r="E14" s="106">
        <v>3.0171784515062861E-3</v>
      </c>
      <c r="F14" s="106">
        <v>3.0604284599844434E-3</v>
      </c>
      <c r="G14" s="106">
        <v>4.1520369509529642E-2</v>
      </c>
      <c r="H14" s="106">
        <v>2.9622093023255802E-2</v>
      </c>
      <c r="I14" s="106">
        <v>2.4805670985089234E-2</v>
      </c>
      <c r="J14" s="106">
        <v>6.4044748098399218E-2</v>
      </c>
    </row>
    <row r="15" spans="1:19" x14ac:dyDescent="0.2">
      <c r="A15" s="232">
        <v>43891</v>
      </c>
      <c r="B15" s="106">
        <v>2.9299239672623267E-2</v>
      </c>
      <c r="C15" s="106">
        <v>6.9665455456709546E-2</v>
      </c>
      <c r="D15" s="106">
        <v>-2.0825859938617963E-3</v>
      </c>
      <c r="E15" s="106">
        <v>1.2609728890828897E-3</v>
      </c>
      <c r="F15" s="106">
        <v>-3.7306028495455168E-3</v>
      </c>
      <c r="G15" s="106">
        <v>4.5235803657362794E-2</v>
      </c>
      <c r="H15" s="106">
        <v>-1.8240465859785338E-2</v>
      </c>
      <c r="I15" s="106">
        <v>1.8223501292619959E-2</v>
      </c>
      <c r="J15" s="106">
        <v>6.313776735784149E-2</v>
      </c>
    </row>
    <row r="16" spans="1:19" x14ac:dyDescent="0.2">
      <c r="A16" s="232">
        <v>43922</v>
      </c>
      <c r="B16" s="106">
        <v>1.7341151961729917E-2</v>
      </c>
      <c r="C16" s="106">
        <v>6.6966727766528233E-2</v>
      </c>
      <c r="D16" s="106">
        <v>1.3926280782326383E-2</v>
      </c>
      <c r="E16" s="106">
        <v>3.0981033798371804E-4</v>
      </c>
      <c r="F16" s="106">
        <v>-1.2518468234636315E-2</v>
      </c>
      <c r="G16" s="106">
        <v>4.2117977472921453E-2</v>
      </c>
      <c r="H16" s="106">
        <v>-9.0584594353414594E-2</v>
      </c>
      <c r="I16" s="106">
        <v>1.9194226376706425E-3</v>
      </c>
      <c r="J16" s="106">
        <v>6.0762778981116483E-2</v>
      </c>
    </row>
    <row r="17" spans="1:10" x14ac:dyDescent="0.2">
      <c r="A17" s="232">
        <v>43952</v>
      </c>
      <c r="B17" s="106">
        <v>2.3618027528679697E-2</v>
      </c>
      <c r="C17" s="106">
        <v>6.1702532850885561E-2</v>
      </c>
      <c r="D17" s="106">
        <v>3.0489621610885198E-3</v>
      </c>
      <c r="E17" s="106">
        <v>2.0417642391283852E-3</v>
      </c>
      <c r="F17" s="106">
        <v>5.0802866733195007E-3</v>
      </c>
      <c r="G17" s="106">
        <v>3.3128870138328548E-2</v>
      </c>
      <c r="H17" s="106">
        <v>-4.2796086997815563E-2</v>
      </c>
      <c r="I17" s="106">
        <v>1.9698137506463764E-2</v>
      </c>
      <c r="J17" s="106">
        <v>5.9703906681128682E-2</v>
      </c>
    </row>
    <row r="18" spans="1:10" x14ac:dyDescent="0.2">
      <c r="A18" s="232">
        <v>43983</v>
      </c>
      <c r="B18" s="106">
        <v>2.7864909073414657E-2</v>
      </c>
      <c r="C18" s="106">
        <v>5.8835249914607646E-2</v>
      </c>
      <c r="D18" s="106">
        <v>-3.1587497367708828E-3</v>
      </c>
      <c r="E18" s="106">
        <v>1.0790876892538881E-2</v>
      </c>
      <c r="F18" s="106">
        <v>2.1551073021883305E-2</v>
      </c>
      <c r="G18" s="106">
        <v>3.5283968089334428E-2</v>
      </c>
      <c r="H18" s="106">
        <v>-1.0429790741074085E-2</v>
      </c>
      <c r="I18" s="106">
        <v>7.1818498586859736E-3</v>
      </c>
      <c r="J18" s="106">
        <v>5.4537699635088366E-2</v>
      </c>
    </row>
    <row r="19" spans="1:10" x14ac:dyDescent="0.2">
      <c r="A19" s="232">
        <v>44013</v>
      </c>
      <c r="B19" s="106">
        <v>3.1163488157490048E-2</v>
      </c>
      <c r="C19" s="106">
        <v>5.4097695017044214E-2</v>
      </c>
      <c r="D19" s="106">
        <v>7.1337579617827438E-4</v>
      </c>
      <c r="E19" s="106">
        <v>1.7862901255679905E-2</v>
      </c>
      <c r="F19" s="106">
        <v>3.6497896680083478E-2</v>
      </c>
      <c r="G19" s="106">
        <v>3.9243498817966835E-2</v>
      </c>
      <c r="H19" s="106">
        <v>1.1557470775569595E-2</v>
      </c>
      <c r="I19" s="106">
        <v>3.1796041441163577E-3</v>
      </c>
      <c r="J19" s="106">
        <v>4.9675802013043321E-2</v>
      </c>
    </row>
    <row r="20" spans="1:10" x14ac:dyDescent="0.2">
      <c r="A20" s="232">
        <v>44044</v>
      </c>
      <c r="B20" s="106">
        <v>3.6756507362835977E-2</v>
      </c>
      <c r="C20" s="106">
        <v>5.828941041138247E-2</v>
      </c>
      <c r="D20" s="106">
        <v>1.5675412430754321E-2</v>
      </c>
      <c r="E20" s="106">
        <v>2.9016298307218635E-2</v>
      </c>
      <c r="F20" s="106">
        <v>2.6382740038862984E-2</v>
      </c>
      <c r="G20" s="106">
        <v>4.6050666332617007E-2</v>
      </c>
      <c r="H20" s="106">
        <v>1.4049001557852936E-2</v>
      </c>
      <c r="I20" s="106">
        <v>1.2254214501948857E-2</v>
      </c>
      <c r="J20" s="106">
        <v>4.7981385399172627E-2</v>
      </c>
    </row>
    <row r="21" spans="1:10" x14ac:dyDescent="0.2">
      <c r="A21" s="232">
        <v>44075</v>
      </c>
      <c r="B21" s="106">
        <v>3.8537957248303334E-2</v>
      </c>
      <c r="C21" s="106">
        <v>6.2444682974596454E-2</v>
      </c>
      <c r="D21" s="106">
        <v>1.7268430051292354E-2</v>
      </c>
      <c r="E21" s="106">
        <v>2.7486011583390566E-2</v>
      </c>
      <c r="F21" s="106">
        <v>3.0801564715465166E-2</v>
      </c>
      <c r="G21" s="106">
        <v>3.8024021249566858E-2</v>
      </c>
      <c r="H21" s="106">
        <v>9.7814992628435012E-3</v>
      </c>
      <c r="I21" s="106">
        <v>2.7210556732806809E-2</v>
      </c>
      <c r="J21" s="106">
        <v>5.0999136085339715E-2</v>
      </c>
    </row>
    <row r="22" spans="1:10" x14ac:dyDescent="0.2">
      <c r="A22" s="232">
        <v>44105</v>
      </c>
      <c r="B22" s="106">
        <v>3.9876127848294952E-2</v>
      </c>
      <c r="C22" s="106">
        <v>6.5053868939160236E-2</v>
      </c>
      <c r="D22" s="106">
        <v>1.9825224990217806E-2</v>
      </c>
      <c r="E22" s="106">
        <v>3.0333888181729159E-2</v>
      </c>
      <c r="F22" s="106">
        <v>4.3917762429270403E-2</v>
      </c>
      <c r="G22" s="106">
        <v>3.2489171876650721E-2</v>
      </c>
      <c r="H22" s="106">
        <v>7.2482233358815438E-3</v>
      </c>
      <c r="I22" s="106">
        <v>3.3629563943401219E-2</v>
      </c>
      <c r="J22" s="106">
        <v>4.1808224264364528E-2</v>
      </c>
    </row>
    <row r="23" spans="1:10" x14ac:dyDescent="0.2">
      <c r="A23" s="232">
        <v>44136</v>
      </c>
      <c r="B23" s="106">
        <v>3.5294790088880035E-2</v>
      </c>
      <c r="C23" s="106">
        <v>6.4164209782274995E-2</v>
      </c>
      <c r="D23" s="106">
        <v>3.3193293963773574E-3</v>
      </c>
      <c r="E23" s="106">
        <v>3.1051041065613072E-2</v>
      </c>
      <c r="F23" s="106">
        <v>1.9134048768735035E-2</v>
      </c>
      <c r="G23" s="106">
        <v>3.5614041833281984E-2</v>
      </c>
      <c r="H23" s="106">
        <v>-1.2447038885227246E-2</v>
      </c>
      <c r="I23" s="106">
        <v>3.0249280920421784E-2</v>
      </c>
      <c r="J23" s="106">
        <v>4.1882924297471646E-2</v>
      </c>
    </row>
    <row r="24" spans="1:10" x14ac:dyDescent="0.2">
      <c r="A24" s="232">
        <v>44166</v>
      </c>
      <c r="B24" s="106">
        <v>3.3918516064922057E-2</v>
      </c>
      <c r="C24" s="106">
        <v>5.9184560067290948E-2</v>
      </c>
      <c r="D24" s="106">
        <v>2.3751671106687328E-2</v>
      </c>
      <c r="E24" s="106">
        <v>3.2664247815230855E-2</v>
      </c>
      <c r="F24" s="106">
        <v>3.6237254862682991E-2</v>
      </c>
      <c r="G24" s="106">
        <v>4.1626637974099823E-2</v>
      </c>
      <c r="H24" s="106">
        <v>-1.5013304700994389E-2</v>
      </c>
      <c r="I24" s="106">
        <v>1.6361349385740128E-2</v>
      </c>
      <c r="J24" s="106">
        <v>3.4693596511360995E-2</v>
      </c>
    </row>
    <row r="25" spans="1:10" x14ac:dyDescent="0.2">
      <c r="A25" s="232">
        <v>44197</v>
      </c>
      <c r="B25" s="106">
        <v>4.2090259488951225E-2</v>
      </c>
      <c r="C25" s="106">
        <v>5.7635494930337719E-2</v>
      </c>
      <c r="D25" s="106">
        <v>3.8635508888911499E-2</v>
      </c>
      <c r="E25" s="106">
        <v>4.3228001944579604E-2</v>
      </c>
      <c r="F25" s="106">
        <v>5.243223096372554E-2</v>
      </c>
      <c r="G25" s="106">
        <v>3.7937059616736032E-2</v>
      </c>
      <c r="H25" s="106">
        <v>1.5063633292037429E-2</v>
      </c>
      <c r="I25" s="106">
        <v>2.2380001337830982E-2</v>
      </c>
      <c r="J25" s="106">
        <v>4.3077820940708625E-2</v>
      </c>
    </row>
    <row r="26" spans="1:10" x14ac:dyDescent="0.2">
      <c r="A26" s="232">
        <v>44228</v>
      </c>
      <c r="B26" s="106">
        <v>4.4890431968084614E-2</v>
      </c>
      <c r="C26" s="106">
        <v>5.2744164967142557E-2</v>
      </c>
      <c r="D26" s="106">
        <v>3.8848051555734606E-2</v>
      </c>
      <c r="E26" s="106">
        <v>5.0963077968075254E-2</v>
      </c>
      <c r="F26" s="106">
        <v>4.3752243449128599E-2</v>
      </c>
      <c r="G26" s="106">
        <v>3.7158729405061451E-2</v>
      </c>
      <c r="H26" s="106">
        <v>4.0279699219816112E-2</v>
      </c>
      <c r="I26" s="106">
        <v>2.0818226920581634E-2</v>
      </c>
      <c r="J26" s="106">
        <v>4.3264333527357438E-2</v>
      </c>
    </row>
    <row r="27" spans="1:10" x14ac:dyDescent="0.2">
      <c r="A27" s="232">
        <v>44256</v>
      </c>
      <c r="B27" s="106">
        <v>5.2752423073303932E-2</v>
      </c>
      <c r="C27" s="106">
        <v>5.0720393580883261E-2</v>
      </c>
      <c r="D27" s="106">
        <v>5.2293129100222616E-2</v>
      </c>
      <c r="E27" s="106">
        <v>6.0053281666263142E-2</v>
      </c>
      <c r="F27" s="106">
        <v>4.5333227104330083E-2</v>
      </c>
      <c r="G27" s="106">
        <v>1.7664524373285317E-2</v>
      </c>
      <c r="H27" s="106">
        <v>9.1268572093158501E-2</v>
      </c>
      <c r="I27" s="106">
        <v>2.8752646757303043E-2</v>
      </c>
      <c r="J27" s="106">
        <v>4.5352252700076832E-2</v>
      </c>
    </row>
    <row r="28" spans="1:10" x14ac:dyDescent="0.2">
      <c r="A28" s="232">
        <v>44287</v>
      </c>
      <c r="B28" s="106">
        <v>6.6049183746989995E-2</v>
      </c>
      <c r="C28" s="106">
        <v>5.7582816898874796E-2</v>
      </c>
      <c r="D28" s="106">
        <v>2.8114292408164956E-2</v>
      </c>
      <c r="E28" s="106">
        <v>6.2484877227282E-2</v>
      </c>
      <c r="F28" s="106">
        <v>7.1655310459168134E-2</v>
      </c>
      <c r="G28" s="106">
        <v>2.0862780573302413E-2</v>
      </c>
      <c r="H28" s="106">
        <v>0.18093657355213158</v>
      </c>
      <c r="I28" s="106">
        <v>3.1743903139906965E-2</v>
      </c>
      <c r="J28" s="106">
        <v>4.5750164164470301E-2</v>
      </c>
    </row>
    <row r="29" spans="1:10" x14ac:dyDescent="0.2">
      <c r="A29" s="232">
        <v>44317</v>
      </c>
      <c r="B29" s="106">
        <v>6.6640946260033251E-2</v>
      </c>
      <c r="C29" s="106">
        <v>7.2116591928251095E-2</v>
      </c>
      <c r="D29" s="106">
        <v>3.6416923274948734E-2</v>
      </c>
      <c r="E29" s="106">
        <v>6.2016551910615794E-2</v>
      </c>
      <c r="F29" s="106">
        <v>6.0053554773294819E-2</v>
      </c>
      <c r="G29" s="106">
        <v>3.1511399241618797E-2</v>
      </c>
      <c r="H29" s="106">
        <v>0.12625019844419738</v>
      </c>
      <c r="I29" s="106">
        <v>4.0233074361820179E-2</v>
      </c>
      <c r="J29" s="106">
        <v>5.0602907242967669E-2</v>
      </c>
    </row>
    <row r="30" spans="1:10" x14ac:dyDescent="0.2">
      <c r="A30" s="232">
        <v>44348</v>
      </c>
      <c r="B30" s="106">
        <v>6.703424260011609E-2</v>
      </c>
      <c r="C30" s="106">
        <v>7.7367671173956293E-2</v>
      </c>
      <c r="D30" s="106">
        <v>5.5981409946885538E-2</v>
      </c>
      <c r="E30" s="106">
        <v>6.3986677063178107E-2</v>
      </c>
      <c r="F30" s="106">
        <v>5.5146442689695367E-2</v>
      </c>
      <c r="G30" s="106">
        <v>2.9128395269795833E-2</v>
      </c>
      <c r="H30" s="106">
        <v>9.2215351036740584E-2</v>
      </c>
      <c r="I30" s="106">
        <v>4.9616559995387152E-2</v>
      </c>
      <c r="J30" s="106">
        <v>6.0804069783118676E-2</v>
      </c>
    </row>
    <row r="31" spans="1:10" x14ac:dyDescent="0.2">
      <c r="A31" s="232">
        <v>44378</v>
      </c>
      <c r="B31" s="106">
        <v>6.7294962704181671E-2</v>
      </c>
      <c r="C31" s="106">
        <v>8.4780074656009674E-2</v>
      </c>
      <c r="D31" s="106">
        <v>4.5623503625392914E-2</v>
      </c>
      <c r="E31" s="106">
        <v>7.0524081587791443E-2</v>
      </c>
      <c r="F31" s="106">
        <v>3.8804054260253906E-2</v>
      </c>
      <c r="G31" s="106">
        <v>2.038959413766861E-2</v>
      </c>
      <c r="H31" s="106">
        <v>7.1840956807136536E-2</v>
      </c>
      <c r="I31" s="106">
        <v>5.5115077644586563E-2</v>
      </c>
      <c r="J31" s="106">
        <v>6.4015656709671021E-2</v>
      </c>
    </row>
    <row r="32" spans="1:10" x14ac:dyDescent="0.2">
      <c r="A32" s="232">
        <v>44409</v>
      </c>
      <c r="B32" s="106">
        <v>6.5269790589809418E-2</v>
      </c>
      <c r="C32" s="106">
        <v>9.0681493282318115E-2</v>
      </c>
      <c r="D32" s="106">
        <v>4.9666855484247208E-2</v>
      </c>
      <c r="E32" s="106">
        <v>5.6797653436660767E-2</v>
      </c>
      <c r="F32" s="106">
        <v>5.2872978150844574E-2</v>
      </c>
      <c r="G32" s="106">
        <v>1.6820810735225677E-2</v>
      </c>
      <c r="H32" s="106">
        <v>6.4849212765693665E-2</v>
      </c>
      <c r="I32" s="106">
        <v>4.5107968151569366E-2</v>
      </c>
      <c r="J32" s="106">
        <v>6.799645721912384E-2</v>
      </c>
    </row>
    <row r="33" spans="1:10" x14ac:dyDescent="0.2">
      <c r="A33" s="232">
        <v>44440</v>
      </c>
      <c r="B33" s="106">
        <v>6.7967984620787944E-2</v>
      </c>
      <c r="C33" s="106">
        <v>9.2273879366880016E-2</v>
      </c>
      <c r="D33" s="106">
        <v>5.7678428425954192E-2</v>
      </c>
      <c r="E33" s="106">
        <v>6.4956530046813718E-2</v>
      </c>
      <c r="F33" s="106">
        <v>7.336155932335664E-2</v>
      </c>
      <c r="G33" s="106">
        <v>2.0406271150298146E-2</v>
      </c>
      <c r="H33" s="106">
        <v>6.7507744719084384E-2</v>
      </c>
      <c r="I33" s="106">
        <v>3.1825214496694697E-2</v>
      </c>
      <c r="J33" s="106">
        <v>6.5795234223528717E-2</v>
      </c>
    </row>
    <row r="34" spans="1:10" x14ac:dyDescent="0.2">
      <c r="A34" s="232">
        <v>44470</v>
      </c>
      <c r="B34" s="106">
        <v>6.8954740983124332E-2</v>
      </c>
      <c r="C34" s="106">
        <v>8.9435958624683093E-2</v>
      </c>
      <c r="D34" s="106">
        <v>5.728649148523806E-2</v>
      </c>
      <c r="E34" s="106">
        <v>6.9458699205534769E-2</v>
      </c>
      <c r="F34" s="106">
        <v>5.3653408433316639E-2</v>
      </c>
      <c r="G34" s="106">
        <v>3.1020370198121046E-2</v>
      </c>
      <c r="H34" s="106">
        <v>7.3619114546732256E-2</v>
      </c>
      <c r="I34" s="106">
        <v>3.3449275902906681E-2</v>
      </c>
      <c r="J34" s="106">
        <v>6.6744480282267399E-2</v>
      </c>
    </row>
    <row r="35" spans="1:10" x14ac:dyDescent="0.2">
      <c r="A35" s="232">
        <v>44501</v>
      </c>
      <c r="B35" s="106">
        <v>7.6225178969064639E-2</v>
      </c>
      <c r="C35" s="106">
        <v>0.10006991784653035</v>
      </c>
      <c r="D35" s="106">
        <v>6.0172429117411823E-2</v>
      </c>
      <c r="E35" s="106">
        <v>6.8446113861855645E-2</v>
      </c>
      <c r="F35" s="106">
        <v>7.3424679124104775E-2</v>
      </c>
      <c r="G35" s="106">
        <v>2.7585694793803506E-2</v>
      </c>
      <c r="H35" s="106">
        <v>9.5568606513614526E-2</v>
      </c>
      <c r="I35" s="106">
        <v>3.2450793355358006E-2</v>
      </c>
      <c r="J35" s="106">
        <v>7.4963305608682043E-2</v>
      </c>
    </row>
    <row r="36" spans="1:10" x14ac:dyDescent="0.2">
      <c r="A36" s="232">
        <v>44531</v>
      </c>
      <c r="B36" s="106">
        <v>7.5305037117044588E-2</v>
      </c>
      <c r="C36" s="106">
        <v>0.11093463653023827</v>
      </c>
      <c r="D36" s="106">
        <v>2.8795836470913449E-2</v>
      </c>
      <c r="E36" s="106">
        <v>5.115369721469263E-2</v>
      </c>
      <c r="F36" s="106">
        <v>5.5142083897158446E-2</v>
      </c>
      <c r="G36" s="106">
        <v>2.7235416186303926E-2</v>
      </c>
      <c r="H36" s="106">
        <v>0.1029223579817436</v>
      </c>
      <c r="I36" s="106">
        <v>3.9118985362948701E-2</v>
      </c>
      <c r="J36" s="106">
        <v>7.5862436115843382E-2</v>
      </c>
    </row>
    <row r="37" spans="1:10" x14ac:dyDescent="0.2">
      <c r="A37" s="232">
        <v>44562</v>
      </c>
      <c r="B37" s="106">
        <v>6.9312849870468679E-2</v>
      </c>
      <c r="C37" s="106">
        <v>0.10939453242868098</v>
      </c>
      <c r="D37" s="106">
        <v>2.3144976610361852E-2</v>
      </c>
      <c r="E37" s="106">
        <v>4.1921413659409393E-2</v>
      </c>
      <c r="F37" s="106">
        <v>4.2239365978789356E-2</v>
      </c>
      <c r="G37" s="106">
        <v>2.6111380499720945E-2</v>
      </c>
      <c r="H37" s="106">
        <v>8.5388292511534569E-2</v>
      </c>
      <c r="I37" s="106">
        <v>3.7181392479600651E-2</v>
      </c>
      <c r="J37" s="106">
        <v>7.0454426240973533E-2</v>
      </c>
    </row>
    <row r="38" spans="1:10" x14ac:dyDescent="0.2">
      <c r="A38" s="232">
        <v>44593</v>
      </c>
      <c r="B38" s="106">
        <v>7.4082411843100437E-2</v>
      </c>
      <c r="C38" s="106">
        <v>0.12206398953023825</v>
      </c>
      <c r="D38" s="106">
        <v>1.9531250000000003E-2</v>
      </c>
      <c r="E38" s="106">
        <v>4.3108940327033309E-2</v>
      </c>
      <c r="F38" s="106">
        <v>4.0542606037447457E-2</v>
      </c>
      <c r="G38" s="106">
        <v>3.836363969309086E-2</v>
      </c>
      <c r="H38" s="106">
        <v>7.0600794304169531E-2</v>
      </c>
      <c r="I38" s="106">
        <v>4.5507224704189018E-2</v>
      </c>
      <c r="J38" s="106">
        <v>8.1615217637674417E-2</v>
      </c>
    </row>
    <row r="39" spans="1:10" x14ac:dyDescent="0.2">
      <c r="A39" s="232">
        <v>44621</v>
      </c>
      <c r="B39" s="106">
        <v>7.7809360363259306E-2</v>
      </c>
      <c r="C39" s="106">
        <v>0.12412314552782784</v>
      </c>
      <c r="D39" s="106">
        <v>3.6267365064905514E-2</v>
      </c>
      <c r="E39" s="106">
        <v>4.7439318613832319E-2</v>
      </c>
      <c r="F39" s="106">
        <v>6.3097824015853093E-2</v>
      </c>
      <c r="G39" s="106">
        <v>4.7900432101045054E-2</v>
      </c>
      <c r="H39" s="106">
        <v>6.9407438985399098E-2</v>
      </c>
      <c r="I39" s="106">
        <v>4.6864231564438419E-2</v>
      </c>
      <c r="J39" s="106">
        <v>7.9325281204879666E-2</v>
      </c>
    </row>
    <row r="40" spans="1:10" x14ac:dyDescent="0.2">
      <c r="B40" s="106"/>
      <c r="C40" s="106"/>
      <c r="D40" s="106"/>
      <c r="E40" s="106"/>
      <c r="F40" s="106"/>
      <c r="G40" s="106"/>
      <c r="H40" s="106"/>
      <c r="I40" s="106"/>
      <c r="J40" s="106"/>
    </row>
    <row r="41" spans="1:10" x14ac:dyDescent="0.2">
      <c r="B41" s="106"/>
      <c r="C41" s="106"/>
      <c r="D41" s="106"/>
      <c r="E41" s="106"/>
      <c r="F41" s="106"/>
      <c r="G41" s="106"/>
      <c r="H41" s="106"/>
      <c r="I41" s="106"/>
      <c r="J41" s="106"/>
    </row>
    <row r="42" spans="1:10" x14ac:dyDescent="0.2">
      <c r="B42" s="106"/>
      <c r="C42" s="106"/>
      <c r="D42" s="106"/>
      <c r="E42" s="106"/>
      <c r="F42" s="106"/>
      <c r="G42" s="106"/>
      <c r="H42" s="106"/>
      <c r="I42" s="106"/>
      <c r="J42" s="106"/>
    </row>
    <row r="43" spans="1:10" x14ac:dyDescent="0.2">
      <c r="B43" s="106"/>
      <c r="C43" s="106"/>
      <c r="D43" s="106"/>
      <c r="E43" s="106"/>
      <c r="F43" s="106"/>
      <c r="G43" s="106"/>
      <c r="H43" s="106"/>
      <c r="I43" s="106"/>
      <c r="J43" s="106"/>
    </row>
    <row r="44" spans="1:10" x14ac:dyDescent="0.2">
      <c r="B44" s="106"/>
      <c r="C44" s="106"/>
      <c r="D44" s="106"/>
      <c r="E44" s="106"/>
      <c r="F44" s="106"/>
      <c r="G44" s="106"/>
      <c r="H44" s="106"/>
      <c r="I44" s="106"/>
      <c r="J44" s="106"/>
    </row>
    <row r="45" spans="1:10" x14ac:dyDescent="0.2">
      <c r="B45" s="106"/>
      <c r="C45" s="106"/>
      <c r="D45" s="106"/>
      <c r="E45" s="106"/>
      <c r="F45" s="106"/>
      <c r="G45" s="106"/>
      <c r="H45" s="106"/>
      <c r="I45" s="106"/>
      <c r="J45" s="106"/>
    </row>
    <row r="46" spans="1:10" x14ac:dyDescent="0.2">
      <c r="B46" s="106"/>
      <c r="C46" s="106"/>
      <c r="D46" s="106"/>
      <c r="E46" s="106"/>
      <c r="F46" s="106"/>
      <c r="G46" s="106"/>
      <c r="H46" s="106"/>
      <c r="I46" s="106"/>
      <c r="J46" s="106"/>
    </row>
    <row r="47" spans="1:10" x14ac:dyDescent="0.2">
      <c r="B47" s="106"/>
      <c r="C47" s="106"/>
      <c r="D47" s="106"/>
      <c r="E47" s="106"/>
      <c r="F47" s="106"/>
      <c r="G47" s="106"/>
      <c r="H47" s="106"/>
      <c r="I47" s="106"/>
      <c r="J47" s="106"/>
    </row>
    <row r="48" spans="1:10" x14ac:dyDescent="0.2">
      <c r="B48" s="106"/>
      <c r="C48" s="106"/>
      <c r="D48" s="106"/>
      <c r="E48" s="106"/>
      <c r="F48" s="106"/>
      <c r="G48" s="106"/>
      <c r="H48" s="106"/>
      <c r="I48" s="106"/>
      <c r="J48" s="106"/>
    </row>
    <row r="49" spans="2:10" x14ac:dyDescent="0.2">
      <c r="B49" s="106"/>
      <c r="C49" s="106"/>
      <c r="D49" s="106"/>
      <c r="E49" s="106"/>
      <c r="F49" s="106"/>
      <c r="G49" s="106"/>
      <c r="H49" s="106"/>
      <c r="I49" s="106"/>
      <c r="J49" s="106"/>
    </row>
    <row r="50" spans="2:10" x14ac:dyDescent="0.2">
      <c r="B50" s="106"/>
      <c r="C50" s="106"/>
      <c r="D50" s="106"/>
      <c r="E50" s="106"/>
      <c r="F50" s="106"/>
      <c r="G50" s="106"/>
      <c r="H50" s="106"/>
      <c r="I50" s="106"/>
      <c r="J50" s="106"/>
    </row>
    <row r="51" spans="2:10" x14ac:dyDescent="0.2">
      <c r="B51" s="106"/>
      <c r="C51" s="106"/>
      <c r="D51" s="106"/>
      <c r="E51" s="106"/>
      <c r="F51" s="106"/>
      <c r="G51" s="106"/>
      <c r="H51" s="106"/>
      <c r="I51" s="106"/>
      <c r="J51" s="106"/>
    </row>
    <row r="52" spans="2:10" x14ac:dyDescent="0.2">
      <c r="B52" s="106"/>
      <c r="C52" s="106"/>
      <c r="D52" s="106"/>
      <c r="E52" s="106"/>
      <c r="F52" s="106"/>
      <c r="G52" s="106"/>
      <c r="H52" s="106"/>
      <c r="I52" s="106"/>
      <c r="J52" s="106"/>
    </row>
    <row r="53" spans="2:10" x14ac:dyDescent="0.2">
      <c r="B53" s="106"/>
      <c r="C53" s="106"/>
      <c r="D53" s="106"/>
      <c r="E53" s="106"/>
      <c r="F53" s="106"/>
      <c r="G53" s="106"/>
      <c r="H53" s="106"/>
      <c r="I53" s="106"/>
      <c r="J53" s="106"/>
    </row>
    <row r="54" spans="2:10" x14ac:dyDescent="0.2">
      <c r="B54" s="106"/>
      <c r="C54" s="106"/>
      <c r="D54" s="106"/>
      <c r="E54" s="106"/>
      <c r="F54" s="106"/>
      <c r="G54" s="106"/>
      <c r="H54" s="106"/>
      <c r="I54" s="106"/>
      <c r="J54" s="106"/>
    </row>
    <row r="55" spans="2:10" x14ac:dyDescent="0.2">
      <c r="B55" s="106"/>
      <c r="C55" s="106"/>
      <c r="D55" s="106"/>
      <c r="E55" s="106"/>
      <c r="F55" s="106"/>
      <c r="G55" s="106"/>
      <c r="H55" s="106"/>
      <c r="I55" s="106"/>
      <c r="J55" s="106"/>
    </row>
    <row r="56" spans="2:10" x14ac:dyDescent="0.2">
      <c r="B56" s="106"/>
      <c r="C56" s="106"/>
      <c r="D56" s="106"/>
      <c r="E56" s="106"/>
      <c r="F56" s="106"/>
      <c r="G56" s="106"/>
      <c r="H56" s="106"/>
      <c r="I56" s="106"/>
      <c r="J56" s="106"/>
    </row>
    <row r="57" spans="2:10" x14ac:dyDescent="0.2">
      <c r="B57" s="106"/>
      <c r="C57" s="106"/>
      <c r="D57" s="106"/>
      <c r="E57" s="106"/>
      <c r="F57" s="106"/>
      <c r="G57" s="106"/>
      <c r="H57" s="106"/>
      <c r="I57" s="106"/>
      <c r="J57" s="106"/>
    </row>
    <row r="58" spans="2:10" x14ac:dyDescent="0.2">
      <c r="B58" s="106"/>
      <c r="C58" s="106"/>
      <c r="D58" s="106"/>
      <c r="E58" s="106"/>
      <c r="F58" s="106"/>
      <c r="G58" s="106"/>
      <c r="H58" s="106"/>
      <c r="I58" s="106"/>
      <c r="J58" s="106"/>
    </row>
    <row r="59" spans="2:10" x14ac:dyDescent="0.2">
      <c r="B59" s="106"/>
      <c r="C59" s="106"/>
      <c r="D59" s="106"/>
      <c r="E59" s="106"/>
      <c r="F59" s="106"/>
      <c r="G59" s="106"/>
      <c r="H59" s="106"/>
      <c r="I59" s="106"/>
      <c r="J59" s="106"/>
    </row>
    <row r="60" spans="2:10" x14ac:dyDescent="0.2">
      <c r="B60" s="106"/>
      <c r="C60" s="106"/>
      <c r="D60" s="106"/>
      <c r="E60" s="106"/>
      <c r="F60" s="106"/>
      <c r="G60" s="106"/>
      <c r="H60" s="106"/>
      <c r="I60" s="106"/>
      <c r="J60" s="106"/>
    </row>
    <row r="61" spans="2:10" x14ac:dyDescent="0.2">
      <c r="B61" s="106"/>
      <c r="C61" s="106"/>
      <c r="D61" s="106"/>
      <c r="E61" s="106"/>
      <c r="F61" s="106"/>
      <c r="G61" s="106"/>
      <c r="H61" s="106"/>
      <c r="I61" s="106"/>
      <c r="J61" s="106"/>
    </row>
    <row r="62" spans="2:10" x14ac:dyDescent="0.2">
      <c r="B62" s="106"/>
      <c r="C62" s="106"/>
      <c r="D62" s="106"/>
      <c r="E62" s="106"/>
      <c r="F62" s="106"/>
      <c r="G62" s="106"/>
      <c r="H62" s="106"/>
      <c r="I62" s="106"/>
      <c r="J62" s="106"/>
    </row>
    <row r="63" spans="2:10" x14ac:dyDescent="0.2">
      <c r="B63" s="106"/>
      <c r="C63" s="106"/>
      <c r="D63" s="106"/>
      <c r="E63" s="106"/>
      <c r="F63" s="106"/>
      <c r="G63" s="106"/>
      <c r="H63" s="106"/>
      <c r="I63" s="106"/>
      <c r="J63" s="106"/>
    </row>
    <row r="64" spans="2:10" x14ac:dyDescent="0.2">
      <c r="B64" s="106"/>
      <c r="C64" s="106"/>
      <c r="D64" s="106"/>
      <c r="E64" s="106"/>
      <c r="F64" s="106"/>
      <c r="G64" s="106"/>
      <c r="H64" s="106"/>
      <c r="I64" s="106"/>
      <c r="J64" s="106"/>
    </row>
    <row r="65" spans="2:10" x14ac:dyDescent="0.2">
      <c r="B65" s="106"/>
      <c r="C65" s="106"/>
      <c r="D65" s="106"/>
      <c r="E65" s="106"/>
      <c r="F65" s="106"/>
      <c r="G65" s="106"/>
      <c r="H65" s="106"/>
      <c r="I65" s="106"/>
      <c r="J65" s="106"/>
    </row>
    <row r="66" spans="2:10" x14ac:dyDescent="0.2">
      <c r="B66" s="106"/>
      <c r="C66" s="106"/>
      <c r="D66" s="106"/>
      <c r="E66" s="106"/>
      <c r="F66" s="106"/>
      <c r="G66" s="106"/>
      <c r="H66" s="106"/>
      <c r="I66" s="106"/>
      <c r="J66" s="106"/>
    </row>
    <row r="67" spans="2:10" x14ac:dyDescent="0.2">
      <c r="B67" s="106"/>
      <c r="C67" s="106"/>
      <c r="D67" s="106"/>
      <c r="E67" s="106"/>
      <c r="F67" s="106"/>
      <c r="G67" s="106"/>
      <c r="H67" s="106"/>
      <c r="I67" s="106"/>
      <c r="J67" s="106"/>
    </row>
    <row r="68" spans="2:10" x14ac:dyDescent="0.2">
      <c r="B68" s="106"/>
      <c r="C68" s="106"/>
      <c r="D68" s="106"/>
      <c r="E68" s="106"/>
      <c r="F68" s="106"/>
      <c r="G68" s="106"/>
      <c r="H68" s="106"/>
      <c r="I68" s="106"/>
      <c r="J68" s="106"/>
    </row>
    <row r="69" spans="2:10" x14ac:dyDescent="0.2">
      <c r="B69" s="106"/>
      <c r="C69" s="106"/>
      <c r="D69" s="106"/>
      <c r="E69" s="106"/>
      <c r="F69" s="106"/>
      <c r="G69" s="106"/>
      <c r="H69" s="106"/>
      <c r="I69" s="106"/>
      <c r="J69" s="106"/>
    </row>
    <row r="70" spans="2:10" x14ac:dyDescent="0.2">
      <c r="B70" s="106"/>
      <c r="C70" s="106"/>
      <c r="D70" s="106"/>
      <c r="E70" s="106"/>
      <c r="F70" s="106"/>
      <c r="G70" s="106"/>
      <c r="H70" s="106"/>
      <c r="I70" s="106"/>
      <c r="J70" s="106"/>
    </row>
    <row r="71" spans="2:10" x14ac:dyDescent="0.2">
      <c r="B71" s="106"/>
      <c r="C71" s="106"/>
      <c r="D71" s="106"/>
      <c r="E71" s="106"/>
      <c r="F71" s="106"/>
      <c r="G71" s="106"/>
      <c r="H71" s="106"/>
      <c r="I71" s="106"/>
      <c r="J71" s="106"/>
    </row>
    <row r="72" spans="2:10" x14ac:dyDescent="0.2">
      <c r="B72" s="106"/>
      <c r="C72" s="106"/>
      <c r="D72" s="106"/>
      <c r="E72" s="106"/>
      <c r="F72" s="106"/>
      <c r="G72" s="106"/>
      <c r="H72" s="106"/>
      <c r="I72" s="106"/>
      <c r="J72" s="106"/>
    </row>
    <row r="73" spans="2:10" x14ac:dyDescent="0.2">
      <c r="B73" s="106"/>
      <c r="C73" s="106"/>
      <c r="D73" s="106"/>
      <c r="E73" s="106"/>
      <c r="F73" s="106"/>
      <c r="G73" s="106"/>
      <c r="H73" s="106"/>
      <c r="I73" s="106"/>
      <c r="J73" s="106"/>
    </row>
    <row r="74" spans="2:10" x14ac:dyDescent="0.2">
      <c r="B74" s="106"/>
      <c r="C74" s="106"/>
      <c r="D74" s="106"/>
      <c r="E74" s="106"/>
      <c r="F74" s="106"/>
      <c r="G74" s="106"/>
      <c r="H74" s="106"/>
      <c r="I74" s="106"/>
      <c r="J74" s="106"/>
    </row>
    <row r="75" spans="2:10" x14ac:dyDescent="0.2">
      <c r="B75" s="106"/>
      <c r="C75" s="106"/>
      <c r="D75" s="106"/>
      <c r="E75" s="106"/>
      <c r="F75" s="106"/>
      <c r="G75" s="106"/>
      <c r="H75" s="106"/>
      <c r="I75" s="106"/>
      <c r="J75" s="106"/>
    </row>
    <row r="76" spans="2:10" x14ac:dyDescent="0.2">
      <c r="B76" s="106"/>
      <c r="C76" s="106"/>
      <c r="D76" s="106"/>
      <c r="E76" s="106"/>
      <c r="F76" s="106"/>
      <c r="G76" s="106"/>
      <c r="H76" s="106"/>
      <c r="I76" s="106"/>
      <c r="J76" s="106"/>
    </row>
    <row r="77" spans="2:10" x14ac:dyDescent="0.2">
      <c r="B77" s="106"/>
      <c r="C77" s="106"/>
      <c r="D77" s="106"/>
      <c r="E77" s="106"/>
      <c r="F77" s="106"/>
      <c r="G77" s="106"/>
      <c r="H77" s="106"/>
      <c r="I77" s="106"/>
      <c r="J77" s="106"/>
    </row>
    <row r="78" spans="2:10" x14ac:dyDescent="0.2">
      <c r="B78" s="106"/>
      <c r="C78" s="106"/>
      <c r="D78" s="106"/>
      <c r="E78" s="106"/>
      <c r="F78" s="106"/>
      <c r="G78" s="106"/>
      <c r="H78" s="106"/>
      <c r="I78" s="106"/>
      <c r="J78" s="106"/>
    </row>
    <row r="79" spans="2:10" x14ac:dyDescent="0.2">
      <c r="B79" s="106"/>
      <c r="C79" s="106"/>
      <c r="D79" s="106"/>
      <c r="E79" s="106"/>
      <c r="F79" s="106"/>
      <c r="G79" s="106"/>
      <c r="H79" s="106"/>
      <c r="I79" s="106"/>
      <c r="J79" s="106"/>
    </row>
    <row r="80" spans="2:10" x14ac:dyDescent="0.2">
      <c r="B80" s="106"/>
      <c r="C80" s="106"/>
      <c r="D80" s="106"/>
      <c r="E80" s="106"/>
      <c r="F80" s="106"/>
      <c r="G80" s="106"/>
      <c r="H80" s="106"/>
      <c r="I80" s="106"/>
      <c r="J80" s="106"/>
    </row>
    <row r="81" spans="2:10" x14ac:dyDescent="0.2">
      <c r="B81" s="106"/>
      <c r="C81" s="106"/>
      <c r="D81" s="106"/>
      <c r="E81" s="106"/>
      <c r="F81" s="106"/>
      <c r="G81" s="106"/>
      <c r="H81" s="106"/>
      <c r="I81" s="106"/>
      <c r="J81" s="106"/>
    </row>
    <row r="82" spans="2:10" x14ac:dyDescent="0.2">
      <c r="B82" s="106"/>
      <c r="C82" s="106"/>
      <c r="D82" s="106"/>
      <c r="E82" s="106"/>
      <c r="F82" s="106"/>
      <c r="G82" s="106"/>
      <c r="H82" s="106"/>
      <c r="I82" s="106"/>
      <c r="J82" s="106"/>
    </row>
    <row r="83" spans="2:10" x14ac:dyDescent="0.2">
      <c r="B83" s="106"/>
      <c r="C83" s="106"/>
      <c r="D83" s="106"/>
      <c r="E83" s="106"/>
      <c r="F83" s="106"/>
      <c r="G83" s="106"/>
      <c r="H83" s="106"/>
      <c r="I83" s="106"/>
      <c r="J83" s="106"/>
    </row>
    <row r="84" spans="2:10" x14ac:dyDescent="0.2">
      <c r="B84" s="106"/>
      <c r="C84" s="106"/>
      <c r="D84" s="106"/>
      <c r="E84" s="106"/>
      <c r="F84" s="106"/>
      <c r="G84" s="106"/>
      <c r="H84" s="106"/>
      <c r="I84" s="106"/>
      <c r="J84" s="106"/>
    </row>
    <row r="85" spans="2:10" x14ac:dyDescent="0.2">
      <c r="B85" s="106"/>
      <c r="C85" s="106"/>
      <c r="D85" s="106"/>
      <c r="E85" s="106"/>
      <c r="F85" s="106"/>
      <c r="G85" s="106"/>
      <c r="H85" s="106"/>
      <c r="I85" s="106"/>
      <c r="J85" s="106"/>
    </row>
    <row r="86" spans="2:10" x14ac:dyDescent="0.2">
      <c r="B86" s="106"/>
      <c r="C86" s="106"/>
      <c r="D86" s="106"/>
      <c r="E86" s="106"/>
      <c r="F86" s="106"/>
      <c r="G86" s="106"/>
      <c r="H86" s="106"/>
      <c r="I86" s="106"/>
      <c r="J86" s="106"/>
    </row>
    <row r="87" spans="2:10" x14ac:dyDescent="0.2">
      <c r="B87" s="106"/>
      <c r="C87" s="106"/>
      <c r="D87" s="106"/>
      <c r="E87" s="106"/>
      <c r="F87" s="106"/>
      <c r="G87" s="106"/>
      <c r="H87" s="106"/>
      <c r="I87" s="106"/>
      <c r="J87" s="106"/>
    </row>
    <row r="88" spans="2:10" x14ac:dyDescent="0.2">
      <c r="B88" s="106"/>
      <c r="C88" s="106"/>
      <c r="D88" s="106"/>
      <c r="E88" s="106"/>
      <c r="F88" s="106"/>
      <c r="G88" s="106"/>
      <c r="H88" s="106"/>
      <c r="I88" s="106"/>
      <c r="J88" s="106"/>
    </row>
    <row r="89" spans="2:10" x14ac:dyDescent="0.2">
      <c r="B89" s="106"/>
      <c r="C89" s="106"/>
      <c r="D89" s="106"/>
      <c r="E89" s="106"/>
      <c r="F89" s="106"/>
      <c r="G89" s="106"/>
      <c r="H89" s="106"/>
      <c r="I89" s="106"/>
      <c r="J89" s="106"/>
    </row>
    <row r="90" spans="2:10" x14ac:dyDescent="0.2">
      <c r="B90" s="106"/>
      <c r="C90" s="106"/>
      <c r="D90" s="106"/>
      <c r="E90" s="106"/>
      <c r="F90" s="106"/>
      <c r="G90" s="106"/>
      <c r="H90" s="106"/>
      <c r="I90" s="106"/>
      <c r="J90" s="106"/>
    </row>
    <row r="91" spans="2:10" x14ac:dyDescent="0.2">
      <c r="B91" s="106"/>
      <c r="C91" s="106"/>
      <c r="D91" s="106"/>
      <c r="E91" s="106"/>
      <c r="F91" s="106"/>
      <c r="G91" s="106"/>
      <c r="H91" s="106"/>
      <c r="I91" s="106"/>
      <c r="J91" s="106"/>
    </row>
    <row r="92" spans="2:10" x14ac:dyDescent="0.2">
      <c r="B92" s="106"/>
      <c r="C92" s="106"/>
      <c r="D92" s="106"/>
      <c r="E92" s="106"/>
      <c r="F92" s="106"/>
      <c r="G92" s="106"/>
      <c r="H92" s="106"/>
      <c r="I92" s="106"/>
      <c r="J92" s="106"/>
    </row>
    <row r="93" spans="2:10" x14ac:dyDescent="0.2">
      <c r="B93" s="106"/>
      <c r="C93" s="106"/>
      <c r="D93" s="106"/>
      <c r="E93" s="106"/>
      <c r="F93" s="106"/>
      <c r="G93" s="106"/>
      <c r="H93" s="106"/>
      <c r="I93" s="106"/>
      <c r="J93" s="106"/>
    </row>
    <row r="94" spans="2:10" x14ac:dyDescent="0.2">
      <c r="B94" s="106"/>
      <c r="C94" s="106"/>
      <c r="D94" s="106"/>
      <c r="E94" s="106"/>
      <c r="F94" s="106"/>
      <c r="G94" s="106"/>
      <c r="H94" s="106"/>
      <c r="I94" s="106"/>
      <c r="J94" s="106"/>
    </row>
    <row r="95" spans="2:10" x14ac:dyDescent="0.2">
      <c r="B95" s="106"/>
      <c r="C95" s="106"/>
      <c r="D95" s="106"/>
      <c r="E95" s="106"/>
      <c r="F95" s="106"/>
      <c r="G95" s="106"/>
      <c r="H95" s="106"/>
      <c r="I95" s="106"/>
      <c r="J95" s="106"/>
    </row>
    <row r="96" spans="2:10" x14ac:dyDescent="0.2">
      <c r="B96" s="106"/>
      <c r="C96" s="106"/>
      <c r="D96" s="106"/>
      <c r="E96" s="106"/>
      <c r="F96" s="106"/>
      <c r="G96" s="106"/>
      <c r="H96" s="106"/>
      <c r="I96" s="106"/>
      <c r="J96" s="106"/>
    </row>
    <row r="97" spans="2:10" x14ac:dyDescent="0.2">
      <c r="B97" s="106"/>
      <c r="C97" s="106"/>
      <c r="D97" s="106"/>
      <c r="E97" s="106"/>
      <c r="F97" s="106"/>
      <c r="G97" s="106"/>
      <c r="H97" s="106"/>
      <c r="I97" s="106"/>
      <c r="J97" s="106"/>
    </row>
    <row r="98" spans="2:10" x14ac:dyDescent="0.2">
      <c r="B98" s="106"/>
      <c r="C98" s="106"/>
      <c r="D98" s="106"/>
      <c r="E98" s="106"/>
      <c r="F98" s="106"/>
      <c r="G98" s="106"/>
      <c r="H98" s="106"/>
      <c r="I98" s="106"/>
      <c r="J98" s="106"/>
    </row>
    <row r="99" spans="2:10" x14ac:dyDescent="0.2">
      <c r="B99" s="106"/>
      <c r="C99" s="106"/>
      <c r="D99" s="106"/>
      <c r="E99" s="106"/>
      <c r="F99" s="106"/>
      <c r="G99" s="106"/>
      <c r="H99" s="106"/>
      <c r="I99" s="106"/>
      <c r="J99" s="106"/>
    </row>
    <row r="100" spans="2:10" x14ac:dyDescent="0.2">
      <c r="B100" s="106"/>
      <c r="C100" s="106"/>
      <c r="D100" s="106"/>
      <c r="E100" s="106"/>
      <c r="F100" s="106"/>
      <c r="G100" s="106"/>
      <c r="H100" s="106"/>
      <c r="I100" s="106"/>
      <c r="J100" s="106"/>
    </row>
    <row r="101" spans="2:10" x14ac:dyDescent="0.2">
      <c r="B101" s="106"/>
      <c r="C101" s="106"/>
      <c r="D101" s="106"/>
      <c r="E101" s="106"/>
      <c r="F101" s="106"/>
      <c r="G101" s="106"/>
      <c r="H101" s="106"/>
      <c r="I101" s="106"/>
      <c r="J101" s="106"/>
    </row>
    <row r="102" spans="2:10" x14ac:dyDescent="0.2">
      <c r="B102" s="106"/>
      <c r="C102" s="106"/>
      <c r="D102" s="106"/>
      <c r="E102" s="106"/>
      <c r="F102" s="106"/>
      <c r="G102" s="106"/>
      <c r="H102" s="106"/>
      <c r="I102" s="106"/>
      <c r="J102" s="106"/>
    </row>
    <row r="103" spans="2:10" x14ac:dyDescent="0.2">
      <c r="B103" s="106"/>
      <c r="C103" s="106"/>
      <c r="D103" s="106"/>
      <c r="E103" s="106"/>
      <c r="F103" s="106"/>
      <c r="G103" s="106"/>
      <c r="H103" s="106"/>
      <c r="I103" s="106"/>
      <c r="J103" s="106"/>
    </row>
    <row r="104" spans="2:10" x14ac:dyDescent="0.2">
      <c r="B104" s="106"/>
      <c r="C104" s="106"/>
      <c r="D104" s="106"/>
      <c r="E104" s="106"/>
      <c r="F104" s="106"/>
      <c r="G104" s="106"/>
      <c r="H104" s="106"/>
      <c r="I104" s="106"/>
      <c r="J104" s="106"/>
    </row>
    <row r="105" spans="2:10" x14ac:dyDescent="0.2">
      <c r="B105" s="106"/>
      <c r="C105" s="106"/>
      <c r="D105" s="106"/>
      <c r="E105" s="106"/>
      <c r="F105" s="106"/>
      <c r="G105" s="106"/>
      <c r="H105" s="106"/>
      <c r="I105" s="106"/>
      <c r="J105" s="106"/>
    </row>
    <row r="106" spans="2:10" x14ac:dyDescent="0.2">
      <c r="B106" s="106"/>
      <c r="C106" s="106"/>
      <c r="D106" s="106"/>
      <c r="E106" s="106"/>
      <c r="F106" s="106"/>
      <c r="G106" s="106"/>
      <c r="H106" s="106"/>
      <c r="I106" s="106"/>
      <c r="J106" s="106"/>
    </row>
    <row r="107" spans="2:10" x14ac:dyDescent="0.2">
      <c r="B107" s="106"/>
      <c r="C107" s="106"/>
      <c r="D107" s="106"/>
      <c r="E107" s="106"/>
      <c r="F107" s="106"/>
      <c r="G107" s="106"/>
      <c r="H107" s="106"/>
      <c r="I107" s="106"/>
      <c r="J107" s="106"/>
    </row>
    <row r="108" spans="2:10" x14ac:dyDescent="0.2">
      <c r="B108" s="106"/>
      <c r="C108" s="106"/>
      <c r="D108" s="106"/>
      <c r="E108" s="106"/>
      <c r="F108" s="106"/>
      <c r="G108" s="106"/>
      <c r="H108" s="106"/>
      <c r="I108" s="106"/>
      <c r="J108" s="106"/>
    </row>
    <row r="109" spans="2:10" x14ac:dyDescent="0.2">
      <c r="B109" s="106"/>
      <c r="C109" s="106"/>
      <c r="D109" s="106"/>
      <c r="E109" s="106"/>
      <c r="F109" s="106"/>
      <c r="G109" s="106"/>
      <c r="H109" s="106"/>
      <c r="I109" s="106"/>
      <c r="J109" s="106"/>
    </row>
    <row r="110" spans="2:10" x14ac:dyDescent="0.2">
      <c r="B110" s="106"/>
      <c r="C110" s="106"/>
      <c r="D110" s="106"/>
      <c r="E110" s="106"/>
      <c r="F110" s="106"/>
      <c r="G110" s="106"/>
      <c r="H110" s="106"/>
      <c r="I110" s="106"/>
      <c r="J110" s="106"/>
    </row>
    <row r="111" spans="2:10" x14ac:dyDescent="0.2">
      <c r="B111" s="106"/>
      <c r="C111" s="106"/>
      <c r="D111" s="106"/>
      <c r="E111" s="106"/>
      <c r="F111" s="106"/>
      <c r="G111" s="106"/>
      <c r="H111" s="106"/>
      <c r="I111" s="106"/>
      <c r="J111" s="106"/>
    </row>
    <row r="112" spans="2:10" x14ac:dyDescent="0.2">
      <c r="B112" s="106"/>
      <c r="C112" s="106"/>
      <c r="D112" s="106"/>
      <c r="E112" s="106"/>
      <c r="F112" s="106"/>
      <c r="G112" s="106"/>
      <c r="H112" s="106"/>
      <c r="I112" s="106"/>
      <c r="J112" s="106"/>
    </row>
    <row r="113" spans="2:10" x14ac:dyDescent="0.2">
      <c r="B113" s="106"/>
      <c r="C113" s="106"/>
      <c r="D113" s="106"/>
      <c r="E113" s="106"/>
      <c r="F113" s="106"/>
      <c r="G113" s="106"/>
      <c r="H113" s="106"/>
      <c r="I113" s="106"/>
      <c r="J113" s="106"/>
    </row>
    <row r="114" spans="2:10" x14ac:dyDescent="0.2">
      <c r="B114" s="106"/>
      <c r="C114" s="106"/>
      <c r="D114" s="106"/>
      <c r="E114" s="106"/>
      <c r="F114" s="106"/>
      <c r="G114" s="106"/>
      <c r="H114" s="106"/>
      <c r="I114" s="106"/>
      <c r="J114" s="106"/>
    </row>
    <row r="115" spans="2:10" x14ac:dyDescent="0.2">
      <c r="B115" s="106"/>
      <c r="C115" s="106"/>
      <c r="D115" s="106"/>
      <c r="E115" s="106"/>
      <c r="F115" s="106"/>
      <c r="G115" s="106"/>
      <c r="H115" s="106"/>
      <c r="I115" s="106"/>
      <c r="J115" s="106"/>
    </row>
    <row r="116" spans="2:10" x14ac:dyDescent="0.2">
      <c r="B116" s="106"/>
      <c r="C116" s="106"/>
      <c r="D116" s="106"/>
      <c r="E116" s="106"/>
      <c r="F116" s="106"/>
      <c r="G116" s="106"/>
      <c r="H116" s="106"/>
      <c r="I116" s="106"/>
      <c r="J116" s="106"/>
    </row>
    <row r="117" spans="2:10" x14ac:dyDescent="0.2">
      <c r="B117" s="106"/>
      <c r="C117" s="106"/>
      <c r="D117" s="106"/>
      <c r="E117" s="106"/>
      <c r="F117" s="106"/>
      <c r="G117" s="106"/>
      <c r="H117" s="106"/>
      <c r="I117" s="106"/>
      <c r="J117" s="106"/>
    </row>
  </sheetData>
  <mergeCells count="2">
    <mergeCell ref="B6:J6"/>
    <mergeCell ref="H1:I1"/>
  </mergeCells>
  <hyperlinks>
    <hyperlink ref="H1:I1" location="Index!A1" display="Regresar al Índice" xr:uid="{6DFDC227-1A5C-4285-AF7F-BA6B35C81C40}"/>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63F02-BBD2-4BEA-AB68-6E8174A763BB}">
  <sheetPr codeName="Hoja51"/>
  <dimension ref="A1:I41"/>
  <sheetViews>
    <sheetView workbookViewId="0"/>
  </sheetViews>
  <sheetFormatPr baseColWidth="10" defaultRowHeight="12.75" x14ac:dyDescent="0.2"/>
  <cols>
    <col min="1" max="16384" width="11.42578125" style="194"/>
  </cols>
  <sheetData>
    <row r="1" spans="1:9" ht="15" x14ac:dyDescent="0.25">
      <c r="A1" s="49" t="s">
        <v>1730</v>
      </c>
      <c r="H1" s="408" t="s">
        <v>38</v>
      </c>
      <c r="I1" s="408"/>
    </row>
    <row r="2" spans="1:9" x14ac:dyDescent="0.2">
      <c r="A2" s="194" t="s">
        <v>55</v>
      </c>
    </row>
    <row r="6" spans="1:9" x14ac:dyDescent="0.2">
      <c r="A6" s="194" t="s">
        <v>137</v>
      </c>
      <c r="B6" s="194" t="s">
        <v>618</v>
      </c>
      <c r="C6" s="194" t="s">
        <v>619</v>
      </c>
      <c r="D6" s="194" t="s">
        <v>138</v>
      </c>
    </row>
    <row r="7" spans="1:9" x14ac:dyDescent="0.2">
      <c r="A7" s="194" t="s">
        <v>518</v>
      </c>
      <c r="B7" s="194" t="s">
        <v>23</v>
      </c>
      <c r="C7" s="106">
        <v>0.10317688336336962</v>
      </c>
      <c r="D7" s="107">
        <f t="shared" ref="D7:D38" si="0">_xlfn.RANK.EQ(C7,$C$7:$C$38,0)</f>
        <v>32</v>
      </c>
    </row>
    <row r="8" spans="1:9" x14ac:dyDescent="0.2">
      <c r="A8" s="194" t="s">
        <v>522</v>
      </c>
      <c r="B8" s="194" t="s">
        <v>27</v>
      </c>
      <c r="C8" s="106">
        <v>0.10405106412867879</v>
      </c>
      <c r="D8" s="107">
        <f t="shared" si="0"/>
        <v>31</v>
      </c>
    </row>
    <row r="9" spans="1:9" x14ac:dyDescent="0.2">
      <c r="A9" s="194" t="s">
        <v>600</v>
      </c>
      <c r="B9" s="194" t="s">
        <v>5</v>
      </c>
      <c r="C9" s="106">
        <v>0.10651583237537877</v>
      </c>
      <c r="D9" s="107">
        <f t="shared" si="0"/>
        <v>30</v>
      </c>
    </row>
    <row r="10" spans="1:9" x14ac:dyDescent="0.2">
      <c r="A10" s="194" t="s">
        <v>608</v>
      </c>
      <c r="B10" s="194" t="s">
        <v>7</v>
      </c>
      <c r="C10" s="106">
        <v>0.11002015848741838</v>
      </c>
      <c r="D10" s="107">
        <f t="shared" si="0"/>
        <v>29</v>
      </c>
    </row>
    <row r="11" spans="1:9" x14ac:dyDescent="0.2">
      <c r="A11" s="194" t="s">
        <v>523</v>
      </c>
      <c r="B11" s="194" t="s">
        <v>28</v>
      </c>
      <c r="C11" s="106">
        <v>0.11229677825942543</v>
      </c>
      <c r="D11" s="107">
        <f t="shared" si="0"/>
        <v>28</v>
      </c>
    </row>
    <row r="12" spans="1:9" x14ac:dyDescent="0.2">
      <c r="A12" s="194" t="s">
        <v>596</v>
      </c>
      <c r="B12" s="194" t="s">
        <v>9</v>
      </c>
      <c r="C12" s="106">
        <v>0.11506210639852484</v>
      </c>
      <c r="D12" s="107">
        <f t="shared" si="0"/>
        <v>27</v>
      </c>
    </row>
    <row r="13" spans="1:9" x14ac:dyDescent="0.2">
      <c r="A13" s="194" t="s">
        <v>605</v>
      </c>
      <c r="B13" s="194" t="s">
        <v>15</v>
      </c>
      <c r="C13" s="106">
        <v>0.1162612659637403</v>
      </c>
      <c r="D13" s="107">
        <f t="shared" si="0"/>
        <v>26</v>
      </c>
    </row>
    <row r="14" spans="1:9" x14ac:dyDescent="0.2">
      <c r="A14" s="194" t="s">
        <v>511</v>
      </c>
      <c r="B14" s="194" t="s">
        <v>13</v>
      </c>
      <c r="C14" s="106">
        <v>0.11637075648929686</v>
      </c>
      <c r="D14" s="107">
        <f t="shared" si="0"/>
        <v>25</v>
      </c>
    </row>
    <row r="15" spans="1:9" x14ac:dyDescent="0.2">
      <c r="A15" s="194" t="s">
        <v>524</v>
      </c>
      <c r="B15" s="194" t="s">
        <v>29</v>
      </c>
      <c r="C15" s="106">
        <v>0.11671935370565509</v>
      </c>
      <c r="D15" s="107">
        <f t="shared" si="0"/>
        <v>24</v>
      </c>
    </row>
    <row r="16" spans="1:9" x14ac:dyDescent="0.2">
      <c r="A16" s="194" t="s">
        <v>595</v>
      </c>
      <c r="B16" s="194" t="s">
        <v>14</v>
      </c>
      <c r="C16" s="106">
        <v>0.11802836278971315</v>
      </c>
      <c r="D16" s="107">
        <f t="shared" si="0"/>
        <v>23</v>
      </c>
    </row>
    <row r="17" spans="1:4" x14ac:dyDescent="0.2">
      <c r="A17" s="194" t="s">
        <v>602</v>
      </c>
      <c r="B17" s="194" t="s">
        <v>11</v>
      </c>
      <c r="C17" s="106">
        <v>0.11970815675652076</v>
      </c>
      <c r="D17" s="107">
        <f t="shared" si="0"/>
        <v>22</v>
      </c>
    </row>
    <row r="18" spans="1:4" x14ac:dyDescent="0.2">
      <c r="A18" s="194" t="s">
        <v>513</v>
      </c>
      <c r="B18" s="194" t="s">
        <v>18</v>
      </c>
      <c r="C18" s="106">
        <v>0.11982103982035405</v>
      </c>
      <c r="D18" s="107">
        <f t="shared" si="0"/>
        <v>21</v>
      </c>
    </row>
    <row r="19" spans="1:4" x14ac:dyDescent="0.2">
      <c r="A19" s="194" t="s">
        <v>519</v>
      </c>
      <c r="B19" s="194" t="s">
        <v>24</v>
      </c>
      <c r="C19" s="106">
        <v>0.11984746523104531</v>
      </c>
      <c r="D19" s="107">
        <f t="shared" si="0"/>
        <v>20</v>
      </c>
    </row>
    <row r="20" spans="1:4" x14ac:dyDescent="0.2">
      <c r="A20" s="194" t="s">
        <v>598</v>
      </c>
      <c r="B20" s="194" t="s">
        <v>3</v>
      </c>
      <c r="C20" s="106">
        <v>0.12029445209168706</v>
      </c>
      <c r="D20" s="107">
        <f t="shared" si="0"/>
        <v>19</v>
      </c>
    </row>
    <row r="21" spans="1:4" x14ac:dyDescent="0.2">
      <c r="A21" s="194" t="s">
        <v>512</v>
      </c>
      <c r="B21" s="194" t="s">
        <v>17</v>
      </c>
      <c r="C21" s="106">
        <v>0.12101531259986009</v>
      </c>
      <c r="D21" s="107">
        <f t="shared" si="0"/>
        <v>18</v>
      </c>
    </row>
    <row r="22" spans="1:4" x14ac:dyDescent="0.2">
      <c r="A22" s="194" t="s">
        <v>603</v>
      </c>
      <c r="B22" s="194" t="s">
        <v>10</v>
      </c>
      <c r="C22" s="106">
        <v>0.12203721671633519</v>
      </c>
      <c r="D22" s="107">
        <f t="shared" si="0"/>
        <v>17</v>
      </c>
    </row>
    <row r="23" spans="1:4" x14ac:dyDescent="0.2">
      <c r="A23" s="194" t="s">
        <v>521</v>
      </c>
      <c r="B23" s="194" t="s">
        <v>26</v>
      </c>
      <c r="C23" s="106">
        <v>0.12252263327508542</v>
      </c>
      <c r="D23" s="107">
        <f t="shared" si="0"/>
        <v>16</v>
      </c>
    </row>
    <row r="24" spans="1:4" x14ac:dyDescent="0.2">
      <c r="A24" s="194" t="s">
        <v>517</v>
      </c>
      <c r="B24" s="194" t="s">
        <v>22</v>
      </c>
      <c r="C24" s="106">
        <v>0.1226324736174509</v>
      </c>
      <c r="D24" s="107">
        <f t="shared" si="0"/>
        <v>15</v>
      </c>
    </row>
    <row r="25" spans="1:4" x14ac:dyDescent="0.2">
      <c r="A25" s="194" t="s">
        <v>527</v>
      </c>
      <c r="B25" s="194" t="s">
        <v>32</v>
      </c>
      <c r="C25" s="106">
        <v>0.12276183360435981</v>
      </c>
      <c r="D25" s="107">
        <f t="shared" si="0"/>
        <v>14</v>
      </c>
    </row>
    <row r="26" spans="1:4" x14ac:dyDescent="0.2">
      <c r="A26" s="194" t="s">
        <v>520</v>
      </c>
      <c r="B26" s="194" t="s">
        <v>25</v>
      </c>
      <c r="C26" s="106">
        <v>0.12357459479579053</v>
      </c>
      <c r="D26" s="107">
        <f t="shared" si="0"/>
        <v>13</v>
      </c>
    </row>
    <row r="27" spans="1:4" x14ac:dyDescent="0.2">
      <c r="A27" s="194" t="s">
        <v>606</v>
      </c>
      <c r="B27" s="194" t="s">
        <v>8</v>
      </c>
      <c r="C27" s="106">
        <v>0.12379200455993992</v>
      </c>
      <c r="D27" s="107">
        <f t="shared" si="0"/>
        <v>12</v>
      </c>
    </row>
    <row r="28" spans="1:4" x14ac:dyDescent="0.2">
      <c r="A28" s="194" t="s">
        <v>604</v>
      </c>
      <c r="B28" s="194" t="s">
        <v>0</v>
      </c>
      <c r="C28" s="106">
        <v>0.12412314552782784</v>
      </c>
      <c r="D28" s="107">
        <f t="shared" si="0"/>
        <v>11</v>
      </c>
    </row>
    <row r="29" spans="1:4" x14ac:dyDescent="0.2">
      <c r="A29" s="194" t="s">
        <v>528</v>
      </c>
      <c r="B29" s="194" t="s">
        <v>33</v>
      </c>
      <c r="C29" s="106">
        <v>0.12644857814838581</v>
      </c>
      <c r="D29" s="107">
        <f t="shared" si="0"/>
        <v>10</v>
      </c>
    </row>
    <row r="30" spans="1:4" x14ac:dyDescent="0.2">
      <c r="A30" s="194" t="s">
        <v>515</v>
      </c>
      <c r="B30" s="194" t="s">
        <v>20</v>
      </c>
      <c r="C30" s="106">
        <v>0.12675807321363849</v>
      </c>
      <c r="D30" s="107">
        <f t="shared" si="0"/>
        <v>9</v>
      </c>
    </row>
    <row r="31" spans="1:4" x14ac:dyDescent="0.2">
      <c r="A31" s="194" t="s">
        <v>514</v>
      </c>
      <c r="B31" s="194" t="s">
        <v>19</v>
      </c>
      <c r="C31" s="106">
        <v>0.12722861061293381</v>
      </c>
      <c r="D31" s="107">
        <f t="shared" si="0"/>
        <v>8</v>
      </c>
    </row>
    <row r="32" spans="1:4" x14ac:dyDescent="0.2">
      <c r="A32" s="194" t="s">
        <v>601</v>
      </c>
      <c r="B32" s="194" t="s">
        <v>12</v>
      </c>
      <c r="C32" s="106">
        <v>0.12867647058823531</v>
      </c>
      <c r="D32" s="107">
        <f t="shared" si="0"/>
        <v>7</v>
      </c>
    </row>
    <row r="33" spans="1:4" x14ac:dyDescent="0.2">
      <c r="A33" s="194" t="s">
        <v>599</v>
      </c>
      <c r="B33" s="194" t="s">
        <v>16</v>
      </c>
      <c r="C33" s="106">
        <v>0.13057596403131752</v>
      </c>
      <c r="D33" s="107">
        <f t="shared" si="0"/>
        <v>6</v>
      </c>
    </row>
    <row r="34" spans="1:4" x14ac:dyDescent="0.2">
      <c r="A34" s="194" t="s">
        <v>526</v>
      </c>
      <c r="B34" s="194" t="s">
        <v>31</v>
      </c>
      <c r="C34" s="106">
        <v>0.13159137956210654</v>
      </c>
      <c r="D34" s="107">
        <f t="shared" si="0"/>
        <v>5</v>
      </c>
    </row>
    <row r="35" spans="1:4" x14ac:dyDescent="0.2">
      <c r="A35" s="194" t="s">
        <v>516</v>
      </c>
      <c r="B35" s="194" t="s">
        <v>21</v>
      </c>
      <c r="C35" s="106">
        <v>0.13189636590938472</v>
      </c>
      <c r="D35" s="107">
        <f t="shared" si="0"/>
        <v>4</v>
      </c>
    </row>
    <row r="36" spans="1:4" x14ac:dyDescent="0.2">
      <c r="A36" s="194" t="s">
        <v>607</v>
      </c>
      <c r="B36" s="194" t="s">
        <v>4</v>
      </c>
      <c r="C36" s="106">
        <v>0.13376331053588439</v>
      </c>
      <c r="D36" s="107">
        <f t="shared" si="0"/>
        <v>3</v>
      </c>
    </row>
    <row r="37" spans="1:4" x14ac:dyDescent="0.2">
      <c r="A37" s="194" t="s">
        <v>525</v>
      </c>
      <c r="B37" s="194" t="s">
        <v>30</v>
      </c>
      <c r="C37" s="106">
        <v>0.13776109097186259</v>
      </c>
      <c r="D37" s="107">
        <f t="shared" si="0"/>
        <v>2</v>
      </c>
    </row>
    <row r="38" spans="1:4" x14ac:dyDescent="0.2">
      <c r="A38" s="194" t="s">
        <v>597</v>
      </c>
      <c r="B38" s="194" t="s">
        <v>6</v>
      </c>
      <c r="C38" s="106">
        <v>0.16452806423679447</v>
      </c>
      <c r="D38" s="107">
        <f t="shared" si="0"/>
        <v>1</v>
      </c>
    </row>
    <row r="40" spans="1:4" x14ac:dyDescent="0.2">
      <c r="B40" s="194" t="s">
        <v>1</v>
      </c>
      <c r="C40" s="108">
        <v>1</v>
      </c>
      <c r="D40" s="294">
        <v>0.121</v>
      </c>
    </row>
    <row r="41" spans="1:4" x14ac:dyDescent="0.2">
      <c r="C41" s="108">
        <v>0</v>
      </c>
      <c r="D41" s="294">
        <f>D40</f>
        <v>0.121</v>
      </c>
    </row>
  </sheetData>
  <autoFilter ref="A6:D6" xr:uid="{00000000-0009-0000-0000-000003000000}">
    <sortState ref="A7:D38">
      <sortCondition ref="C6"/>
    </sortState>
  </autoFilter>
  <mergeCells count="1">
    <mergeCell ref="H1:I1"/>
  </mergeCells>
  <hyperlinks>
    <hyperlink ref="H1:I1" location="Index!A1" display="Regresar al Índice" xr:uid="{EFA09C38-3F6D-456A-A223-7433D0369977}"/>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A6161-4D35-4F0A-B6CD-585210FACB69}">
  <sheetPr codeName="Hoja52"/>
  <dimension ref="A1:I41"/>
  <sheetViews>
    <sheetView topLeftCell="A13" zoomScale="95" zoomScaleNormal="95" workbookViewId="0"/>
  </sheetViews>
  <sheetFormatPr baseColWidth="10" defaultRowHeight="12.75" x14ac:dyDescent="0.2"/>
  <cols>
    <col min="1" max="16384" width="11.42578125" style="194"/>
  </cols>
  <sheetData>
    <row r="1" spans="1:9" ht="15" x14ac:dyDescent="0.25">
      <c r="A1" s="49" t="s">
        <v>1731</v>
      </c>
      <c r="H1" s="408" t="s">
        <v>38</v>
      </c>
      <c r="I1" s="408"/>
    </row>
    <row r="2" spans="1:9" x14ac:dyDescent="0.2">
      <c r="A2" s="194" t="s">
        <v>55</v>
      </c>
    </row>
    <row r="6" spans="1:9" x14ac:dyDescent="0.2">
      <c r="A6" s="194" t="s">
        <v>137</v>
      </c>
      <c r="B6" s="194" t="s">
        <v>618</v>
      </c>
      <c r="C6" s="194" t="s">
        <v>620</v>
      </c>
      <c r="D6" s="194" t="s">
        <v>138</v>
      </c>
    </row>
    <row r="7" spans="1:9" x14ac:dyDescent="0.2">
      <c r="A7" s="194" t="s">
        <v>520</v>
      </c>
      <c r="B7" s="194" t="s">
        <v>25</v>
      </c>
      <c r="C7" s="106">
        <v>3.2292493105141831E-2</v>
      </c>
      <c r="D7" s="107">
        <f t="shared" ref="D7:D38" si="0">_xlfn.RANK.EQ(C7,$C$7:$C$38,0)</f>
        <v>32</v>
      </c>
    </row>
    <row r="8" spans="1:9" x14ac:dyDescent="0.2">
      <c r="A8" s="194" t="s">
        <v>604</v>
      </c>
      <c r="B8" s="194" t="s">
        <v>0</v>
      </c>
      <c r="C8" s="106">
        <v>3.6267365064905514E-2</v>
      </c>
      <c r="D8" s="107">
        <f t="shared" si="0"/>
        <v>31</v>
      </c>
    </row>
    <row r="9" spans="1:9" x14ac:dyDescent="0.2">
      <c r="A9" s="194" t="s">
        <v>596</v>
      </c>
      <c r="B9" s="194" t="s">
        <v>9</v>
      </c>
      <c r="C9" s="106">
        <v>3.916358050867428E-2</v>
      </c>
      <c r="D9" s="107">
        <f t="shared" si="0"/>
        <v>30</v>
      </c>
    </row>
    <row r="10" spans="1:9" x14ac:dyDescent="0.2">
      <c r="A10" s="194" t="s">
        <v>511</v>
      </c>
      <c r="B10" s="194" t="s">
        <v>13</v>
      </c>
      <c r="C10" s="106">
        <v>4.0889635423517832E-2</v>
      </c>
      <c r="D10" s="107">
        <f t="shared" si="0"/>
        <v>29</v>
      </c>
    </row>
    <row r="11" spans="1:9" x14ac:dyDescent="0.2">
      <c r="A11" s="194" t="s">
        <v>517</v>
      </c>
      <c r="B11" s="194" t="s">
        <v>22</v>
      </c>
      <c r="C11" s="106">
        <v>4.1290525886518228E-2</v>
      </c>
      <c r="D11" s="107">
        <f t="shared" si="0"/>
        <v>28</v>
      </c>
    </row>
    <row r="12" spans="1:9" x14ac:dyDescent="0.2">
      <c r="A12" s="194" t="s">
        <v>514</v>
      </c>
      <c r="B12" s="194" t="s">
        <v>19</v>
      </c>
      <c r="C12" s="106">
        <v>4.2129098719119983E-2</v>
      </c>
      <c r="D12" s="107">
        <f t="shared" si="0"/>
        <v>27</v>
      </c>
    </row>
    <row r="13" spans="1:9" x14ac:dyDescent="0.2">
      <c r="A13" s="194" t="s">
        <v>525</v>
      </c>
      <c r="B13" s="194" t="s">
        <v>30</v>
      </c>
      <c r="C13" s="106">
        <v>4.2367188608732759E-2</v>
      </c>
      <c r="D13" s="107">
        <f t="shared" si="0"/>
        <v>26</v>
      </c>
    </row>
    <row r="14" spans="1:9" x14ac:dyDescent="0.2">
      <c r="A14" s="194" t="s">
        <v>527</v>
      </c>
      <c r="B14" s="194" t="s">
        <v>32</v>
      </c>
      <c r="C14" s="106">
        <v>4.3399158549065668E-2</v>
      </c>
      <c r="D14" s="107">
        <f t="shared" si="0"/>
        <v>25</v>
      </c>
    </row>
    <row r="15" spans="1:9" x14ac:dyDescent="0.2">
      <c r="A15" s="194" t="s">
        <v>601</v>
      </c>
      <c r="B15" s="194" t="s">
        <v>12</v>
      </c>
      <c r="C15" s="106">
        <v>4.8038191854393592E-2</v>
      </c>
      <c r="D15" s="107">
        <f t="shared" si="0"/>
        <v>24</v>
      </c>
    </row>
    <row r="16" spans="1:9" x14ac:dyDescent="0.2">
      <c r="A16" s="194" t="s">
        <v>528</v>
      </c>
      <c r="B16" s="194" t="s">
        <v>33</v>
      </c>
      <c r="C16" s="106">
        <v>4.9231119069952506E-2</v>
      </c>
      <c r="D16" s="107">
        <f t="shared" si="0"/>
        <v>23</v>
      </c>
    </row>
    <row r="17" spans="1:4" x14ac:dyDescent="0.2">
      <c r="A17" s="194" t="s">
        <v>607</v>
      </c>
      <c r="B17" s="194" t="s">
        <v>4</v>
      </c>
      <c r="C17" s="106">
        <v>4.947127116764035E-2</v>
      </c>
      <c r="D17" s="107">
        <f t="shared" si="0"/>
        <v>22</v>
      </c>
    </row>
    <row r="18" spans="1:4" x14ac:dyDescent="0.2">
      <c r="A18" s="194" t="s">
        <v>515</v>
      </c>
      <c r="B18" s="194" t="s">
        <v>20</v>
      </c>
      <c r="C18" s="106">
        <v>4.9858294582175451E-2</v>
      </c>
      <c r="D18" s="107">
        <f t="shared" si="0"/>
        <v>21</v>
      </c>
    </row>
    <row r="19" spans="1:4" x14ac:dyDescent="0.2">
      <c r="A19" s="194" t="s">
        <v>516</v>
      </c>
      <c r="B19" s="194" t="s">
        <v>21</v>
      </c>
      <c r="C19" s="106">
        <v>4.9979443863058789E-2</v>
      </c>
      <c r="D19" s="107">
        <f t="shared" si="0"/>
        <v>20</v>
      </c>
    </row>
    <row r="20" spans="1:4" x14ac:dyDescent="0.2">
      <c r="A20" s="194" t="s">
        <v>522</v>
      </c>
      <c r="B20" s="194" t="s">
        <v>27</v>
      </c>
      <c r="C20" s="106">
        <v>5.466758187879979E-2</v>
      </c>
      <c r="D20" s="107">
        <f t="shared" si="0"/>
        <v>19</v>
      </c>
    </row>
    <row r="21" spans="1:4" x14ac:dyDescent="0.2">
      <c r="A21" s="194" t="s">
        <v>600</v>
      </c>
      <c r="B21" s="194" t="s">
        <v>5</v>
      </c>
      <c r="C21" s="106">
        <v>5.5568199059323316E-2</v>
      </c>
      <c r="D21" s="107">
        <f t="shared" si="0"/>
        <v>18</v>
      </c>
    </row>
    <row r="22" spans="1:4" x14ac:dyDescent="0.2">
      <c r="A22" s="194" t="s">
        <v>597</v>
      </c>
      <c r="B22" s="194" t="s">
        <v>6</v>
      </c>
      <c r="C22" s="106">
        <v>5.584488572499053E-2</v>
      </c>
      <c r="D22" s="107">
        <f t="shared" si="0"/>
        <v>17</v>
      </c>
    </row>
    <row r="23" spans="1:4" x14ac:dyDescent="0.2">
      <c r="A23" s="194" t="s">
        <v>512</v>
      </c>
      <c r="B23" s="194" t="s">
        <v>17</v>
      </c>
      <c r="C23" s="106">
        <v>5.7052561543579544E-2</v>
      </c>
      <c r="D23" s="107">
        <f t="shared" si="0"/>
        <v>16</v>
      </c>
    </row>
    <row r="24" spans="1:4" x14ac:dyDescent="0.2">
      <c r="A24" s="194" t="s">
        <v>606</v>
      </c>
      <c r="B24" s="194" t="s">
        <v>8</v>
      </c>
      <c r="C24" s="106">
        <v>5.7066094518389079E-2</v>
      </c>
      <c r="D24" s="107">
        <f t="shared" si="0"/>
        <v>15</v>
      </c>
    </row>
    <row r="25" spans="1:4" x14ac:dyDescent="0.2">
      <c r="A25" s="194" t="s">
        <v>521</v>
      </c>
      <c r="B25" s="194" t="s">
        <v>26</v>
      </c>
      <c r="C25" s="106">
        <v>5.7305796492300727E-2</v>
      </c>
      <c r="D25" s="107">
        <f t="shared" si="0"/>
        <v>14</v>
      </c>
    </row>
    <row r="26" spans="1:4" x14ac:dyDescent="0.2">
      <c r="A26" s="194" t="s">
        <v>523</v>
      </c>
      <c r="B26" s="194" t="s">
        <v>28</v>
      </c>
      <c r="C26" s="106">
        <v>5.7450957058247328E-2</v>
      </c>
      <c r="D26" s="107">
        <f t="shared" si="0"/>
        <v>13</v>
      </c>
    </row>
    <row r="27" spans="1:4" x14ac:dyDescent="0.2">
      <c r="A27" s="194" t="s">
        <v>526</v>
      </c>
      <c r="B27" s="194" t="s">
        <v>31</v>
      </c>
      <c r="C27" s="106">
        <v>5.8562973922692788E-2</v>
      </c>
      <c r="D27" s="107">
        <f t="shared" si="0"/>
        <v>12</v>
      </c>
    </row>
    <row r="28" spans="1:4" x14ac:dyDescent="0.2">
      <c r="A28" s="194" t="s">
        <v>519</v>
      </c>
      <c r="B28" s="194" t="s">
        <v>24</v>
      </c>
      <c r="C28" s="106">
        <v>5.9215689895566866E-2</v>
      </c>
      <c r="D28" s="107">
        <f t="shared" si="0"/>
        <v>11</v>
      </c>
    </row>
    <row r="29" spans="1:4" x14ac:dyDescent="0.2">
      <c r="A29" s="194" t="s">
        <v>598</v>
      </c>
      <c r="B29" s="194" t="s">
        <v>3</v>
      </c>
      <c r="C29" s="106">
        <v>6.1298030600840263E-2</v>
      </c>
      <c r="D29" s="107">
        <f t="shared" si="0"/>
        <v>10</v>
      </c>
    </row>
    <row r="30" spans="1:4" x14ac:dyDescent="0.2">
      <c r="A30" s="194" t="s">
        <v>524</v>
      </c>
      <c r="B30" s="194" t="s">
        <v>29</v>
      </c>
      <c r="C30" s="106">
        <v>6.5320441677169286E-2</v>
      </c>
      <c r="D30" s="107">
        <f t="shared" si="0"/>
        <v>9</v>
      </c>
    </row>
    <row r="31" spans="1:4" x14ac:dyDescent="0.2">
      <c r="A31" s="194" t="s">
        <v>602</v>
      </c>
      <c r="B31" s="194" t="s">
        <v>11</v>
      </c>
      <c r="C31" s="106">
        <v>7.0588580023832212E-2</v>
      </c>
      <c r="D31" s="107">
        <f t="shared" si="0"/>
        <v>8</v>
      </c>
    </row>
    <row r="32" spans="1:4" x14ac:dyDescent="0.2">
      <c r="A32" s="194" t="s">
        <v>603</v>
      </c>
      <c r="B32" s="194" t="s">
        <v>10</v>
      </c>
      <c r="C32" s="106">
        <v>7.1299384707667973E-2</v>
      </c>
      <c r="D32" s="107">
        <f t="shared" si="0"/>
        <v>7</v>
      </c>
    </row>
    <row r="33" spans="1:4" x14ac:dyDescent="0.2">
      <c r="A33" s="194" t="s">
        <v>605</v>
      </c>
      <c r="B33" s="194" t="s">
        <v>15</v>
      </c>
      <c r="C33" s="106">
        <v>7.1611914390707812E-2</v>
      </c>
      <c r="D33" s="107">
        <f t="shared" si="0"/>
        <v>6</v>
      </c>
    </row>
    <row r="34" spans="1:4" x14ac:dyDescent="0.2">
      <c r="A34" s="194" t="s">
        <v>599</v>
      </c>
      <c r="B34" s="194" t="s">
        <v>16</v>
      </c>
      <c r="C34" s="106">
        <v>7.6486956191416697E-2</v>
      </c>
      <c r="D34" s="107">
        <f t="shared" si="0"/>
        <v>5</v>
      </c>
    </row>
    <row r="35" spans="1:4" x14ac:dyDescent="0.2">
      <c r="A35" s="194" t="s">
        <v>608</v>
      </c>
      <c r="B35" s="194" t="s">
        <v>7</v>
      </c>
      <c r="C35" s="106">
        <v>7.9725988833106651E-2</v>
      </c>
      <c r="D35" s="107">
        <f t="shared" si="0"/>
        <v>4</v>
      </c>
    </row>
    <row r="36" spans="1:4" x14ac:dyDescent="0.2">
      <c r="A36" s="194" t="s">
        <v>595</v>
      </c>
      <c r="B36" s="194" t="s">
        <v>14</v>
      </c>
      <c r="C36" s="106">
        <v>8.6701101146554715E-2</v>
      </c>
      <c r="D36" s="107">
        <f t="shared" si="0"/>
        <v>3</v>
      </c>
    </row>
    <row r="37" spans="1:4" x14ac:dyDescent="0.2">
      <c r="A37" s="194" t="s">
        <v>518</v>
      </c>
      <c r="B37" s="194" t="s">
        <v>23</v>
      </c>
      <c r="C37" s="106">
        <v>9.9826036060936277E-2</v>
      </c>
      <c r="D37" s="107">
        <f t="shared" si="0"/>
        <v>2</v>
      </c>
    </row>
    <row r="38" spans="1:4" x14ac:dyDescent="0.2">
      <c r="A38" s="194" t="s">
        <v>513</v>
      </c>
      <c r="B38" s="194" t="s">
        <v>18</v>
      </c>
      <c r="C38" s="106">
        <v>0.12276502480101512</v>
      </c>
      <c r="D38" s="107">
        <f t="shared" si="0"/>
        <v>1</v>
      </c>
    </row>
    <row r="40" spans="1:4" x14ac:dyDescent="0.2">
      <c r="B40" s="194" t="s">
        <v>1</v>
      </c>
      <c r="C40" s="109">
        <v>1</v>
      </c>
      <c r="D40" s="294">
        <v>5.4000000000000006E-2</v>
      </c>
    </row>
    <row r="41" spans="1:4" x14ac:dyDescent="0.2">
      <c r="C41" s="109">
        <v>0</v>
      </c>
      <c r="D41" s="294">
        <f>D40</f>
        <v>5.4000000000000006E-2</v>
      </c>
    </row>
  </sheetData>
  <autoFilter ref="A6:D38" xr:uid="{00000000-0009-0000-0000-000004000000}">
    <sortState ref="A7:D38">
      <sortCondition ref="C6:C38"/>
    </sortState>
  </autoFilter>
  <mergeCells count="1">
    <mergeCell ref="H1:I1"/>
  </mergeCells>
  <hyperlinks>
    <hyperlink ref="H1:I1" location="Index!A1" display="Regresar al Índice" xr:uid="{D363A9CD-8D61-4C1D-9D0C-5B87059166E6}"/>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A6CD1-450D-4662-A541-88BC53158C43}">
  <sheetPr codeName="Hoja53"/>
  <dimension ref="A1:I41"/>
  <sheetViews>
    <sheetView zoomScale="96" zoomScaleNormal="96" workbookViewId="0"/>
  </sheetViews>
  <sheetFormatPr baseColWidth="10" defaultRowHeight="12.75" x14ac:dyDescent="0.2"/>
  <cols>
    <col min="1" max="16384" width="11.42578125" style="194"/>
  </cols>
  <sheetData>
    <row r="1" spans="1:9" ht="15" x14ac:dyDescent="0.25">
      <c r="A1" s="49" t="s">
        <v>1732</v>
      </c>
      <c r="H1" s="408" t="s">
        <v>38</v>
      </c>
      <c r="I1" s="408"/>
    </row>
    <row r="2" spans="1:9" x14ac:dyDescent="0.2">
      <c r="A2" s="194" t="s">
        <v>55</v>
      </c>
    </row>
    <row r="6" spans="1:9" x14ac:dyDescent="0.2">
      <c r="A6" s="194" t="s">
        <v>137</v>
      </c>
      <c r="B6" s="194" t="s">
        <v>618</v>
      </c>
      <c r="C6" s="194" t="s">
        <v>621</v>
      </c>
      <c r="D6" s="194" t="s">
        <v>138</v>
      </c>
    </row>
    <row r="7" spans="1:9" x14ac:dyDescent="0.2">
      <c r="A7" s="194" t="s">
        <v>523</v>
      </c>
      <c r="B7" s="194" t="s">
        <v>28</v>
      </c>
      <c r="C7" s="106">
        <v>9.6646588150679034E-3</v>
      </c>
      <c r="D7" s="107">
        <f t="shared" ref="D7:D38" si="0">_xlfn.RANK.EQ(C7,$C$7:$C$38,0)</f>
        <v>32</v>
      </c>
    </row>
    <row r="8" spans="1:9" x14ac:dyDescent="0.2">
      <c r="A8" s="194" t="s">
        <v>511</v>
      </c>
      <c r="B8" s="194" t="s">
        <v>13</v>
      </c>
      <c r="C8" s="106">
        <v>1.3972554571616197E-2</v>
      </c>
      <c r="D8" s="107">
        <f t="shared" si="0"/>
        <v>31</v>
      </c>
    </row>
    <row r="9" spans="1:9" x14ac:dyDescent="0.2">
      <c r="A9" s="194" t="s">
        <v>596</v>
      </c>
      <c r="B9" s="194" t="s">
        <v>9</v>
      </c>
      <c r="C9" s="106">
        <v>1.8894172629817907E-2</v>
      </c>
      <c r="D9" s="107">
        <f t="shared" si="0"/>
        <v>30</v>
      </c>
    </row>
    <row r="10" spans="1:9" x14ac:dyDescent="0.2">
      <c r="A10" s="194" t="s">
        <v>519</v>
      </c>
      <c r="B10" s="194" t="s">
        <v>24</v>
      </c>
      <c r="C10" s="106">
        <v>2.0753816793893164E-2</v>
      </c>
      <c r="D10" s="107">
        <f t="shared" si="0"/>
        <v>29</v>
      </c>
    </row>
    <row r="11" spans="1:9" x14ac:dyDescent="0.2">
      <c r="A11" s="194" t="s">
        <v>600</v>
      </c>
      <c r="B11" s="194" t="s">
        <v>5</v>
      </c>
      <c r="C11" s="106">
        <v>2.1039176397429634E-2</v>
      </c>
      <c r="D11" s="107">
        <f t="shared" si="0"/>
        <v>28</v>
      </c>
    </row>
    <row r="12" spans="1:9" x14ac:dyDescent="0.2">
      <c r="A12" s="194" t="s">
        <v>526</v>
      </c>
      <c r="B12" s="194" t="s">
        <v>31</v>
      </c>
      <c r="C12" s="106">
        <v>2.1363348702648943E-2</v>
      </c>
      <c r="D12" s="107">
        <f t="shared" si="0"/>
        <v>27</v>
      </c>
    </row>
    <row r="13" spans="1:9" x14ac:dyDescent="0.2">
      <c r="A13" s="194" t="s">
        <v>517</v>
      </c>
      <c r="B13" s="194" t="s">
        <v>22</v>
      </c>
      <c r="C13" s="106">
        <v>2.2660561230480217E-2</v>
      </c>
      <c r="D13" s="107">
        <f t="shared" si="0"/>
        <v>26</v>
      </c>
    </row>
    <row r="14" spans="1:9" x14ac:dyDescent="0.2">
      <c r="A14" s="194" t="s">
        <v>527</v>
      </c>
      <c r="B14" s="194" t="s">
        <v>32</v>
      </c>
      <c r="C14" s="106">
        <v>2.3578976568392026E-2</v>
      </c>
      <c r="D14" s="107">
        <f t="shared" si="0"/>
        <v>25</v>
      </c>
    </row>
    <row r="15" spans="1:9" x14ac:dyDescent="0.2">
      <c r="A15" s="194" t="s">
        <v>599</v>
      </c>
      <c r="B15" s="194" t="s">
        <v>16</v>
      </c>
      <c r="C15" s="106">
        <v>2.5418400369856636E-2</v>
      </c>
      <c r="D15" s="107">
        <f t="shared" si="0"/>
        <v>24</v>
      </c>
    </row>
    <row r="16" spans="1:9" x14ac:dyDescent="0.2">
      <c r="A16" s="194" t="s">
        <v>513</v>
      </c>
      <c r="B16" s="194" t="s">
        <v>18</v>
      </c>
      <c r="C16" s="106">
        <v>2.7229394807196425E-2</v>
      </c>
      <c r="D16" s="107">
        <f t="shared" si="0"/>
        <v>23</v>
      </c>
    </row>
    <row r="17" spans="1:4" x14ac:dyDescent="0.2">
      <c r="A17" s="194" t="s">
        <v>602</v>
      </c>
      <c r="B17" s="194" t="s">
        <v>11</v>
      </c>
      <c r="C17" s="106">
        <v>2.937890360276204E-2</v>
      </c>
      <c r="D17" s="107">
        <f t="shared" si="0"/>
        <v>22</v>
      </c>
    </row>
    <row r="18" spans="1:4" x14ac:dyDescent="0.2">
      <c r="A18" s="194" t="s">
        <v>525</v>
      </c>
      <c r="B18" s="194" t="s">
        <v>30</v>
      </c>
      <c r="C18" s="106">
        <v>2.9576554250619516E-2</v>
      </c>
      <c r="D18" s="107">
        <f t="shared" si="0"/>
        <v>21</v>
      </c>
    </row>
    <row r="19" spans="1:4" x14ac:dyDescent="0.2">
      <c r="A19" s="194" t="s">
        <v>598</v>
      </c>
      <c r="B19" s="194" t="s">
        <v>3</v>
      </c>
      <c r="C19" s="106">
        <v>3.0176127782976389E-2</v>
      </c>
      <c r="D19" s="107">
        <f t="shared" si="0"/>
        <v>20</v>
      </c>
    </row>
    <row r="20" spans="1:4" x14ac:dyDescent="0.2">
      <c r="A20" s="194" t="s">
        <v>520</v>
      </c>
      <c r="B20" s="194" t="s">
        <v>25</v>
      </c>
      <c r="C20" s="106">
        <v>3.0931946093403027E-2</v>
      </c>
      <c r="D20" s="107">
        <f t="shared" si="0"/>
        <v>19</v>
      </c>
    </row>
    <row r="21" spans="1:4" x14ac:dyDescent="0.2">
      <c r="A21" s="194" t="s">
        <v>518</v>
      </c>
      <c r="B21" s="194" t="s">
        <v>23</v>
      </c>
      <c r="C21" s="106">
        <v>3.1748083848924073E-2</v>
      </c>
      <c r="D21" s="107">
        <f t="shared" si="0"/>
        <v>18</v>
      </c>
    </row>
    <row r="22" spans="1:4" x14ac:dyDescent="0.2">
      <c r="A22" s="194" t="s">
        <v>514</v>
      </c>
      <c r="B22" s="194" t="s">
        <v>19</v>
      </c>
      <c r="C22" s="106">
        <v>3.2168895979815627E-2</v>
      </c>
      <c r="D22" s="107">
        <f t="shared" si="0"/>
        <v>17</v>
      </c>
    </row>
    <row r="23" spans="1:4" x14ac:dyDescent="0.2">
      <c r="A23" s="194" t="s">
        <v>605</v>
      </c>
      <c r="B23" s="194" t="s">
        <v>15</v>
      </c>
      <c r="C23" s="106">
        <v>3.5900724336626944E-2</v>
      </c>
      <c r="D23" s="107">
        <f t="shared" si="0"/>
        <v>16</v>
      </c>
    </row>
    <row r="24" spans="1:4" x14ac:dyDescent="0.2">
      <c r="A24" s="194" t="s">
        <v>516</v>
      </c>
      <c r="B24" s="194" t="s">
        <v>21</v>
      </c>
      <c r="C24" s="106">
        <v>3.6240225096835478E-2</v>
      </c>
      <c r="D24" s="107">
        <f t="shared" si="0"/>
        <v>15</v>
      </c>
    </row>
    <row r="25" spans="1:4" x14ac:dyDescent="0.2">
      <c r="A25" s="194" t="s">
        <v>521</v>
      </c>
      <c r="B25" s="194" t="s">
        <v>26</v>
      </c>
      <c r="C25" s="106">
        <v>3.6359641479842761E-2</v>
      </c>
      <c r="D25" s="107">
        <f t="shared" si="0"/>
        <v>14</v>
      </c>
    </row>
    <row r="26" spans="1:4" x14ac:dyDescent="0.2">
      <c r="A26" s="194" t="s">
        <v>524</v>
      </c>
      <c r="B26" s="194" t="s">
        <v>29</v>
      </c>
      <c r="C26" s="106">
        <v>3.7494344088267004E-2</v>
      </c>
      <c r="D26" s="107">
        <f t="shared" si="0"/>
        <v>13</v>
      </c>
    </row>
    <row r="27" spans="1:4" x14ac:dyDescent="0.2">
      <c r="A27" s="194" t="s">
        <v>597</v>
      </c>
      <c r="B27" s="194" t="s">
        <v>6</v>
      </c>
      <c r="C27" s="106">
        <v>3.7856487749486863E-2</v>
      </c>
      <c r="D27" s="107">
        <f t="shared" si="0"/>
        <v>12</v>
      </c>
    </row>
    <row r="28" spans="1:4" x14ac:dyDescent="0.2">
      <c r="A28" s="194" t="s">
        <v>522</v>
      </c>
      <c r="B28" s="194" t="s">
        <v>27</v>
      </c>
      <c r="C28" s="106">
        <v>3.79229364181961E-2</v>
      </c>
      <c r="D28" s="107">
        <f t="shared" si="0"/>
        <v>11</v>
      </c>
    </row>
    <row r="29" spans="1:4" x14ac:dyDescent="0.2">
      <c r="A29" s="194" t="s">
        <v>595</v>
      </c>
      <c r="B29" s="194" t="s">
        <v>14</v>
      </c>
      <c r="C29" s="106">
        <v>4.1467514296714442E-2</v>
      </c>
      <c r="D29" s="107">
        <f t="shared" si="0"/>
        <v>10</v>
      </c>
    </row>
    <row r="30" spans="1:4" x14ac:dyDescent="0.2">
      <c r="A30" s="194" t="s">
        <v>603</v>
      </c>
      <c r="B30" s="194" t="s">
        <v>10</v>
      </c>
      <c r="C30" s="106">
        <v>4.1614713216957581E-2</v>
      </c>
      <c r="D30" s="107">
        <f t="shared" si="0"/>
        <v>9</v>
      </c>
    </row>
    <row r="31" spans="1:4" x14ac:dyDescent="0.2">
      <c r="A31" s="194" t="s">
        <v>512</v>
      </c>
      <c r="B31" s="194" t="s">
        <v>17</v>
      </c>
      <c r="C31" s="106">
        <v>4.189794751691972E-2</v>
      </c>
      <c r="D31" s="107">
        <f t="shared" si="0"/>
        <v>8</v>
      </c>
    </row>
    <row r="32" spans="1:4" x14ac:dyDescent="0.2">
      <c r="A32" s="194" t="s">
        <v>608</v>
      </c>
      <c r="B32" s="194" t="s">
        <v>7</v>
      </c>
      <c r="C32" s="106">
        <v>4.2887183649376444E-2</v>
      </c>
      <c r="D32" s="107">
        <f t="shared" si="0"/>
        <v>7</v>
      </c>
    </row>
    <row r="33" spans="1:4" x14ac:dyDescent="0.2">
      <c r="A33" s="194" t="s">
        <v>601</v>
      </c>
      <c r="B33" s="194" t="s">
        <v>12</v>
      </c>
      <c r="C33" s="106">
        <v>4.3335181767769931E-2</v>
      </c>
      <c r="D33" s="107">
        <f t="shared" si="0"/>
        <v>6</v>
      </c>
    </row>
    <row r="34" spans="1:4" x14ac:dyDescent="0.2">
      <c r="A34" s="194" t="s">
        <v>604</v>
      </c>
      <c r="B34" s="194" t="s">
        <v>0</v>
      </c>
      <c r="C34" s="106">
        <v>4.7439318613832319E-2</v>
      </c>
      <c r="D34" s="107">
        <f t="shared" si="0"/>
        <v>5</v>
      </c>
    </row>
    <row r="35" spans="1:4" x14ac:dyDescent="0.2">
      <c r="A35" s="194" t="s">
        <v>607</v>
      </c>
      <c r="B35" s="194" t="s">
        <v>4</v>
      </c>
      <c r="C35" s="106">
        <v>4.9133919120982542E-2</v>
      </c>
      <c r="D35" s="107">
        <f t="shared" si="0"/>
        <v>4</v>
      </c>
    </row>
    <row r="36" spans="1:4" x14ac:dyDescent="0.2">
      <c r="A36" s="194" t="s">
        <v>515</v>
      </c>
      <c r="B36" s="194" t="s">
        <v>20</v>
      </c>
      <c r="C36" s="106">
        <v>5.6126928383293619E-2</v>
      </c>
      <c r="D36" s="107">
        <f t="shared" si="0"/>
        <v>3</v>
      </c>
    </row>
    <row r="37" spans="1:4" x14ac:dyDescent="0.2">
      <c r="A37" s="194" t="s">
        <v>606</v>
      </c>
      <c r="B37" s="194" t="s">
        <v>8</v>
      </c>
      <c r="C37" s="106">
        <v>6.0043962154319334E-2</v>
      </c>
      <c r="D37" s="107">
        <f t="shared" si="0"/>
        <v>2</v>
      </c>
    </row>
    <row r="38" spans="1:4" x14ac:dyDescent="0.2">
      <c r="A38" s="194" t="s">
        <v>528</v>
      </c>
      <c r="B38" s="194" t="s">
        <v>33</v>
      </c>
      <c r="C38" s="106">
        <v>6.2008390141583637E-2</v>
      </c>
      <c r="D38" s="107">
        <f t="shared" si="0"/>
        <v>1</v>
      </c>
    </row>
    <row r="40" spans="1:4" x14ac:dyDescent="0.2">
      <c r="B40" s="194" t="s">
        <v>1</v>
      </c>
      <c r="C40" s="108">
        <v>1</v>
      </c>
      <c r="D40" s="294">
        <v>3.2400000000000005E-2</v>
      </c>
    </row>
    <row r="41" spans="1:4" x14ac:dyDescent="0.2">
      <c r="C41" s="108">
        <v>0</v>
      </c>
      <c r="D41" s="294">
        <f>D40</f>
        <v>3.2400000000000005E-2</v>
      </c>
    </row>
  </sheetData>
  <autoFilter ref="A6:D38" xr:uid="{00000000-0009-0000-0000-000005000000}">
    <sortState ref="A7:D38">
      <sortCondition ref="C6:C38"/>
    </sortState>
  </autoFilter>
  <mergeCells count="1">
    <mergeCell ref="H1:I1"/>
  </mergeCells>
  <hyperlinks>
    <hyperlink ref="H1:I1" location="Index!A1" display="Regresar al Índice" xr:uid="{5256F92D-7A4D-49B8-ABA4-A0B3B3757B33}"/>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EF3A5-91D4-41F2-A389-52E00EC01269}">
  <sheetPr codeName="Hoja54"/>
  <dimension ref="A1:I41"/>
  <sheetViews>
    <sheetView topLeftCell="A11" workbookViewId="0"/>
  </sheetViews>
  <sheetFormatPr baseColWidth="10" defaultRowHeight="12.75" x14ac:dyDescent="0.2"/>
  <cols>
    <col min="1" max="16384" width="11.42578125" style="194"/>
  </cols>
  <sheetData>
    <row r="1" spans="1:9" ht="15" x14ac:dyDescent="0.25">
      <c r="A1" s="17" t="s">
        <v>1733</v>
      </c>
      <c r="H1" s="408" t="s">
        <v>38</v>
      </c>
      <c r="I1" s="408"/>
    </row>
    <row r="2" spans="1:9" x14ac:dyDescent="0.2">
      <c r="A2" s="194" t="s">
        <v>55</v>
      </c>
    </row>
    <row r="6" spans="1:9" x14ac:dyDescent="0.2">
      <c r="A6" s="194" t="s">
        <v>137</v>
      </c>
      <c r="B6" s="194" t="s">
        <v>618</v>
      </c>
      <c r="C6" s="194" t="s">
        <v>622</v>
      </c>
      <c r="D6" s="194" t="s">
        <v>138</v>
      </c>
    </row>
    <row r="7" spans="1:9" x14ac:dyDescent="0.2">
      <c r="A7" s="194" t="s">
        <v>596</v>
      </c>
      <c r="B7" s="194" t="s">
        <v>9</v>
      </c>
      <c r="C7" s="106">
        <v>4.5062594895006677E-2</v>
      </c>
      <c r="D7" s="107">
        <f t="shared" ref="D7:D38" si="0">_xlfn.RANK.EQ(C7,$C$7:$C$38,0)</f>
        <v>32</v>
      </c>
    </row>
    <row r="8" spans="1:9" x14ac:dyDescent="0.2">
      <c r="A8" s="194" t="s">
        <v>522</v>
      </c>
      <c r="B8" s="194" t="s">
        <v>27</v>
      </c>
      <c r="C8" s="106">
        <v>4.7954839556647519E-2</v>
      </c>
      <c r="D8" s="107">
        <f t="shared" si="0"/>
        <v>31</v>
      </c>
    </row>
    <row r="9" spans="1:9" x14ac:dyDescent="0.2">
      <c r="A9" s="194" t="s">
        <v>603</v>
      </c>
      <c r="B9" s="194" t="s">
        <v>10</v>
      </c>
      <c r="C9" s="106">
        <v>5.5756488002973163E-2</v>
      </c>
      <c r="D9" s="107">
        <f t="shared" si="0"/>
        <v>30</v>
      </c>
    </row>
    <row r="10" spans="1:9" x14ac:dyDescent="0.2">
      <c r="A10" s="194" t="s">
        <v>608</v>
      </c>
      <c r="B10" s="194" t="s">
        <v>7</v>
      </c>
      <c r="C10" s="106">
        <v>6.2515224275324563E-2</v>
      </c>
      <c r="D10" s="107">
        <f t="shared" si="0"/>
        <v>29</v>
      </c>
    </row>
    <row r="11" spans="1:9" x14ac:dyDescent="0.2">
      <c r="A11" s="194" t="s">
        <v>520</v>
      </c>
      <c r="B11" s="194" t="s">
        <v>25</v>
      </c>
      <c r="C11" s="106">
        <v>6.2915501564785856E-2</v>
      </c>
      <c r="D11" s="107">
        <f t="shared" si="0"/>
        <v>28</v>
      </c>
    </row>
    <row r="12" spans="1:9" x14ac:dyDescent="0.2">
      <c r="A12" s="194" t="s">
        <v>604</v>
      </c>
      <c r="B12" s="194" t="s">
        <v>0</v>
      </c>
      <c r="C12" s="106">
        <v>6.3097824015853093E-2</v>
      </c>
      <c r="D12" s="107">
        <f t="shared" si="0"/>
        <v>27</v>
      </c>
    </row>
    <row r="13" spans="1:9" x14ac:dyDescent="0.2">
      <c r="A13" s="194" t="s">
        <v>598</v>
      </c>
      <c r="B13" s="194" t="s">
        <v>3</v>
      </c>
      <c r="C13" s="106">
        <v>6.6139560540590267E-2</v>
      </c>
      <c r="D13" s="107">
        <f t="shared" si="0"/>
        <v>26</v>
      </c>
    </row>
    <row r="14" spans="1:9" x14ac:dyDescent="0.2">
      <c r="A14" s="194" t="s">
        <v>521</v>
      </c>
      <c r="B14" s="194" t="s">
        <v>26</v>
      </c>
      <c r="C14" s="106">
        <v>6.711802378774015E-2</v>
      </c>
      <c r="D14" s="107">
        <f t="shared" si="0"/>
        <v>25</v>
      </c>
    </row>
    <row r="15" spans="1:9" x14ac:dyDescent="0.2">
      <c r="A15" s="194" t="s">
        <v>514</v>
      </c>
      <c r="B15" s="194" t="s">
        <v>19</v>
      </c>
      <c r="C15" s="106">
        <v>7.2174935339760091E-2</v>
      </c>
      <c r="D15" s="107">
        <f t="shared" si="0"/>
        <v>24</v>
      </c>
    </row>
    <row r="16" spans="1:9" x14ac:dyDescent="0.2">
      <c r="A16" s="194" t="s">
        <v>602</v>
      </c>
      <c r="B16" s="194" t="s">
        <v>11</v>
      </c>
      <c r="C16" s="106">
        <v>7.6060600364654826E-2</v>
      </c>
      <c r="D16" s="107">
        <f t="shared" si="0"/>
        <v>23</v>
      </c>
    </row>
    <row r="17" spans="1:4" x14ac:dyDescent="0.2">
      <c r="A17" s="194" t="s">
        <v>528</v>
      </c>
      <c r="B17" s="194" t="s">
        <v>33</v>
      </c>
      <c r="C17" s="106">
        <v>7.8037953028083099E-2</v>
      </c>
      <c r="D17" s="107">
        <f t="shared" si="0"/>
        <v>22</v>
      </c>
    </row>
    <row r="18" spans="1:4" x14ac:dyDescent="0.2">
      <c r="A18" s="194" t="s">
        <v>606</v>
      </c>
      <c r="B18" s="194" t="s">
        <v>8</v>
      </c>
      <c r="C18" s="106">
        <v>7.8432275171245541E-2</v>
      </c>
      <c r="D18" s="107">
        <f t="shared" si="0"/>
        <v>21</v>
      </c>
    </row>
    <row r="19" spans="1:4" x14ac:dyDescent="0.2">
      <c r="A19" s="194" t="s">
        <v>607</v>
      </c>
      <c r="B19" s="194" t="s">
        <v>4</v>
      </c>
      <c r="C19" s="106">
        <v>7.9444721680352035E-2</v>
      </c>
      <c r="D19" s="107">
        <f t="shared" si="0"/>
        <v>20</v>
      </c>
    </row>
    <row r="20" spans="1:4" x14ac:dyDescent="0.2">
      <c r="A20" s="194" t="s">
        <v>597</v>
      </c>
      <c r="B20" s="194" t="s">
        <v>6</v>
      </c>
      <c r="C20" s="106">
        <v>8.0282364201962192E-2</v>
      </c>
      <c r="D20" s="107">
        <f t="shared" si="0"/>
        <v>19</v>
      </c>
    </row>
    <row r="21" spans="1:4" x14ac:dyDescent="0.2">
      <c r="A21" s="194" t="s">
        <v>512</v>
      </c>
      <c r="B21" s="194" t="s">
        <v>17</v>
      </c>
      <c r="C21" s="106">
        <v>8.0891725671539044E-2</v>
      </c>
      <c r="D21" s="107">
        <f t="shared" si="0"/>
        <v>18</v>
      </c>
    </row>
    <row r="22" spans="1:4" x14ac:dyDescent="0.2">
      <c r="A22" s="194" t="s">
        <v>515</v>
      </c>
      <c r="B22" s="194" t="s">
        <v>20</v>
      </c>
      <c r="C22" s="106">
        <v>8.1061672635189472E-2</v>
      </c>
      <c r="D22" s="107">
        <f t="shared" si="0"/>
        <v>17</v>
      </c>
    </row>
    <row r="23" spans="1:4" x14ac:dyDescent="0.2">
      <c r="A23" s="194" t="s">
        <v>527</v>
      </c>
      <c r="B23" s="194" t="s">
        <v>32</v>
      </c>
      <c r="C23" s="106">
        <v>8.3397502112874458E-2</v>
      </c>
      <c r="D23" s="107">
        <f t="shared" si="0"/>
        <v>16</v>
      </c>
    </row>
    <row r="24" spans="1:4" x14ac:dyDescent="0.2">
      <c r="A24" s="194" t="s">
        <v>595</v>
      </c>
      <c r="B24" s="194" t="s">
        <v>14</v>
      </c>
      <c r="C24" s="106">
        <v>8.7297516576363227E-2</v>
      </c>
      <c r="D24" s="107">
        <f t="shared" si="0"/>
        <v>15</v>
      </c>
    </row>
    <row r="25" spans="1:4" x14ac:dyDescent="0.2">
      <c r="A25" s="194" t="s">
        <v>600</v>
      </c>
      <c r="B25" s="194" t="s">
        <v>5</v>
      </c>
      <c r="C25" s="106">
        <v>8.7474267054731353E-2</v>
      </c>
      <c r="D25" s="107">
        <f t="shared" si="0"/>
        <v>14</v>
      </c>
    </row>
    <row r="26" spans="1:4" x14ac:dyDescent="0.2">
      <c r="A26" s="194" t="s">
        <v>518</v>
      </c>
      <c r="B26" s="194" t="s">
        <v>23</v>
      </c>
      <c r="C26" s="106">
        <v>8.8930475117737315E-2</v>
      </c>
      <c r="D26" s="107">
        <f t="shared" si="0"/>
        <v>13</v>
      </c>
    </row>
    <row r="27" spans="1:4" x14ac:dyDescent="0.2">
      <c r="A27" s="194" t="s">
        <v>519</v>
      </c>
      <c r="B27" s="194" t="s">
        <v>24</v>
      </c>
      <c r="C27" s="106">
        <v>8.9385005784229601E-2</v>
      </c>
      <c r="D27" s="107">
        <f t="shared" si="0"/>
        <v>12</v>
      </c>
    </row>
    <row r="28" spans="1:4" x14ac:dyDescent="0.2">
      <c r="A28" s="194" t="s">
        <v>599</v>
      </c>
      <c r="B28" s="194" t="s">
        <v>16</v>
      </c>
      <c r="C28" s="106">
        <v>9.1226160049456079E-2</v>
      </c>
      <c r="D28" s="107">
        <f t="shared" si="0"/>
        <v>11</v>
      </c>
    </row>
    <row r="29" spans="1:4" x14ac:dyDescent="0.2">
      <c r="A29" s="194" t="s">
        <v>517</v>
      </c>
      <c r="B29" s="194" t="s">
        <v>22</v>
      </c>
      <c r="C29" s="106">
        <v>9.1318670226920404E-2</v>
      </c>
      <c r="D29" s="107">
        <f t="shared" si="0"/>
        <v>10</v>
      </c>
    </row>
    <row r="30" spans="1:4" x14ac:dyDescent="0.2">
      <c r="A30" s="194" t="s">
        <v>526</v>
      </c>
      <c r="B30" s="194" t="s">
        <v>31</v>
      </c>
      <c r="C30" s="106">
        <v>9.1552027423210502E-2</v>
      </c>
      <c r="D30" s="107">
        <f t="shared" si="0"/>
        <v>9</v>
      </c>
    </row>
    <row r="31" spans="1:4" x14ac:dyDescent="0.2">
      <c r="A31" s="194" t="s">
        <v>601</v>
      </c>
      <c r="B31" s="194" t="s">
        <v>12</v>
      </c>
      <c r="C31" s="106">
        <v>9.1693693210753352E-2</v>
      </c>
      <c r="D31" s="107">
        <f t="shared" si="0"/>
        <v>8</v>
      </c>
    </row>
    <row r="32" spans="1:4" x14ac:dyDescent="0.2">
      <c r="A32" s="194" t="s">
        <v>516</v>
      </c>
      <c r="B32" s="194" t="s">
        <v>21</v>
      </c>
      <c r="C32" s="106">
        <v>9.8295326766518171E-2</v>
      </c>
      <c r="D32" s="107">
        <f t="shared" si="0"/>
        <v>7</v>
      </c>
    </row>
    <row r="33" spans="1:4" x14ac:dyDescent="0.2">
      <c r="A33" s="194" t="s">
        <v>523</v>
      </c>
      <c r="B33" s="194" t="s">
        <v>28</v>
      </c>
      <c r="C33" s="106">
        <v>0.10083289347730791</v>
      </c>
      <c r="D33" s="107">
        <f t="shared" si="0"/>
        <v>6</v>
      </c>
    </row>
    <row r="34" spans="1:4" x14ac:dyDescent="0.2">
      <c r="A34" s="194" t="s">
        <v>511</v>
      </c>
      <c r="B34" s="194" t="s">
        <v>13</v>
      </c>
      <c r="C34" s="106">
        <v>0.1021692787674177</v>
      </c>
      <c r="D34" s="107">
        <f t="shared" si="0"/>
        <v>5</v>
      </c>
    </row>
    <row r="35" spans="1:4" x14ac:dyDescent="0.2">
      <c r="A35" s="194" t="s">
        <v>524</v>
      </c>
      <c r="B35" s="293" t="s">
        <v>29</v>
      </c>
      <c r="C35" s="106">
        <v>0.10399088644172967</v>
      </c>
      <c r="D35" s="107">
        <f t="shared" si="0"/>
        <v>4</v>
      </c>
    </row>
    <row r="36" spans="1:4" x14ac:dyDescent="0.2">
      <c r="A36" s="194" t="s">
        <v>605</v>
      </c>
      <c r="B36" s="194" t="s">
        <v>15</v>
      </c>
      <c r="C36" s="106">
        <v>0.1112803366888063</v>
      </c>
      <c r="D36" s="107">
        <f t="shared" si="0"/>
        <v>3</v>
      </c>
    </row>
    <row r="37" spans="1:4" x14ac:dyDescent="0.2">
      <c r="A37" s="194" t="s">
        <v>525</v>
      </c>
      <c r="B37" s="194" t="s">
        <v>30</v>
      </c>
      <c r="C37" s="106">
        <v>0.11366851670475574</v>
      </c>
      <c r="D37" s="107">
        <f t="shared" si="0"/>
        <v>2</v>
      </c>
    </row>
    <row r="38" spans="1:4" x14ac:dyDescent="0.2">
      <c r="A38" s="194" t="s">
        <v>513</v>
      </c>
      <c r="B38" s="194" t="s">
        <v>18</v>
      </c>
      <c r="C38" s="106">
        <v>0.13647888475903999</v>
      </c>
      <c r="D38" s="107">
        <f t="shared" si="0"/>
        <v>1</v>
      </c>
    </row>
    <row r="40" spans="1:4" x14ac:dyDescent="0.2">
      <c r="B40" s="194" t="s">
        <v>1</v>
      </c>
      <c r="C40" s="108">
        <v>1</v>
      </c>
      <c r="D40" s="294">
        <v>7.5499999999999998E-2</v>
      </c>
    </row>
    <row r="41" spans="1:4" x14ac:dyDescent="0.2">
      <c r="C41" s="108">
        <v>0</v>
      </c>
      <c r="D41" s="294">
        <f>D40</f>
        <v>7.5499999999999998E-2</v>
      </c>
    </row>
  </sheetData>
  <autoFilter ref="A6:D38" xr:uid="{00000000-0009-0000-0000-000006000000}">
    <sortState ref="A7:D38">
      <sortCondition ref="C6:C38"/>
    </sortState>
  </autoFilter>
  <mergeCells count="1">
    <mergeCell ref="H1:I1"/>
  </mergeCells>
  <hyperlinks>
    <hyperlink ref="H1:I1" location="Index!A1" display="Regresar al Índice" xr:uid="{E2190794-EF6F-40F6-85E5-5C5ADC5C110F}"/>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7650-B280-4938-9EEC-8942D104E75A}">
  <sheetPr codeName="Hoja55"/>
  <dimension ref="A1:I41"/>
  <sheetViews>
    <sheetView topLeftCell="A9" workbookViewId="0"/>
  </sheetViews>
  <sheetFormatPr baseColWidth="10" defaultRowHeight="12.75" x14ac:dyDescent="0.2"/>
  <cols>
    <col min="1" max="16384" width="11.42578125" style="194"/>
  </cols>
  <sheetData>
    <row r="1" spans="1:9" ht="15" x14ac:dyDescent="0.25">
      <c r="A1" s="17" t="s">
        <v>1734</v>
      </c>
      <c r="H1" s="408" t="s">
        <v>38</v>
      </c>
      <c r="I1" s="408"/>
    </row>
    <row r="2" spans="1:9" x14ac:dyDescent="0.2">
      <c r="A2" s="194" t="s">
        <v>55</v>
      </c>
    </row>
    <row r="6" spans="1:9" x14ac:dyDescent="0.2">
      <c r="A6" s="194" t="s">
        <v>137</v>
      </c>
      <c r="B6" s="194" t="s">
        <v>618</v>
      </c>
      <c r="C6" s="194" t="s">
        <v>623</v>
      </c>
      <c r="D6" s="194" t="s">
        <v>138</v>
      </c>
    </row>
    <row r="7" spans="1:9" x14ac:dyDescent="0.2">
      <c r="A7" s="194" t="s">
        <v>518</v>
      </c>
      <c r="B7" s="194" t="s">
        <v>23</v>
      </c>
      <c r="C7" s="106">
        <v>4.2429912959879121E-2</v>
      </c>
      <c r="D7" s="107">
        <f t="shared" ref="D7:D38" si="0">_xlfn.RANK.EQ(C7,$C$7:$C$38,0)</f>
        <v>32</v>
      </c>
    </row>
    <row r="8" spans="1:9" x14ac:dyDescent="0.2">
      <c r="A8" s="194" t="s">
        <v>512</v>
      </c>
      <c r="B8" s="194" t="s">
        <v>17</v>
      </c>
      <c r="C8" s="106">
        <v>4.2918568150043523E-2</v>
      </c>
      <c r="D8" s="107">
        <f t="shared" si="0"/>
        <v>31</v>
      </c>
    </row>
    <row r="9" spans="1:9" x14ac:dyDescent="0.2">
      <c r="A9" s="194" t="s">
        <v>511</v>
      </c>
      <c r="B9" s="194" t="s">
        <v>13</v>
      </c>
      <c r="C9" s="106">
        <v>4.4026597384296935E-2</v>
      </c>
      <c r="D9" s="107">
        <f t="shared" si="0"/>
        <v>30</v>
      </c>
    </row>
    <row r="10" spans="1:9" x14ac:dyDescent="0.2">
      <c r="A10" s="194" t="s">
        <v>524</v>
      </c>
      <c r="B10" s="194" t="s">
        <v>29</v>
      </c>
      <c r="C10" s="106">
        <v>4.6758567633087833E-2</v>
      </c>
      <c r="D10" s="107">
        <f t="shared" si="0"/>
        <v>29</v>
      </c>
    </row>
    <row r="11" spans="1:9" x14ac:dyDescent="0.2">
      <c r="A11" s="194" t="s">
        <v>604</v>
      </c>
      <c r="B11" s="194" t="s">
        <v>0</v>
      </c>
      <c r="C11" s="106">
        <v>4.7900432101045054E-2</v>
      </c>
      <c r="D11" s="107">
        <f t="shared" si="0"/>
        <v>28</v>
      </c>
    </row>
    <row r="12" spans="1:9" x14ac:dyDescent="0.2">
      <c r="A12" s="194" t="s">
        <v>600</v>
      </c>
      <c r="B12" s="194" t="s">
        <v>5</v>
      </c>
      <c r="C12" s="106">
        <v>4.8642364566727984E-2</v>
      </c>
      <c r="D12" s="107">
        <f t="shared" si="0"/>
        <v>27</v>
      </c>
    </row>
    <row r="13" spans="1:9" x14ac:dyDescent="0.2">
      <c r="A13" s="194" t="s">
        <v>595</v>
      </c>
      <c r="B13" s="194" t="s">
        <v>14</v>
      </c>
      <c r="C13" s="106">
        <v>5.0059743548588484E-2</v>
      </c>
      <c r="D13" s="107">
        <f t="shared" si="0"/>
        <v>26</v>
      </c>
    </row>
    <row r="14" spans="1:9" x14ac:dyDescent="0.2">
      <c r="A14" s="194" t="s">
        <v>606</v>
      </c>
      <c r="B14" s="194" t="s">
        <v>8</v>
      </c>
      <c r="C14" s="106">
        <v>5.1935633691227522E-2</v>
      </c>
      <c r="D14" s="107">
        <f t="shared" si="0"/>
        <v>25</v>
      </c>
    </row>
    <row r="15" spans="1:9" x14ac:dyDescent="0.2">
      <c r="A15" s="194" t="s">
        <v>602</v>
      </c>
      <c r="B15" s="194" t="s">
        <v>11</v>
      </c>
      <c r="C15" s="106">
        <v>5.5936215273452113E-2</v>
      </c>
      <c r="D15" s="107">
        <f t="shared" si="0"/>
        <v>24</v>
      </c>
    </row>
    <row r="16" spans="1:9" x14ac:dyDescent="0.2">
      <c r="A16" s="194" t="s">
        <v>525</v>
      </c>
      <c r="B16" s="293" t="s">
        <v>30</v>
      </c>
      <c r="C16" s="106">
        <v>5.7161419015985426E-2</v>
      </c>
      <c r="D16" s="107">
        <f t="shared" si="0"/>
        <v>23</v>
      </c>
    </row>
    <row r="17" spans="1:4" x14ac:dyDescent="0.2">
      <c r="A17" s="194" t="s">
        <v>596</v>
      </c>
      <c r="B17" s="194" t="s">
        <v>9</v>
      </c>
      <c r="C17" s="106">
        <v>5.7508726935954955E-2</v>
      </c>
      <c r="D17" s="107">
        <f t="shared" si="0"/>
        <v>22</v>
      </c>
    </row>
    <row r="18" spans="1:4" x14ac:dyDescent="0.2">
      <c r="A18" s="194" t="s">
        <v>515</v>
      </c>
      <c r="B18" s="194" t="s">
        <v>20</v>
      </c>
      <c r="C18" s="106">
        <v>5.754420219112702E-2</v>
      </c>
      <c r="D18" s="107">
        <f t="shared" si="0"/>
        <v>21</v>
      </c>
    </row>
    <row r="19" spans="1:4" x14ac:dyDescent="0.2">
      <c r="A19" s="194" t="s">
        <v>514</v>
      </c>
      <c r="B19" s="194" t="s">
        <v>19</v>
      </c>
      <c r="C19" s="106">
        <v>5.7617259406523867E-2</v>
      </c>
      <c r="D19" s="107">
        <f t="shared" si="0"/>
        <v>20</v>
      </c>
    </row>
    <row r="20" spans="1:4" x14ac:dyDescent="0.2">
      <c r="A20" s="194" t="s">
        <v>519</v>
      </c>
      <c r="B20" s="194" t="s">
        <v>24</v>
      </c>
      <c r="C20" s="106">
        <v>5.8096526838069575E-2</v>
      </c>
      <c r="D20" s="107">
        <f t="shared" si="0"/>
        <v>19</v>
      </c>
    </row>
    <row r="21" spans="1:4" x14ac:dyDescent="0.2">
      <c r="A21" s="194" t="s">
        <v>517</v>
      </c>
      <c r="B21" s="194" t="s">
        <v>22</v>
      </c>
      <c r="C21" s="106">
        <v>6.0233061697558814E-2</v>
      </c>
      <c r="D21" s="107">
        <f t="shared" si="0"/>
        <v>18</v>
      </c>
    </row>
    <row r="22" spans="1:4" x14ac:dyDescent="0.2">
      <c r="A22" s="194" t="s">
        <v>520</v>
      </c>
      <c r="B22" s="194" t="s">
        <v>25</v>
      </c>
      <c r="C22" s="106">
        <v>6.0329350867120546E-2</v>
      </c>
      <c r="D22" s="107">
        <f t="shared" si="0"/>
        <v>17</v>
      </c>
    </row>
    <row r="23" spans="1:4" x14ac:dyDescent="0.2">
      <c r="A23" s="194" t="s">
        <v>521</v>
      </c>
      <c r="B23" s="194" t="s">
        <v>26</v>
      </c>
      <c r="C23" s="106">
        <v>6.0790841760433055E-2</v>
      </c>
      <c r="D23" s="107">
        <f t="shared" si="0"/>
        <v>16</v>
      </c>
    </row>
    <row r="24" spans="1:4" x14ac:dyDescent="0.2">
      <c r="A24" s="194" t="s">
        <v>601</v>
      </c>
      <c r="B24" s="194" t="s">
        <v>12</v>
      </c>
      <c r="C24" s="106">
        <v>6.1077314656028399E-2</v>
      </c>
      <c r="D24" s="107">
        <f t="shared" si="0"/>
        <v>15</v>
      </c>
    </row>
    <row r="25" spans="1:4" x14ac:dyDescent="0.2">
      <c r="A25" s="194" t="s">
        <v>523</v>
      </c>
      <c r="B25" s="194" t="s">
        <v>28</v>
      </c>
      <c r="C25" s="106">
        <v>6.3775046365322385E-2</v>
      </c>
      <c r="D25" s="107">
        <f t="shared" si="0"/>
        <v>14</v>
      </c>
    </row>
    <row r="26" spans="1:4" x14ac:dyDescent="0.2">
      <c r="A26" s="194" t="s">
        <v>605</v>
      </c>
      <c r="B26" s="194" t="s">
        <v>15</v>
      </c>
      <c r="C26" s="106">
        <v>7.0609907631883115E-2</v>
      </c>
      <c r="D26" s="107">
        <f t="shared" si="0"/>
        <v>13</v>
      </c>
    </row>
    <row r="27" spans="1:4" x14ac:dyDescent="0.2">
      <c r="A27" s="194" t="s">
        <v>597</v>
      </c>
      <c r="B27" s="194" t="s">
        <v>6</v>
      </c>
      <c r="C27" s="106">
        <v>7.1355666533007678E-2</v>
      </c>
      <c r="D27" s="107">
        <f t="shared" si="0"/>
        <v>12</v>
      </c>
    </row>
    <row r="28" spans="1:4" x14ac:dyDescent="0.2">
      <c r="A28" s="194" t="s">
        <v>513</v>
      </c>
      <c r="B28" s="194" t="s">
        <v>18</v>
      </c>
      <c r="C28" s="106">
        <v>7.3747023092772479E-2</v>
      </c>
      <c r="D28" s="107">
        <f t="shared" si="0"/>
        <v>11</v>
      </c>
    </row>
    <row r="29" spans="1:4" x14ac:dyDescent="0.2">
      <c r="A29" s="194" t="s">
        <v>598</v>
      </c>
      <c r="B29" s="194" t="s">
        <v>3</v>
      </c>
      <c r="C29" s="106">
        <v>7.4199137260448383E-2</v>
      </c>
      <c r="D29" s="107">
        <f t="shared" si="0"/>
        <v>10</v>
      </c>
    </row>
    <row r="30" spans="1:4" x14ac:dyDescent="0.2">
      <c r="A30" s="194" t="s">
        <v>528</v>
      </c>
      <c r="B30" s="194" t="s">
        <v>33</v>
      </c>
      <c r="C30" s="106">
        <v>7.4913510157012267E-2</v>
      </c>
      <c r="D30" s="107">
        <f t="shared" si="0"/>
        <v>9</v>
      </c>
    </row>
    <row r="31" spans="1:4" x14ac:dyDescent="0.2">
      <c r="A31" s="194" t="s">
        <v>522</v>
      </c>
      <c r="B31" s="194" t="s">
        <v>27</v>
      </c>
      <c r="C31" s="106">
        <v>7.5170005513692406E-2</v>
      </c>
      <c r="D31" s="107">
        <f t="shared" si="0"/>
        <v>8</v>
      </c>
    </row>
    <row r="32" spans="1:4" x14ac:dyDescent="0.2">
      <c r="A32" s="194" t="s">
        <v>607</v>
      </c>
      <c r="B32" s="194" t="s">
        <v>4</v>
      </c>
      <c r="C32" s="106">
        <v>7.5190766969413833E-2</v>
      </c>
      <c r="D32" s="107">
        <f t="shared" si="0"/>
        <v>7</v>
      </c>
    </row>
    <row r="33" spans="1:4" x14ac:dyDescent="0.2">
      <c r="A33" s="194" t="s">
        <v>526</v>
      </c>
      <c r="B33" s="194" t="s">
        <v>31</v>
      </c>
      <c r="C33" s="106">
        <v>7.7694280700175589E-2</v>
      </c>
      <c r="D33" s="107">
        <f t="shared" si="0"/>
        <v>6</v>
      </c>
    </row>
    <row r="34" spans="1:4" x14ac:dyDescent="0.2">
      <c r="A34" s="194" t="s">
        <v>516</v>
      </c>
      <c r="B34" s="194" t="s">
        <v>21</v>
      </c>
      <c r="C34" s="106">
        <v>8.0314373913352041E-2</v>
      </c>
      <c r="D34" s="107">
        <f t="shared" si="0"/>
        <v>5</v>
      </c>
    </row>
    <row r="35" spans="1:4" x14ac:dyDescent="0.2">
      <c r="A35" s="194" t="s">
        <v>599</v>
      </c>
      <c r="B35" s="194" t="s">
        <v>16</v>
      </c>
      <c r="C35" s="106">
        <v>8.3423541729516784E-2</v>
      </c>
      <c r="D35" s="107">
        <f t="shared" si="0"/>
        <v>4</v>
      </c>
    </row>
    <row r="36" spans="1:4" x14ac:dyDescent="0.2">
      <c r="A36" s="194" t="s">
        <v>608</v>
      </c>
      <c r="B36" s="194" t="s">
        <v>7</v>
      </c>
      <c r="C36" s="106">
        <v>8.6927252798467108E-2</v>
      </c>
      <c r="D36" s="107">
        <f t="shared" si="0"/>
        <v>3</v>
      </c>
    </row>
    <row r="37" spans="1:4" x14ac:dyDescent="0.2">
      <c r="A37" s="194" t="s">
        <v>603</v>
      </c>
      <c r="B37" s="194" t="s">
        <v>10</v>
      </c>
      <c r="C37" s="106">
        <v>8.9512791991101195E-2</v>
      </c>
      <c r="D37" s="107">
        <f t="shared" si="0"/>
        <v>2</v>
      </c>
    </row>
    <row r="38" spans="1:4" x14ac:dyDescent="0.2">
      <c r="A38" s="194" t="s">
        <v>527</v>
      </c>
      <c r="B38" s="194" t="s">
        <v>32</v>
      </c>
      <c r="C38" s="106">
        <v>9.5381959430297841E-2</v>
      </c>
      <c r="D38" s="107">
        <f t="shared" si="0"/>
        <v>1</v>
      </c>
    </row>
    <row r="40" spans="1:4" x14ac:dyDescent="0.2">
      <c r="B40" s="194" t="s">
        <v>1</v>
      </c>
      <c r="C40" s="108">
        <v>1</v>
      </c>
      <c r="D40" s="294">
        <v>6.2199999999999998E-2</v>
      </c>
    </row>
    <row r="41" spans="1:4" x14ac:dyDescent="0.2">
      <c r="C41" s="108">
        <v>0</v>
      </c>
      <c r="D41" s="294">
        <f>D40</f>
        <v>6.2199999999999998E-2</v>
      </c>
    </row>
  </sheetData>
  <autoFilter ref="A6:D38" xr:uid="{00000000-0009-0000-0000-000007000000}">
    <sortState ref="A7:D38">
      <sortCondition ref="C6:C38"/>
    </sortState>
  </autoFilter>
  <mergeCells count="1">
    <mergeCell ref="H1:I1"/>
  </mergeCells>
  <hyperlinks>
    <hyperlink ref="H1:I1" location="Index!A1" display="Regresar al Índice" xr:uid="{BCFB79D5-34E0-446F-8245-F31CC29DFCDD}"/>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CC128-3389-42B9-9DA3-ED6F501CA637}">
  <sheetPr codeName="Hoja56"/>
  <dimension ref="A1:I41"/>
  <sheetViews>
    <sheetView topLeftCell="A12" workbookViewId="0"/>
  </sheetViews>
  <sheetFormatPr baseColWidth="10" defaultRowHeight="12.75" x14ac:dyDescent="0.2"/>
  <cols>
    <col min="1" max="16384" width="11.42578125" style="194"/>
  </cols>
  <sheetData>
    <row r="1" spans="1:9" ht="15" x14ac:dyDescent="0.25">
      <c r="A1" s="17" t="s">
        <v>1735</v>
      </c>
      <c r="H1" s="408" t="s">
        <v>38</v>
      </c>
      <c r="I1" s="408"/>
    </row>
    <row r="2" spans="1:9" x14ac:dyDescent="0.2">
      <c r="A2" s="194" t="s">
        <v>55</v>
      </c>
    </row>
    <row r="6" spans="1:9" x14ac:dyDescent="0.2">
      <c r="A6" s="194" t="s">
        <v>137</v>
      </c>
      <c r="B6" s="194" t="s">
        <v>618</v>
      </c>
      <c r="C6" s="194" t="s">
        <v>624</v>
      </c>
      <c r="D6" s="194" t="s">
        <v>138</v>
      </c>
    </row>
    <row r="7" spans="1:9" x14ac:dyDescent="0.2">
      <c r="A7" s="194" t="s">
        <v>511</v>
      </c>
      <c r="B7" s="194" t="s">
        <v>13</v>
      </c>
      <c r="C7" s="106">
        <v>3.7748041248216284E-2</v>
      </c>
      <c r="D7" s="107">
        <f t="shared" ref="D7:D38" si="0">_xlfn.RANK.EQ(C7,$C$7:$C$38,0)</f>
        <v>32</v>
      </c>
    </row>
    <row r="8" spans="1:9" x14ac:dyDescent="0.2">
      <c r="A8" s="194" t="s">
        <v>598</v>
      </c>
      <c r="B8" s="194" t="s">
        <v>3</v>
      </c>
      <c r="C8" s="106">
        <v>4.016672982190235E-2</v>
      </c>
      <c r="D8" s="107">
        <f t="shared" si="0"/>
        <v>31</v>
      </c>
    </row>
    <row r="9" spans="1:9" x14ac:dyDescent="0.2">
      <c r="A9" s="194" t="s">
        <v>523</v>
      </c>
      <c r="B9" s="194" t="s">
        <v>28</v>
      </c>
      <c r="C9" s="106">
        <v>4.7063037249283665E-2</v>
      </c>
      <c r="D9" s="107">
        <f t="shared" si="0"/>
        <v>30</v>
      </c>
    </row>
    <row r="10" spans="1:9" x14ac:dyDescent="0.2">
      <c r="A10" s="194" t="s">
        <v>525</v>
      </c>
      <c r="B10" s="194" t="s">
        <v>30</v>
      </c>
      <c r="C10" s="106">
        <v>4.9001559183213542E-2</v>
      </c>
      <c r="D10" s="107">
        <f t="shared" si="0"/>
        <v>29</v>
      </c>
    </row>
    <row r="11" spans="1:9" x14ac:dyDescent="0.2">
      <c r="A11" s="194" t="s">
        <v>517</v>
      </c>
      <c r="B11" s="194" t="s">
        <v>22</v>
      </c>
      <c r="C11" s="106">
        <v>5.0223816905578963E-2</v>
      </c>
      <c r="D11" s="107">
        <f t="shared" si="0"/>
        <v>28</v>
      </c>
    </row>
    <row r="12" spans="1:9" x14ac:dyDescent="0.2">
      <c r="A12" s="194" t="s">
        <v>595</v>
      </c>
      <c r="B12" s="194" t="s">
        <v>14</v>
      </c>
      <c r="C12" s="106">
        <v>5.0615343608974225E-2</v>
      </c>
      <c r="D12" s="107">
        <f t="shared" si="0"/>
        <v>27</v>
      </c>
    </row>
    <row r="13" spans="1:9" x14ac:dyDescent="0.2">
      <c r="A13" s="194" t="s">
        <v>608</v>
      </c>
      <c r="B13" s="194" t="s">
        <v>7</v>
      </c>
      <c r="C13" s="106">
        <v>5.1609840001433316E-2</v>
      </c>
      <c r="D13" s="107">
        <f t="shared" si="0"/>
        <v>26</v>
      </c>
    </row>
    <row r="14" spans="1:9" x14ac:dyDescent="0.2">
      <c r="A14" s="194" t="s">
        <v>519</v>
      </c>
      <c r="B14" s="194" t="s">
        <v>24</v>
      </c>
      <c r="C14" s="106">
        <v>5.2022920645945388E-2</v>
      </c>
      <c r="D14" s="107">
        <f t="shared" si="0"/>
        <v>25</v>
      </c>
    </row>
    <row r="15" spans="1:9" x14ac:dyDescent="0.2">
      <c r="A15" s="194" t="s">
        <v>518</v>
      </c>
      <c r="B15" s="194" t="s">
        <v>23</v>
      </c>
      <c r="C15" s="106">
        <v>5.581778741865516E-2</v>
      </c>
      <c r="D15" s="107">
        <f t="shared" si="0"/>
        <v>24</v>
      </c>
    </row>
    <row r="16" spans="1:9" x14ac:dyDescent="0.2">
      <c r="A16" s="194" t="s">
        <v>596</v>
      </c>
      <c r="B16" s="194" t="s">
        <v>9</v>
      </c>
      <c r="C16" s="106">
        <v>5.5981412707414704E-2</v>
      </c>
      <c r="D16" s="107">
        <f t="shared" si="0"/>
        <v>23</v>
      </c>
    </row>
    <row r="17" spans="1:4" x14ac:dyDescent="0.2">
      <c r="A17" s="194" t="s">
        <v>522</v>
      </c>
      <c r="B17" s="194" t="s">
        <v>27</v>
      </c>
      <c r="C17" s="106">
        <v>5.6239157985564871E-2</v>
      </c>
      <c r="D17" s="107">
        <f t="shared" si="0"/>
        <v>22</v>
      </c>
    </row>
    <row r="18" spans="1:4" x14ac:dyDescent="0.2">
      <c r="A18" s="194" t="s">
        <v>526</v>
      </c>
      <c r="B18" s="194" t="s">
        <v>31</v>
      </c>
      <c r="C18" s="106">
        <v>5.6308139800781198E-2</v>
      </c>
      <c r="D18" s="107">
        <f t="shared" si="0"/>
        <v>21</v>
      </c>
    </row>
    <row r="19" spans="1:4" x14ac:dyDescent="0.2">
      <c r="A19" s="194" t="s">
        <v>514</v>
      </c>
      <c r="B19" s="194" t="s">
        <v>19</v>
      </c>
      <c r="C19" s="106">
        <v>5.7050010707934071E-2</v>
      </c>
      <c r="D19" s="107">
        <f t="shared" si="0"/>
        <v>20</v>
      </c>
    </row>
    <row r="20" spans="1:4" x14ac:dyDescent="0.2">
      <c r="A20" s="194" t="s">
        <v>605</v>
      </c>
      <c r="B20" s="194" t="s">
        <v>15</v>
      </c>
      <c r="C20" s="106">
        <v>5.970080509957805E-2</v>
      </c>
      <c r="D20" s="107">
        <f t="shared" si="0"/>
        <v>19</v>
      </c>
    </row>
    <row r="21" spans="1:4" x14ac:dyDescent="0.2">
      <c r="A21" s="194" t="s">
        <v>527</v>
      </c>
      <c r="B21" s="194" t="s">
        <v>32</v>
      </c>
      <c r="C21" s="106">
        <v>5.9992111019471377E-2</v>
      </c>
      <c r="D21" s="107">
        <f t="shared" si="0"/>
        <v>18</v>
      </c>
    </row>
    <row r="22" spans="1:4" x14ac:dyDescent="0.2">
      <c r="A22" s="194" t="s">
        <v>520</v>
      </c>
      <c r="B22" s="194" t="s">
        <v>25</v>
      </c>
      <c r="C22" s="106">
        <v>6.1952941604643944E-2</v>
      </c>
      <c r="D22" s="107">
        <f t="shared" si="0"/>
        <v>17</v>
      </c>
    </row>
    <row r="23" spans="1:4" x14ac:dyDescent="0.2">
      <c r="A23" s="194" t="s">
        <v>524</v>
      </c>
      <c r="B23" s="194" t="s">
        <v>29</v>
      </c>
      <c r="C23" s="106">
        <v>6.2046470717584026E-2</v>
      </c>
      <c r="D23" s="107">
        <f t="shared" si="0"/>
        <v>16</v>
      </c>
    </row>
    <row r="24" spans="1:4" x14ac:dyDescent="0.2">
      <c r="A24" s="194" t="s">
        <v>599</v>
      </c>
      <c r="B24" s="194" t="s">
        <v>16</v>
      </c>
      <c r="C24" s="106">
        <v>6.2762056970950469E-2</v>
      </c>
      <c r="D24" s="107">
        <f t="shared" si="0"/>
        <v>15</v>
      </c>
    </row>
    <row r="25" spans="1:4" x14ac:dyDescent="0.2">
      <c r="A25" s="194" t="s">
        <v>602</v>
      </c>
      <c r="B25" s="194" t="s">
        <v>11</v>
      </c>
      <c r="C25" s="106">
        <v>6.340828842222633E-2</v>
      </c>
      <c r="D25" s="107">
        <f t="shared" si="0"/>
        <v>14</v>
      </c>
    </row>
    <row r="26" spans="1:4" x14ac:dyDescent="0.2">
      <c r="A26" s="194" t="s">
        <v>604</v>
      </c>
      <c r="B26" s="194" t="s">
        <v>0</v>
      </c>
      <c r="C26" s="106">
        <v>6.9407438985399098E-2</v>
      </c>
      <c r="D26" s="107">
        <f t="shared" si="0"/>
        <v>13</v>
      </c>
    </row>
    <row r="27" spans="1:4" x14ac:dyDescent="0.2">
      <c r="A27" s="194" t="s">
        <v>516</v>
      </c>
      <c r="B27" s="194" t="s">
        <v>21</v>
      </c>
      <c r="C27" s="106">
        <v>7.1150149508756991E-2</v>
      </c>
      <c r="D27" s="107">
        <f t="shared" si="0"/>
        <v>12</v>
      </c>
    </row>
    <row r="28" spans="1:4" x14ac:dyDescent="0.2">
      <c r="A28" s="194" t="s">
        <v>512</v>
      </c>
      <c r="B28" s="194" t="s">
        <v>17</v>
      </c>
      <c r="C28" s="106">
        <v>7.1365318468665867E-2</v>
      </c>
      <c r="D28" s="107">
        <f t="shared" si="0"/>
        <v>11</v>
      </c>
    </row>
    <row r="29" spans="1:4" x14ac:dyDescent="0.2">
      <c r="A29" s="194" t="s">
        <v>603</v>
      </c>
      <c r="B29" s="194" t="s">
        <v>10</v>
      </c>
      <c r="C29" s="106">
        <v>7.2664359861591712E-2</v>
      </c>
      <c r="D29" s="107">
        <f t="shared" si="0"/>
        <v>10</v>
      </c>
    </row>
    <row r="30" spans="1:4" x14ac:dyDescent="0.2">
      <c r="A30" s="194" t="s">
        <v>521</v>
      </c>
      <c r="B30" s="194" t="s">
        <v>26</v>
      </c>
      <c r="C30" s="106">
        <v>7.4348464788987809E-2</v>
      </c>
      <c r="D30" s="107">
        <f t="shared" si="0"/>
        <v>9</v>
      </c>
    </row>
    <row r="31" spans="1:4" x14ac:dyDescent="0.2">
      <c r="A31" s="194" t="s">
        <v>601</v>
      </c>
      <c r="B31" s="194" t="s">
        <v>12</v>
      </c>
      <c r="C31" s="106">
        <v>7.4545817166479303E-2</v>
      </c>
      <c r="D31" s="107">
        <f t="shared" si="0"/>
        <v>8</v>
      </c>
    </row>
    <row r="32" spans="1:4" x14ac:dyDescent="0.2">
      <c r="A32" s="194" t="s">
        <v>515</v>
      </c>
      <c r="B32" s="194" t="s">
        <v>20</v>
      </c>
      <c r="C32" s="106">
        <v>7.4637009009339908E-2</v>
      </c>
      <c r="D32" s="107">
        <f t="shared" si="0"/>
        <v>7</v>
      </c>
    </row>
    <row r="33" spans="1:4" x14ac:dyDescent="0.2">
      <c r="A33" s="194" t="s">
        <v>606</v>
      </c>
      <c r="B33" s="293" t="s">
        <v>8</v>
      </c>
      <c r="C33" s="106">
        <v>7.6990473028433343E-2</v>
      </c>
      <c r="D33" s="107">
        <f t="shared" si="0"/>
        <v>6</v>
      </c>
    </row>
    <row r="34" spans="1:4" x14ac:dyDescent="0.2">
      <c r="A34" s="194" t="s">
        <v>528</v>
      </c>
      <c r="B34" s="194" t="s">
        <v>33</v>
      </c>
      <c r="C34" s="106">
        <v>8.1119111143598557E-2</v>
      </c>
      <c r="D34" s="107">
        <f t="shared" si="0"/>
        <v>5</v>
      </c>
    </row>
    <row r="35" spans="1:4" x14ac:dyDescent="0.2">
      <c r="A35" s="194" t="s">
        <v>597</v>
      </c>
      <c r="B35" s="194" t="s">
        <v>6</v>
      </c>
      <c r="C35" s="106">
        <v>8.1224363780708325E-2</v>
      </c>
      <c r="D35" s="107">
        <f t="shared" si="0"/>
        <v>4</v>
      </c>
    </row>
    <row r="36" spans="1:4" x14ac:dyDescent="0.2">
      <c r="A36" s="194" t="s">
        <v>607</v>
      </c>
      <c r="B36" s="194" t="s">
        <v>4</v>
      </c>
      <c r="C36" s="106">
        <v>8.7369375387698636E-2</v>
      </c>
      <c r="D36" s="107">
        <f t="shared" si="0"/>
        <v>3</v>
      </c>
    </row>
    <row r="37" spans="1:4" x14ac:dyDescent="0.2">
      <c r="A37" s="194" t="s">
        <v>600</v>
      </c>
      <c r="B37" s="194" t="s">
        <v>5</v>
      </c>
      <c r="C37" s="106">
        <v>9.0437563018340064E-2</v>
      </c>
      <c r="D37" s="107">
        <f t="shared" si="0"/>
        <v>2</v>
      </c>
    </row>
    <row r="38" spans="1:4" x14ac:dyDescent="0.2">
      <c r="A38" s="194" t="s">
        <v>513</v>
      </c>
      <c r="B38" s="194" t="s">
        <v>18</v>
      </c>
      <c r="C38" s="106">
        <v>9.2177926752204833E-2</v>
      </c>
      <c r="D38" s="107">
        <f t="shared" si="0"/>
        <v>1</v>
      </c>
    </row>
    <row r="40" spans="1:4" x14ac:dyDescent="0.2">
      <c r="B40" s="194" t="s">
        <v>1</v>
      </c>
      <c r="C40" s="108">
        <v>1</v>
      </c>
      <c r="D40" s="294">
        <v>6.25E-2</v>
      </c>
    </row>
    <row r="41" spans="1:4" x14ac:dyDescent="0.2">
      <c r="C41" s="108">
        <v>0</v>
      </c>
      <c r="D41" s="294">
        <f>D40</f>
        <v>6.25E-2</v>
      </c>
    </row>
  </sheetData>
  <autoFilter ref="A6:D38" xr:uid="{00000000-0009-0000-0000-000008000000}">
    <sortState ref="A7:D38">
      <sortCondition ref="C6:C38"/>
    </sortState>
  </autoFilter>
  <mergeCells count="1">
    <mergeCell ref="H1:I1"/>
  </mergeCells>
  <hyperlinks>
    <hyperlink ref="H1:I1" location="Index!A1" display="Regresar al Índice" xr:uid="{73288AC1-A609-4587-9BD6-95B0A062AA22}"/>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94C2D-4556-4357-B413-73E922C4504C}">
  <sheetPr codeName="Hoja57"/>
  <dimension ref="A1:I41"/>
  <sheetViews>
    <sheetView topLeftCell="A4" workbookViewId="0"/>
  </sheetViews>
  <sheetFormatPr baseColWidth="10" defaultRowHeight="12.75" x14ac:dyDescent="0.2"/>
  <cols>
    <col min="1" max="16384" width="11.42578125" style="194"/>
  </cols>
  <sheetData>
    <row r="1" spans="1:9" ht="15" x14ac:dyDescent="0.25">
      <c r="A1" s="17" t="s">
        <v>1736</v>
      </c>
      <c r="H1" s="408" t="s">
        <v>38</v>
      </c>
      <c r="I1" s="408"/>
    </row>
    <row r="2" spans="1:9" x14ac:dyDescent="0.2">
      <c r="A2" s="194" t="s">
        <v>55</v>
      </c>
    </row>
    <row r="6" spans="1:9" x14ac:dyDescent="0.2">
      <c r="A6" s="194" t="s">
        <v>137</v>
      </c>
      <c r="B6" s="194" t="s">
        <v>618</v>
      </c>
      <c r="C6" s="194" t="s">
        <v>625</v>
      </c>
      <c r="D6" s="194" t="s">
        <v>138</v>
      </c>
    </row>
    <row r="7" spans="1:9" x14ac:dyDescent="0.2">
      <c r="A7" s="194" t="s">
        <v>598</v>
      </c>
      <c r="B7" s="293" t="s">
        <v>3</v>
      </c>
      <c r="C7" s="106">
        <v>1.6723599364302184E-2</v>
      </c>
      <c r="D7" s="107">
        <f t="shared" ref="D7:D38" si="0">_xlfn.RANK.EQ(C7,$C$7:$C$38,0)</f>
        <v>32</v>
      </c>
    </row>
    <row r="8" spans="1:9" x14ac:dyDescent="0.2">
      <c r="A8" s="194" t="s">
        <v>599</v>
      </c>
      <c r="B8" s="194" t="s">
        <v>16</v>
      </c>
      <c r="C8" s="106">
        <v>2.0997715226581035E-2</v>
      </c>
      <c r="D8" s="107">
        <f t="shared" si="0"/>
        <v>31</v>
      </c>
    </row>
    <row r="9" spans="1:9" x14ac:dyDescent="0.2">
      <c r="A9" s="194" t="s">
        <v>523</v>
      </c>
      <c r="B9" s="194" t="s">
        <v>28</v>
      </c>
      <c r="C9" s="106">
        <v>2.5072854236542624E-2</v>
      </c>
      <c r="D9" s="107">
        <f t="shared" si="0"/>
        <v>30</v>
      </c>
    </row>
    <row r="10" spans="1:9" x14ac:dyDescent="0.2">
      <c r="A10" s="194" t="s">
        <v>513</v>
      </c>
      <c r="B10" s="194" t="s">
        <v>18</v>
      </c>
      <c r="C10" s="106">
        <v>2.5956387233079258E-2</v>
      </c>
      <c r="D10" s="107">
        <f t="shared" si="0"/>
        <v>29</v>
      </c>
    </row>
    <row r="11" spans="1:9" x14ac:dyDescent="0.2">
      <c r="A11" s="194" t="s">
        <v>606</v>
      </c>
      <c r="B11" s="194" t="s">
        <v>8</v>
      </c>
      <c r="C11" s="106">
        <v>2.6034632115278945E-2</v>
      </c>
      <c r="D11" s="107">
        <f t="shared" si="0"/>
        <v>28</v>
      </c>
    </row>
    <row r="12" spans="1:9" x14ac:dyDescent="0.2">
      <c r="A12" s="194" t="s">
        <v>516</v>
      </c>
      <c r="B12" s="194" t="s">
        <v>21</v>
      </c>
      <c r="C12" s="106">
        <v>2.7571334696937438E-2</v>
      </c>
      <c r="D12" s="107">
        <f t="shared" si="0"/>
        <v>27</v>
      </c>
    </row>
    <row r="13" spans="1:9" x14ac:dyDescent="0.2">
      <c r="A13" s="194" t="s">
        <v>519</v>
      </c>
      <c r="B13" s="194" t="s">
        <v>24</v>
      </c>
      <c r="C13" s="106">
        <v>2.9180877617514266E-2</v>
      </c>
      <c r="D13" s="107">
        <f t="shared" si="0"/>
        <v>26</v>
      </c>
    </row>
    <row r="14" spans="1:9" x14ac:dyDescent="0.2">
      <c r="A14" s="194" t="s">
        <v>520</v>
      </c>
      <c r="B14" s="194" t="s">
        <v>25</v>
      </c>
      <c r="C14" s="106">
        <v>3.099034986400399E-2</v>
      </c>
      <c r="D14" s="107">
        <f t="shared" si="0"/>
        <v>25</v>
      </c>
    </row>
    <row r="15" spans="1:9" x14ac:dyDescent="0.2">
      <c r="A15" s="194" t="s">
        <v>521</v>
      </c>
      <c r="B15" s="194" t="s">
        <v>26</v>
      </c>
      <c r="C15" s="106">
        <v>3.1308668727758455E-2</v>
      </c>
      <c r="D15" s="107">
        <f t="shared" si="0"/>
        <v>24</v>
      </c>
    </row>
    <row r="16" spans="1:9" x14ac:dyDescent="0.2">
      <c r="A16" s="194" t="s">
        <v>600</v>
      </c>
      <c r="B16" s="194" t="s">
        <v>5</v>
      </c>
      <c r="C16" s="106">
        <v>3.16046746825486E-2</v>
      </c>
      <c r="D16" s="107">
        <f t="shared" si="0"/>
        <v>23</v>
      </c>
    </row>
    <row r="17" spans="1:4" x14ac:dyDescent="0.2">
      <c r="A17" s="194" t="s">
        <v>512</v>
      </c>
      <c r="B17" s="194" t="s">
        <v>17</v>
      </c>
      <c r="C17" s="106">
        <v>3.3302877174662987E-2</v>
      </c>
      <c r="D17" s="107">
        <f t="shared" si="0"/>
        <v>22</v>
      </c>
    </row>
    <row r="18" spans="1:4" x14ac:dyDescent="0.2">
      <c r="A18" s="194" t="s">
        <v>511</v>
      </c>
      <c r="B18" s="194" t="s">
        <v>13</v>
      </c>
      <c r="C18" s="106">
        <v>3.3568871997343368E-2</v>
      </c>
      <c r="D18" s="107">
        <f t="shared" si="0"/>
        <v>21</v>
      </c>
    </row>
    <row r="19" spans="1:4" x14ac:dyDescent="0.2">
      <c r="A19" s="194" t="s">
        <v>608</v>
      </c>
      <c r="B19" s="194" t="s">
        <v>7</v>
      </c>
      <c r="C19" s="106">
        <v>3.3937174614623512E-2</v>
      </c>
      <c r="D19" s="107">
        <f t="shared" si="0"/>
        <v>20</v>
      </c>
    </row>
    <row r="20" spans="1:4" x14ac:dyDescent="0.2">
      <c r="A20" s="194" t="s">
        <v>514</v>
      </c>
      <c r="B20" s="194" t="s">
        <v>19</v>
      </c>
      <c r="C20" s="106">
        <v>3.742135411775753E-2</v>
      </c>
      <c r="D20" s="107">
        <f t="shared" si="0"/>
        <v>19</v>
      </c>
    </row>
    <row r="21" spans="1:4" x14ac:dyDescent="0.2">
      <c r="A21" s="194" t="s">
        <v>596</v>
      </c>
      <c r="B21" s="194" t="s">
        <v>9</v>
      </c>
      <c r="C21" s="106">
        <v>3.7841703898419989E-2</v>
      </c>
      <c r="D21" s="107">
        <f t="shared" si="0"/>
        <v>18</v>
      </c>
    </row>
    <row r="22" spans="1:4" x14ac:dyDescent="0.2">
      <c r="A22" s="194" t="s">
        <v>602</v>
      </c>
      <c r="B22" s="194" t="s">
        <v>11</v>
      </c>
      <c r="C22" s="106">
        <v>3.8363929385176909E-2</v>
      </c>
      <c r="D22" s="107">
        <f t="shared" si="0"/>
        <v>17</v>
      </c>
    </row>
    <row r="23" spans="1:4" x14ac:dyDescent="0.2">
      <c r="A23" s="194" t="s">
        <v>524</v>
      </c>
      <c r="B23" s="194" t="s">
        <v>29</v>
      </c>
      <c r="C23" s="106">
        <v>3.9736284436072598E-2</v>
      </c>
      <c r="D23" s="107">
        <f t="shared" si="0"/>
        <v>16</v>
      </c>
    </row>
    <row r="24" spans="1:4" x14ac:dyDescent="0.2">
      <c r="A24" s="194" t="s">
        <v>515</v>
      </c>
      <c r="B24" s="194" t="s">
        <v>20</v>
      </c>
      <c r="C24" s="106">
        <v>3.977117695209962E-2</v>
      </c>
      <c r="D24" s="107">
        <f t="shared" si="0"/>
        <v>15</v>
      </c>
    </row>
    <row r="25" spans="1:4" x14ac:dyDescent="0.2">
      <c r="A25" s="194" t="s">
        <v>601</v>
      </c>
      <c r="B25" s="194" t="s">
        <v>12</v>
      </c>
      <c r="C25" s="106">
        <v>3.9835369487485159E-2</v>
      </c>
      <c r="D25" s="107">
        <f t="shared" si="0"/>
        <v>14</v>
      </c>
    </row>
    <row r="26" spans="1:4" x14ac:dyDescent="0.2">
      <c r="A26" s="194" t="s">
        <v>518</v>
      </c>
      <c r="B26" s="194" t="s">
        <v>23</v>
      </c>
      <c r="C26" s="106">
        <v>4.1635825314581792E-2</v>
      </c>
      <c r="D26" s="107">
        <f t="shared" si="0"/>
        <v>13</v>
      </c>
    </row>
    <row r="27" spans="1:4" x14ac:dyDescent="0.2">
      <c r="A27" s="194" t="s">
        <v>595</v>
      </c>
      <c r="B27" s="194" t="s">
        <v>14</v>
      </c>
      <c r="C27" s="106">
        <v>4.2511911894775871E-2</v>
      </c>
      <c r="D27" s="107">
        <f t="shared" si="0"/>
        <v>12</v>
      </c>
    </row>
    <row r="28" spans="1:4" x14ac:dyDescent="0.2">
      <c r="A28" s="194" t="s">
        <v>597</v>
      </c>
      <c r="B28" s="194" t="s">
        <v>6</v>
      </c>
      <c r="C28" s="106">
        <v>4.2991205695359157E-2</v>
      </c>
      <c r="D28" s="107">
        <f t="shared" si="0"/>
        <v>11</v>
      </c>
    </row>
    <row r="29" spans="1:4" x14ac:dyDescent="0.2">
      <c r="A29" s="194" t="s">
        <v>605</v>
      </c>
      <c r="B29" s="194" t="s">
        <v>15</v>
      </c>
      <c r="C29" s="106">
        <v>4.3690630146162632E-2</v>
      </c>
      <c r="D29" s="107">
        <f t="shared" si="0"/>
        <v>10</v>
      </c>
    </row>
    <row r="30" spans="1:4" x14ac:dyDescent="0.2">
      <c r="A30" s="194" t="s">
        <v>607</v>
      </c>
      <c r="B30" s="194" t="s">
        <v>4</v>
      </c>
      <c r="C30" s="106">
        <v>4.4527177959791567E-2</v>
      </c>
      <c r="D30" s="107">
        <f t="shared" si="0"/>
        <v>9</v>
      </c>
    </row>
    <row r="31" spans="1:4" x14ac:dyDescent="0.2">
      <c r="A31" s="194" t="s">
        <v>527</v>
      </c>
      <c r="B31" s="194" t="s">
        <v>32</v>
      </c>
      <c r="C31" s="106">
        <v>4.5405160706201902E-2</v>
      </c>
      <c r="D31" s="107">
        <f t="shared" si="0"/>
        <v>8</v>
      </c>
    </row>
    <row r="32" spans="1:4" x14ac:dyDescent="0.2">
      <c r="A32" s="194" t="s">
        <v>526</v>
      </c>
      <c r="B32" s="194" t="s">
        <v>31</v>
      </c>
      <c r="C32" s="106">
        <v>4.6406464287038159E-2</v>
      </c>
      <c r="D32" s="107">
        <f t="shared" si="0"/>
        <v>7</v>
      </c>
    </row>
    <row r="33" spans="1:4" x14ac:dyDescent="0.2">
      <c r="A33" s="194" t="s">
        <v>517</v>
      </c>
      <c r="B33" s="194" t="s">
        <v>22</v>
      </c>
      <c r="C33" s="106">
        <v>4.6644304656067899E-2</v>
      </c>
      <c r="D33" s="107">
        <f t="shared" si="0"/>
        <v>6</v>
      </c>
    </row>
    <row r="34" spans="1:4" x14ac:dyDescent="0.2">
      <c r="A34" s="194" t="s">
        <v>603</v>
      </c>
      <c r="B34" s="194" t="s">
        <v>10</v>
      </c>
      <c r="C34" s="106">
        <v>4.6693841002154672E-2</v>
      </c>
      <c r="D34" s="107">
        <f t="shared" si="0"/>
        <v>5</v>
      </c>
    </row>
    <row r="35" spans="1:4" x14ac:dyDescent="0.2">
      <c r="A35" s="194" t="s">
        <v>604</v>
      </c>
      <c r="B35" s="194" t="s">
        <v>0</v>
      </c>
      <c r="C35" s="106">
        <v>4.6864231564438419E-2</v>
      </c>
      <c r="D35" s="107">
        <f t="shared" si="0"/>
        <v>4</v>
      </c>
    </row>
    <row r="36" spans="1:4" x14ac:dyDescent="0.2">
      <c r="A36" s="194" t="s">
        <v>522</v>
      </c>
      <c r="B36" s="194" t="s">
        <v>27</v>
      </c>
      <c r="C36" s="106">
        <v>4.7429723373278158E-2</v>
      </c>
      <c r="D36" s="107">
        <f t="shared" si="0"/>
        <v>3</v>
      </c>
    </row>
    <row r="37" spans="1:4" x14ac:dyDescent="0.2">
      <c r="A37" s="194" t="s">
        <v>525</v>
      </c>
      <c r="B37" s="194" t="s">
        <v>30</v>
      </c>
      <c r="C37" s="106">
        <v>6.0794410759668384E-2</v>
      </c>
      <c r="D37" s="107">
        <f t="shared" si="0"/>
        <v>2</v>
      </c>
    </row>
    <row r="38" spans="1:4" x14ac:dyDescent="0.2">
      <c r="A38" s="194" t="s">
        <v>528</v>
      </c>
      <c r="B38" s="194" t="s">
        <v>33</v>
      </c>
      <c r="C38" s="106">
        <v>6.3072633116452059E-2</v>
      </c>
      <c r="D38" s="107">
        <f t="shared" si="0"/>
        <v>1</v>
      </c>
    </row>
    <row r="40" spans="1:4" x14ac:dyDescent="0.2">
      <c r="B40" s="194" t="s">
        <v>1</v>
      </c>
      <c r="C40" s="108">
        <v>1</v>
      </c>
      <c r="D40" s="294">
        <v>3.9E-2</v>
      </c>
    </row>
    <row r="41" spans="1:4" x14ac:dyDescent="0.2">
      <c r="C41" s="108">
        <v>0</v>
      </c>
      <c r="D41" s="294">
        <f>D40</f>
        <v>3.9E-2</v>
      </c>
    </row>
  </sheetData>
  <autoFilter ref="A6:D38" xr:uid="{00000000-0009-0000-0000-000009000000}">
    <sortState ref="A7:D38">
      <sortCondition ref="C6:C38"/>
    </sortState>
  </autoFilter>
  <mergeCells count="1">
    <mergeCell ref="H1:I1"/>
  </mergeCells>
  <hyperlinks>
    <hyperlink ref="H1:I1" location="Index!A1" display="Regresar al Índice" xr:uid="{B9980F24-ED35-40B9-BC47-EA3E0C02F51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D0E84-FD7A-4D97-9559-D1FDC2FAC876}">
  <sheetPr codeName="Hoja13"/>
  <dimension ref="A1:I14"/>
  <sheetViews>
    <sheetView workbookViewId="0"/>
  </sheetViews>
  <sheetFormatPr baseColWidth="10" defaultRowHeight="12.75" x14ac:dyDescent="0.2"/>
  <cols>
    <col min="1" max="1" width="11.42578125" style="194"/>
    <col min="2" max="2" width="21.85546875" style="194" customWidth="1"/>
    <col min="3" max="4" width="8.85546875" style="194" customWidth="1"/>
    <col min="5" max="5" width="7.140625" style="194" customWidth="1"/>
    <col min="6" max="6" width="7.7109375" style="194" customWidth="1"/>
    <col min="7" max="7" width="13.42578125" style="194" customWidth="1"/>
    <col min="8" max="16384" width="11.42578125" style="194"/>
  </cols>
  <sheetData>
    <row r="1" spans="1:9" ht="15" x14ac:dyDescent="0.25">
      <c r="A1" s="49" t="s">
        <v>1683</v>
      </c>
      <c r="H1" s="408" t="s">
        <v>38</v>
      </c>
      <c r="I1" s="408"/>
    </row>
    <row r="2" spans="1:9" x14ac:dyDescent="0.2">
      <c r="A2" s="216" t="s">
        <v>1677</v>
      </c>
    </row>
    <row r="6" spans="1:9" x14ac:dyDescent="0.2">
      <c r="A6" s="194" t="s">
        <v>1379</v>
      </c>
    </row>
    <row r="7" spans="1:9" x14ac:dyDescent="0.2">
      <c r="A7" s="194" t="s">
        <v>1361</v>
      </c>
    </row>
    <row r="8" spans="1:9" x14ac:dyDescent="0.2">
      <c r="A8" s="194" t="s">
        <v>1362</v>
      </c>
    </row>
    <row r="9" spans="1:9" x14ac:dyDescent="0.2">
      <c r="B9" s="194" t="s">
        <v>1380</v>
      </c>
    </row>
    <row r="10" spans="1:9" ht="51" x14ac:dyDescent="0.2">
      <c r="B10" s="393"/>
      <c r="C10" s="416" t="s">
        <v>1363</v>
      </c>
      <c r="D10" s="417"/>
      <c r="E10" s="416" t="s">
        <v>1364</v>
      </c>
      <c r="F10" s="417"/>
      <c r="G10" s="394" t="s">
        <v>1381</v>
      </c>
    </row>
    <row r="11" spans="1:9" x14ac:dyDescent="0.2">
      <c r="B11" s="393"/>
      <c r="C11" s="394" t="s">
        <v>1366</v>
      </c>
      <c r="D11" s="394" t="s">
        <v>1367</v>
      </c>
      <c r="E11" s="394" t="s">
        <v>1366</v>
      </c>
      <c r="F11" s="394" t="s">
        <v>1367</v>
      </c>
      <c r="G11" s="394">
        <v>2022</v>
      </c>
    </row>
    <row r="12" spans="1:9" ht="25.5" x14ac:dyDescent="0.2">
      <c r="B12" s="174" t="s">
        <v>1372</v>
      </c>
      <c r="C12" s="395">
        <v>66103.983630000002</v>
      </c>
      <c r="D12" s="395">
        <v>20783.872507</v>
      </c>
      <c r="E12" s="395">
        <v>-22.4</v>
      </c>
      <c r="F12" s="395">
        <v>-70.7</v>
      </c>
      <c r="G12" s="395"/>
    </row>
    <row r="13" spans="1:9" x14ac:dyDescent="0.2">
      <c r="B13" s="396" t="s">
        <v>1373</v>
      </c>
      <c r="C13" s="397">
        <v>59794.26784</v>
      </c>
      <c r="D13" s="397">
        <v>13851.671</v>
      </c>
      <c r="E13" s="397">
        <v>-23.5</v>
      </c>
      <c r="F13" s="397">
        <v>-78.400000000000006</v>
      </c>
      <c r="G13" s="397">
        <f>D13-C13</f>
        <v>-45942.596839999998</v>
      </c>
    </row>
    <row r="14" spans="1:9" ht="25.5" x14ac:dyDescent="0.2">
      <c r="B14" s="391" t="s">
        <v>1374</v>
      </c>
      <c r="C14" s="398">
        <v>6309.7157850000003</v>
      </c>
      <c r="D14" s="398">
        <v>6932.2020000000002</v>
      </c>
      <c r="E14" s="398">
        <v>-11.2</v>
      </c>
      <c r="F14" s="398">
        <v>2.4</v>
      </c>
      <c r="G14" s="398"/>
    </row>
  </sheetData>
  <mergeCells count="3">
    <mergeCell ref="C10:D10"/>
    <mergeCell ref="E10:F10"/>
    <mergeCell ref="H1:I1"/>
  </mergeCells>
  <hyperlinks>
    <hyperlink ref="H1:I1" location="Index!A1" display="Regresar al Índice" xr:uid="{59854569-D73F-47F6-A178-22E87C8FDF53}"/>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40BE7-47EE-435A-A1BB-7C456EAACC0F}">
  <sheetPr codeName="Hoja58"/>
  <dimension ref="A1:I41"/>
  <sheetViews>
    <sheetView topLeftCell="A6" workbookViewId="0"/>
  </sheetViews>
  <sheetFormatPr baseColWidth="10" defaultRowHeight="12.75" x14ac:dyDescent="0.2"/>
  <cols>
    <col min="1" max="16384" width="11.42578125" style="194"/>
  </cols>
  <sheetData>
    <row r="1" spans="1:9" ht="15" x14ac:dyDescent="0.25">
      <c r="A1" s="17" t="s">
        <v>1737</v>
      </c>
      <c r="H1" s="408" t="s">
        <v>38</v>
      </c>
      <c r="I1" s="408"/>
    </row>
    <row r="2" spans="1:9" x14ac:dyDescent="0.2">
      <c r="A2" s="194" t="s">
        <v>55</v>
      </c>
    </row>
    <row r="6" spans="1:9" x14ac:dyDescent="0.2">
      <c r="A6" s="194" t="s">
        <v>137</v>
      </c>
      <c r="B6" s="194" t="s">
        <v>618</v>
      </c>
      <c r="C6" s="194" t="s">
        <v>626</v>
      </c>
      <c r="D6" s="194" t="s">
        <v>138</v>
      </c>
    </row>
    <row r="7" spans="1:9" x14ac:dyDescent="0.2">
      <c r="A7" s="194" t="s">
        <v>518</v>
      </c>
      <c r="B7" s="194" t="s">
        <v>23</v>
      </c>
      <c r="C7" s="106">
        <v>5.4771408941880408E-2</v>
      </c>
      <c r="D7" s="107">
        <f t="shared" ref="D7:D38" si="0">_xlfn.RANK.EQ(C7,$C$7:$C$38,0)</f>
        <v>32</v>
      </c>
    </row>
    <row r="8" spans="1:9" x14ac:dyDescent="0.2">
      <c r="A8" s="194" t="s">
        <v>519</v>
      </c>
      <c r="B8" s="194" t="s">
        <v>24</v>
      </c>
      <c r="C8" s="106">
        <v>6.2874854436087577E-2</v>
      </c>
      <c r="D8" s="107">
        <f t="shared" si="0"/>
        <v>31</v>
      </c>
    </row>
    <row r="9" spans="1:9" x14ac:dyDescent="0.2">
      <c r="A9" s="194" t="s">
        <v>605</v>
      </c>
      <c r="B9" s="194" t="s">
        <v>15</v>
      </c>
      <c r="C9" s="106">
        <v>7.0938016169694834E-2</v>
      </c>
      <c r="D9" s="107">
        <f t="shared" si="0"/>
        <v>30</v>
      </c>
    </row>
    <row r="10" spans="1:9" x14ac:dyDescent="0.2">
      <c r="A10" s="194" t="s">
        <v>601</v>
      </c>
      <c r="B10" s="194" t="s">
        <v>12</v>
      </c>
      <c r="C10" s="106">
        <v>7.4199695469423774E-2</v>
      </c>
      <c r="D10" s="107">
        <f t="shared" si="0"/>
        <v>29</v>
      </c>
    </row>
    <row r="11" spans="1:9" x14ac:dyDescent="0.2">
      <c r="A11" s="194" t="s">
        <v>597</v>
      </c>
      <c r="B11" s="194" t="s">
        <v>6</v>
      </c>
      <c r="C11" s="106">
        <v>7.586237357007207E-2</v>
      </c>
      <c r="D11" s="107">
        <f t="shared" si="0"/>
        <v>28</v>
      </c>
    </row>
    <row r="12" spans="1:9" x14ac:dyDescent="0.2">
      <c r="A12" s="194" t="s">
        <v>520</v>
      </c>
      <c r="B12" s="194" t="s">
        <v>25</v>
      </c>
      <c r="C12" s="106">
        <v>7.7618804292284141E-2</v>
      </c>
      <c r="D12" s="107">
        <f t="shared" si="0"/>
        <v>27</v>
      </c>
    </row>
    <row r="13" spans="1:9" x14ac:dyDescent="0.2">
      <c r="A13" s="194" t="s">
        <v>604</v>
      </c>
      <c r="B13" s="194" t="s">
        <v>0</v>
      </c>
      <c r="C13" s="106">
        <v>7.9325281204879666E-2</v>
      </c>
      <c r="D13" s="107">
        <f t="shared" si="0"/>
        <v>26</v>
      </c>
    </row>
    <row r="14" spans="1:9" x14ac:dyDescent="0.2">
      <c r="A14" s="194" t="s">
        <v>526</v>
      </c>
      <c r="B14" s="194" t="s">
        <v>31</v>
      </c>
      <c r="C14" s="106">
        <v>8.1536052388070338E-2</v>
      </c>
      <c r="D14" s="107">
        <f t="shared" si="0"/>
        <v>25</v>
      </c>
    </row>
    <row r="15" spans="1:9" x14ac:dyDescent="0.2">
      <c r="A15" s="194" t="s">
        <v>516</v>
      </c>
      <c r="B15" s="194" t="s">
        <v>21</v>
      </c>
      <c r="C15" s="106">
        <v>8.2318430633037259E-2</v>
      </c>
      <c r="D15" s="107">
        <f t="shared" si="0"/>
        <v>24</v>
      </c>
    </row>
    <row r="16" spans="1:9" x14ac:dyDescent="0.2">
      <c r="A16" s="194" t="s">
        <v>596</v>
      </c>
      <c r="B16" s="194" t="s">
        <v>9</v>
      </c>
      <c r="C16" s="106">
        <v>8.2757022672180255E-2</v>
      </c>
      <c r="D16" s="107">
        <f t="shared" si="0"/>
        <v>23</v>
      </c>
    </row>
    <row r="17" spans="1:4" x14ac:dyDescent="0.2">
      <c r="A17" s="194" t="s">
        <v>603</v>
      </c>
      <c r="B17" s="194" t="s">
        <v>10</v>
      </c>
      <c r="C17" s="106">
        <v>8.563881203959868E-2</v>
      </c>
      <c r="D17" s="107">
        <f t="shared" si="0"/>
        <v>22</v>
      </c>
    </row>
    <row r="18" spans="1:4" x14ac:dyDescent="0.2">
      <c r="A18" s="194" t="s">
        <v>521</v>
      </c>
      <c r="B18" s="194" t="s">
        <v>26</v>
      </c>
      <c r="C18" s="106">
        <v>8.5812081613734173E-2</v>
      </c>
      <c r="D18" s="107">
        <f t="shared" si="0"/>
        <v>21</v>
      </c>
    </row>
    <row r="19" spans="1:4" x14ac:dyDescent="0.2">
      <c r="A19" s="194" t="s">
        <v>517</v>
      </c>
      <c r="B19" s="194" t="s">
        <v>22</v>
      </c>
      <c r="C19" s="106">
        <v>8.6383384179654979E-2</v>
      </c>
      <c r="D19" s="107">
        <f t="shared" si="0"/>
        <v>20</v>
      </c>
    </row>
    <row r="20" spans="1:4" x14ac:dyDescent="0.2">
      <c r="A20" s="194" t="s">
        <v>511</v>
      </c>
      <c r="B20" s="194" t="s">
        <v>13</v>
      </c>
      <c r="C20" s="106">
        <v>8.8589359192530345E-2</v>
      </c>
      <c r="D20" s="107">
        <f t="shared" si="0"/>
        <v>19</v>
      </c>
    </row>
    <row r="21" spans="1:4" x14ac:dyDescent="0.2">
      <c r="A21" s="194" t="s">
        <v>515</v>
      </c>
      <c r="B21" s="194" t="s">
        <v>20</v>
      </c>
      <c r="C21" s="106">
        <v>9.1827872088432683E-2</v>
      </c>
      <c r="D21" s="107">
        <f t="shared" si="0"/>
        <v>18</v>
      </c>
    </row>
    <row r="22" spans="1:4" x14ac:dyDescent="0.2">
      <c r="A22" s="194" t="s">
        <v>600</v>
      </c>
      <c r="B22" s="293" t="s">
        <v>5</v>
      </c>
      <c r="C22" s="106">
        <v>9.2534394276257481E-2</v>
      </c>
      <c r="D22" s="107">
        <f t="shared" si="0"/>
        <v>17</v>
      </c>
    </row>
    <row r="23" spans="1:4" x14ac:dyDescent="0.2">
      <c r="A23" s="194" t="s">
        <v>524</v>
      </c>
      <c r="B23" s="194" t="s">
        <v>29</v>
      </c>
      <c r="C23" s="106">
        <v>9.2660495052067693E-2</v>
      </c>
      <c r="D23" s="107">
        <f t="shared" si="0"/>
        <v>16</v>
      </c>
    </row>
    <row r="24" spans="1:4" x14ac:dyDescent="0.2">
      <c r="A24" s="194" t="s">
        <v>522</v>
      </c>
      <c r="B24" s="194" t="s">
        <v>27</v>
      </c>
      <c r="C24" s="106">
        <v>9.304017391006654E-2</v>
      </c>
      <c r="D24" s="107">
        <f t="shared" si="0"/>
        <v>15</v>
      </c>
    </row>
    <row r="25" spans="1:4" x14ac:dyDescent="0.2">
      <c r="A25" s="194" t="s">
        <v>598</v>
      </c>
      <c r="B25" s="194" t="s">
        <v>3</v>
      </c>
      <c r="C25" s="106">
        <v>9.3162106304428491E-2</v>
      </c>
      <c r="D25" s="107">
        <f t="shared" si="0"/>
        <v>14</v>
      </c>
    </row>
    <row r="26" spans="1:4" x14ac:dyDescent="0.2">
      <c r="A26" s="194" t="s">
        <v>523</v>
      </c>
      <c r="B26" s="194" t="s">
        <v>28</v>
      </c>
      <c r="C26" s="106">
        <v>9.4084909886626059E-2</v>
      </c>
      <c r="D26" s="107">
        <f t="shared" si="0"/>
        <v>13</v>
      </c>
    </row>
    <row r="27" spans="1:4" x14ac:dyDescent="0.2">
      <c r="A27" s="194" t="s">
        <v>527</v>
      </c>
      <c r="B27" s="194" t="s">
        <v>32</v>
      </c>
      <c r="C27" s="106">
        <v>9.8015318860818323E-2</v>
      </c>
      <c r="D27" s="107">
        <f t="shared" si="0"/>
        <v>12</v>
      </c>
    </row>
    <row r="28" spans="1:4" x14ac:dyDescent="0.2">
      <c r="A28" s="194" t="s">
        <v>528</v>
      </c>
      <c r="B28" s="194" t="s">
        <v>33</v>
      </c>
      <c r="C28" s="106">
        <v>9.8277817881819052E-2</v>
      </c>
      <c r="D28" s="107">
        <f t="shared" si="0"/>
        <v>11</v>
      </c>
    </row>
    <row r="29" spans="1:4" x14ac:dyDescent="0.2">
      <c r="A29" s="194" t="s">
        <v>602</v>
      </c>
      <c r="B29" s="194" t="s">
        <v>11</v>
      </c>
      <c r="C29" s="106">
        <v>9.8497113746365619E-2</v>
      </c>
      <c r="D29" s="107">
        <f t="shared" si="0"/>
        <v>10</v>
      </c>
    </row>
    <row r="30" spans="1:4" x14ac:dyDescent="0.2">
      <c r="A30" s="194" t="s">
        <v>595</v>
      </c>
      <c r="B30" s="194" t="s">
        <v>14</v>
      </c>
      <c r="C30" s="106">
        <v>0.10309736084964302</v>
      </c>
      <c r="D30" s="107">
        <f t="shared" si="0"/>
        <v>9</v>
      </c>
    </row>
    <row r="31" spans="1:4" x14ac:dyDescent="0.2">
      <c r="A31" s="194" t="s">
        <v>513</v>
      </c>
      <c r="B31" s="194" t="s">
        <v>18</v>
      </c>
      <c r="C31" s="106">
        <v>0.10529971769273926</v>
      </c>
      <c r="D31" s="107">
        <f t="shared" si="0"/>
        <v>8</v>
      </c>
    </row>
    <row r="32" spans="1:4" x14ac:dyDescent="0.2">
      <c r="A32" s="194" t="s">
        <v>607</v>
      </c>
      <c r="B32" s="194" t="s">
        <v>4</v>
      </c>
      <c r="C32" s="106">
        <v>0.10622597208246264</v>
      </c>
      <c r="D32" s="107">
        <f t="shared" si="0"/>
        <v>7</v>
      </c>
    </row>
    <row r="33" spans="1:4" x14ac:dyDescent="0.2">
      <c r="A33" s="194" t="s">
        <v>514</v>
      </c>
      <c r="B33" s="194" t="s">
        <v>19</v>
      </c>
      <c r="C33" s="106">
        <v>0.10625066065325392</v>
      </c>
      <c r="D33" s="107">
        <f t="shared" si="0"/>
        <v>6</v>
      </c>
    </row>
    <row r="34" spans="1:4" x14ac:dyDescent="0.2">
      <c r="A34" s="194" t="s">
        <v>525</v>
      </c>
      <c r="B34" s="194" t="s">
        <v>30</v>
      </c>
      <c r="C34" s="106">
        <v>0.11838239781018728</v>
      </c>
      <c r="D34" s="107">
        <f t="shared" si="0"/>
        <v>5</v>
      </c>
    </row>
    <row r="35" spans="1:4" x14ac:dyDescent="0.2">
      <c r="A35" s="194" t="s">
        <v>608</v>
      </c>
      <c r="B35" s="194" t="s">
        <v>7</v>
      </c>
      <c r="C35" s="106">
        <v>0.1195223046829539</v>
      </c>
      <c r="D35" s="107">
        <f t="shared" si="0"/>
        <v>4</v>
      </c>
    </row>
    <row r="36" spans="1:4" x14ac:dyDescent="0.2">
      <c r="A36" s="194" t="s">
        <v>606</v>
      </c>
      <c r="B36" s="194" t="s">
        <v>8</v>
      </c>
      <c r="C36" s="106">
        <v>0.12205170816995997</v>
      </c>
      <c r="D36" s="107">
        <f t="shared" si="0"/>
        <v>3</v>
      </c>
    </row>
    <row r="37" spans="1:4" x14ac:dyDescent="0.2">
      <c r="A37" s="194" t="s">
        <v>599</v>
      </c>
      <c r="B37" s="194" t="s">
        <v>16</v>
      </c>
      <c r="C37" s="106">
        <v>0.12316887170574256</v>
      </c>
      <c r="D37" s="107">
        <f t="shared" si="0"/>
        <v>2</v>
      </c>
    </row>
    <row r="38" spans="1:4" x14ac:dyDescent="0.2">
      <c r="A38" s="194" t="s">
        <v>512</v>
      </c>
      <c r="B38" s="194" t="s">
        <v>17</v>
      </c>
      <c r="C38" s="106">
        <v>0.14644988536726231</v>
      </c>
      <c r="D38" s="107">
        <f t="shared" si="0"/>
        <v>1</v>
      </c>
    </row>
    <row r="40" spans="1:4" x14ac:dyDescent="0.2">
      <c r="B40" s="194" t="s">
        <v>1</v>
      </c>
      <c r="C40" s="108">
        <v>1</v>
      </c>
      <c r="D40" s="294">
        <v>9.0899999999999995E-2</v>
      </c>
    </row>
    <row r="41" spans="1:4" x14ac:dyDescent="0.2">
      <c r="C41" s="108">
        <v>0</v>
      </c>
      <c r="D41" s="294">
        <f>D40</f>
        <v>9.0899999999999995E-2</v>
      </c>
    </row>
  </sheetData>
  <autoFilter ref="A6:D38" xr:uid="{00000000-0009-0000-0000-00000A000000}">
    <sortState ref="A7:D38">
      <sortCondition ref="C6:C38"/>
    </sortState>
  </autoFilter>
  <mergeCells count="1">
    <mergeCell ref="H1:I1"/>
  </mergeCells>
  <hyperlinks>
    <hyperlink ref="H1:I1" location="Index!A1" display="Regresar al Índice" xr:uid="{4AF3E859-60AA-47AF-83D0-57990CF6DA06}"/>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5618-AC4C-4B5C-80C2-16400D2AF492}">
  <sheetPr codeName="Hoja59"/>
  <dimension ref="A1:I10"/>
  <sheetViews>
    <sheetView workbookViewId="0"/>
  </sheetViews>
  <sheetFormatPr baseColWidth="10" defaultRowHeight="12.75" x14ac:dyDescent="0.2"/>
  <cols>
    <col min="1" max="1" width="90.7109375" style="53" customWidth="1"/>
    <col min="2" max="2" width="4.7109375" style="53" customWidth="1"/>
    <col min="3" max="5" width="11.7109375" style="53" customWidth="1"/>
    <col min="6" max="16384" width="11.42578125" style="53"/>
  </cols>
  <sheetData>
    <row r="1" spans="1:9" ht="15" x14ac:dyDescent="0.25">
      <c r="A1" s="17" t="s">
        <v>1738</v>
      </c>
      <c r="H1" s="408" t="s">
        <v>38</v>
      </c>
      <c r="I1" s="408"/>
    </row>
    <row r="2" spans="1:9" x14ac:dyDescent="0.2">
      <c r="A2" s="53" t="s">
        <v>152</v>
      </c>
    </row>
    <row r="6" spans="1:9" x14ac:dyDescent="0.2">
      <c r="A6" s="53" t="s">
        <v>54</v>
      </c>
      <c r="B6" s="53" t="s">
        <v>54</v>
      </c>
      <c r="C6" s="53" t="s">
        <v>627</v>
      </c>
      <c r="D6" s="53" t="s">
        <v>628</v>
      </c>
      <c r="E6" s="53" t="s">
        <v>629</v>
      </c>
    </row>
    <row r="7" spans="1:9" x14ac:dyDescent="0.2">
      <c r="A7" s="53" t="s">
        <v>715</v>
      </c>
      <c r="B7" s="53" t="s">
        <v>929</v>
      </c>
      <c r="C7" s="53">
        <v>21.56</v>
      </c>
      <c r="D7" s="53">
        <v>23.72</v>
      </c>
      <c r="E7" s="53">
        <v>22.7</v>
      </c>
    </row>
    <row r="8" spans="1:9" x14ac:dyDescent="0.2">
      <c r="A8" s="53" t="s">
        <v>654</v>
      </c>
      <c r="B8" s="53" t="s">
        <v>929</v>
      </c>
      <c r="C8" s="53">
        <v>21.91</v>
      </c>
      <c r="D8" s="53">
        <v>23.88</v>
      </c>
      <c r="E8" s="53">
        <v>22.96</v>
      </c>
    </row>
    <row r="9" spans="1:9" x14ac:dyDescent="0.2">
      <c r="A9" s="53" t="s">
        <v>139</v>
      </c>
      <c r="B9" s="53" t="s">
        <v>139</v>
      </c>
      <c r="C9" s="53">
        <v>1.6233766233766399E-2</v>
      </c>
      <c r="D9" s="53">
        <v>6.7453625632378804E-3</v>
      </c>
      <c r="E9" s="53">
        <v>1.14537444933922E-2</v>
      </c>
    </row>
    <row r="10" spans="1:9" x14ac:dyDescent="0.2">
      <c r="A10" s="53" t="s">
        <v>772</v>
      </c>
      <c r="B10" s="53" t="s">
        <v>772</v>
      </c>
      <c r="C10" s="53">
        <v>0.35000000000000098</v>
      </c>
      <c r="D10" s="53">
        <v>0.16</v>
      </c>
      <c r="E10" s="53">
        <v>0.26000000000000201</v>
      </c>
    </row>
  </sheetData>
  <mergeCells count="1">
    <mergeCell ref="H1:I1"/>
  </mergeCells>
  <hyperlinks>
    <hyperlink ref="H1:I1" location="Index!A1" display="Regresar al Índice" xr:uid="{5D567087-8B2D-448F-9E47-CF40589EB664}"/>
  </hyperlink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55EA8-89C8-40F8-91D3-A8286ECFCC98}">
  <sheetPr codeName="Hoja60"/>
  <dimension ref="A1:I69"/>
  <sheetViews>
    <sheetView workbookViewId="0"/>
  </sheetViews>
  <sheetFormatPr baseColWidth="10" defaultRowHeight="12.75" x14ac:dyDescent="0.2"/>
  <cols>
    <col min="1" max="1" width="90.7109375" style="53" customWidth="1"/>
    <col min="2" max="2" width="3.7109375" style="53" customWidth="1"/>
    <col min="3" max="8" width="11.7109375" style="53" customWidth="1"/>
    <col min="9" max="17" width="9.140625" style="53" customWidth="1"/>
    <col min="18" max="16384" width="11.42578125" style="53"/>
  </cols>
  <sheetData>
    <row r="1" spans="1:9" ht="15" x14ac:dyDescent="0.25">
      <c r="A1" s="17" t="s">
        <v>1844</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490</v>
      </c>
      <c r="B6" s="53" t="s">
        <v>630</v>
      </c>
      <c r="C6" s="53" t="s">
        <v>631</v>
      </c>
      <c r="D6" s="53" t="s">
        <v>632</v>
      </c>
      <c r="E6" s="53" t="s">
        <v>0</v>
      </c>
      <c r="F6" s="53" t="s">
        <v>1</v>
      </c>
      <c r="G6" s="53" t="s">
        <v>855</v>
      </c>
      <c r="H6" s="53" t="s">
        <v>856</v>
      </c>
    </row>
    <row r="7" spans="1:9" x14ac:dyDescent="0.2">
      <c r="A7" s="53" t="s">
        <v>77</v>
      </c>
      <c r="B7" s="53" t="s">
        <v>140</v>
      </c>
      <c r="C7" s="53">
        <v>93.603882444858499</v>
      </c>
      <c r="D7" s="53">
        <v>0.77900017847068004</v>
      </c>
      <c r="E7" s="105">
        <v>16.456392632160899</v>
      </c>
      <c r="F7" s="105">
        <v>16.004980490928599</v>
      </c>
      <c r="G7" s="105">
        <v>21.125017794563</v>
      </c>
      <c r="H7" s="105">
        <v>20.545541494418298</v>
      </c>
    </row>
    <row r="8" spans="1:9" x14ac:dyDescent="0.2">
      <c r="B8" s="53" t="s">
        <v>141</v>
      </c>
      <c r="C8" s="53">
        <v>94.1447803353567</v>
      </c>
      <c r="D8" s="53">
        <v>0.78350169638026901</v>
      </c>
      <c r="E8" s="105">
        <v>16.4444385250086</v>
      </c>
      <c r="F8" s="105">
        <v>15.8508929874362</v>
      </c>
      <c r="G8" s="105">
        <v>20.988389177689001</v>
      </c>
      <c r="H8" s="105">
        <v>20.230834292594899</v>
      </c>
    </row>
    <row r="9" spans="1:9" x14ac:dyDescent="0.2">
      <c r="B9" s="53" t="s">
        <v>142</v>
      </c>
      <c r="C9" s="53">
        <v>94.722489332291602</v>
      </c>
      <c r="D9" s="53">
        <v>0.78830956759203696</v>
      </c>
      <c r="E9" s="105">
        <v>16.3548961058288</v>
      </c>
      <c r="F9" s="105">
        <v>15.7837102260116</v>
      </c>
      <c r="G9" s="105">
        <v>20.746793871583101</v>
      </c>
      <c r="H9" s="105">
        <v>20.022223343329902</v>
      </c>
    </row>
    <row r="10" spans="1:9" x14ac:dyDescent="0.2">
      <c r="B10" s="53" t="s">
        <v>143</v>
      </c>
      <c r="C10" s="53">
        <v>94.838932628162794</v>
      </c>
      <c r="D10" s="53">
        <v>0.789278644364241</v>
      </c>
      <c r="E10" s="105">
        <v>16.356097215837099</v>
      </c>
      <c r="F10" s="105">
        <v>15.777774592384599</v>
      </c>
      <c r="G10" s="105">
        <v>20.722842728136801</v>
      </c>
      <c r="H10" s="105">
        <v>19.990119718864999</v>
      </c>
    </row>
    <row r="11" spans="1:9" x14ac:dyDescent="0.2">
      <c r="B11" s="53" t="s">
        <v>144</v>
      </c>
      <c r="C11" s="53">
        <v>94.725494320572096</v>
      </c>
      <c r="D11" s="53">
        <v>0.78833457602486801</v>
      </c>
      <c r="E11" s="105">
        <v>16.239453203925699</v>
      </c>
      <c r="F11" s="105">
        <v>15.6770200598946</v>
      </c>
      <c r="G11" s="105">
        <v>20.599696750347</v>
      </c>
      <c r="H11" s="105">
        <v>19.886252026322499</v>
      </c>
    </row>
    <row r="12" spans="1:9" x14ac:dyDescent="0.2">
      <c r="B12" s="53" t="s">
        <v>145</v>
      </c>
      <c r="C12" s="53">
        <v>94.963639641805401</v>
      </c>
      <c r="D12" s="53">
        <v>0.79031649432672901</v>
      </c>
      <c r="E12" s="105">
        <v>16.1180677380863</v>
      </c>
      <c r="F12" s="105">
        <v>15.573428010733799</v>
      </c>
      <c r="G12" s="105">
        <v>20.3944468498247</v>
      </c>
      <c r="H12" s="105">
        <v>19.705305561161001</v>
      </c>
    </row>
    <row r="13" spans="1:9" x14ac:dyDescent="0.2">
      <c r="B13" s="53" t="s">
        <v>146</v>
      </c>
      <c r="C13" s="53">
        <v>95.322735741330604</v>
      </c>
      <c r="D13" s="53">
        <v>0.79330500205003895</v>
      </c>
      <c r="E13" s="105">
        <v>16.0274208341791</v>
      </c>
      <c r="F13" s="105">
        <v>15.4830190630821</v>
      </c>
      <c r="G13" s="105">
        <v>20.203352799694201</v>
      </c>
      <c r="H13" s="105">
        <v>19.517107572839301</v>
      </c>
    </row>
    <row r="14" spans="1:9" x14ac:dyDescent="0.2">
      <c r="B14" s="53" t="s">
        <v>147</v>
      </c>
      <c r="C14" s="53">
        <v>95.793767654306095</v>
      </c>
      <c r="D14" s="53">
        <v>0.79722507389630504</v>
      </c>
      <c r="E14" s="105">
        <v>16.091090318572199</v>
      </c>
      <c r="F14" s="105">
        <v>15.559245428145999</v>
      </c>
      <c r="G14" s="105">
        <v>20.1838738462272</v>
      </c>
      <c r="H14" s="105">
        <v>19.516753721885301</v>
      </c>
    </row>
    <row r="15" spans="1:9" x14ac:dyDescent="0.2">
      <c r="B15" s="53" t="s">
        <v>148</v>
      </c>
      <c r="C15" s="53">
        <v>96.093515235290596</v>
      </c>
      <c r="D15" s="53">
        <v>0.79971966507120196</v>
      </c>
      <c r="E15" s="105">
        <v>16.314386868657198</v>
      </c>
      <c r="F15" s="105">
        <v>15.7850845379142</v>
      </c>
      <c r="G15" s="105">
        <v>20.400132172821699</v>
      </c>
      <c r="H15" s="105">
        <v>19.7382723313534</v>
      </c>
    </row>
    <row r="16" spans="1:9" x14ac:dyDescent="0.2">
      <c r="B16" s="53" t="s">
        <v>149</v>
      </c>
      <c r="C16" s="53">
        <v>96.698269126750404</v>
      </c>
      <c r="D16" s="53">
        <v>0.80475261217844996</v>
      </c>
      <c r="E16" s="105">
        <v>16.442916139327501</v>
      </c>
      <c r="F16" s="105">
        <v>15.9176840132329</v>
      </c>
      <c r="G16" s="105">
        <v>20.432261903216201</v>
      </c>
      <c r="H16" s="105">
        <v>19.779599062305699</v>
      </c>
    </row>
    <row r="17" spans="1:8" x14ac:dyDescent="0.2">
      <c r="B17" s="53" t="s">
        <v>150</v>
      </c>
      <c r="C17" s="53">
        <v>97.695173988821495</v>
      </c>
      <c r="D17" s="53">
        <v>0.81304915977015002</v>
      </c>
      <c r="E17" s="105">
        <v>16.522304881777099</v>
      </c>
      <c r="F17" s="105">
        <v>16.017897338022902</v>
      </c>
      <c r="G17" s="105">
        <v>20.321409453824401</v>
      </c>
      <c r="H17" s="105">
        <v>19.701019483927801</v>
      </c>
    </row>
    <row r="18" spans="1:8" x14ac:dyDescent="0.2">
      <c r="B18" s="53" t="s">
        <v>151</v>
      </c>
      <c r="C18" s="53">
        <v>98.272882985756297</v>
      </c>
      <c r="D18" s="53">
        <v>0.81785703098191798</v>
      </c>
      <c r="E18" s="105">
        <v>16.6704789181466</v>
      </c>
      <c r="F18" s="105">
        <v>16.1586334483668</v>
      </c>
      <c r="G18" s="105">
        <v>20.383121116085601</v>
      </c>
      <c r="H18" s="105">
        <v>19.757283774850901</v>
      </c>
    </row>
    <row r="19" spans="1:8" x14ac:dyDescent="0.2">
      <c r="A19" s="53" t="s">
        <v>78</v>
      </c>
      <c r="B19" s="53" t="s">
        <v>140</v>
      </c>
      <c r="C19" s="53">
        <v>98.794999699501204</v>
      </c>
      <c r="D19" s="53">
        <v>0.82220224618631299</v>
      </c>
      <c r="E19" s="105">
        <v>17.285123927708</v>
      </c>
      <c r="F19" s="105">
        <v>16.705832683727301</v>
      </c>
      <c r="G19" s="105">
        <v>21.022958776728</v>
      </c>
      <c r="H19" s="105">
        <v>20.3183982544627</v>
      </c>
    </row>
    <row r="20" spans="1:8" x14ac:dyDescent="0.2">
      <c r="B20" s="53" t="s">
        <v>141</v>
      </c>
      <c r="C20" s="53">
        <v>99.171374481639504</v>
      </c>
      <c r="D20" s="53">
        <v>0.82533455239840103</v>
      </c>
      <c r="E20" s="105">
        <v>18.083951641280098</v>
      </c>
      <c r="F20" s="105">
        <v>17.3510480320334</v>
      </c>
      <c r="G20" s="105">
        <v>21.911056054455301</v>
      </c>
      <c r="H20" s="105">
        <v>21.023048146490101</v>
      </c>
    </row>
    <row r="21" spans="1:8" x14ac:dyDescent="0.2">
      <c r="B21" s="53" t="s">
        <v>142</v>
      </c>
      <c r="C21" s="53">
        <v>99.492156980587794</v>
      </c>
      <c r="D21" s="53">
        <v>0.82800420260311602</v>
      </c>
      <c r="E21" s="105">
        <v>18.328773522058398</v>
      </c>
      <c r="F21" s="105">
        <v>17.579471355799399</v>
      </c>
      <c r="G21" s="105">
        <v>22.1360875517728</v>
      </c>
      <c r="H21" s="105">
        <v>21.231137837866399</v>
      </c>
    </row>
    <row r="22" spans="1:8" x14ac:dyDescent="0.2">
      <c r="B22" s="53" t="s">
        <v>143</v>
      </c>
      <c r="C22" s="53">
        <v>99.154847046096506</v>
      </c>
      <c r="D22" s="53">
        <v>0.82519700601783097</v>
      </c>
      <c r="E22" s="105">
        <v>18.4167612007118</v>
      </c>
      <c r="F22" s="105">
        <v>17.681710016479698</v>
      </c>
      <c r="G22" s="105">
        <v>22.318017475106899</v>
      </c>
      <c r="H22" s="105">
        <v>21.427259051516302</v>
      </c>
    </row>
    <row r="23" spans="1:8" x14ac:dyDescent="0.2">
      <c r="B23" s="53" t="s">
        <v>144</v>
      </c>
      <c r="C23" s="53">
        <v>98.994080173087298</v>
      </c>
      <c r="D23" s="53">
        <v>0.82385905486136901</v>
      </c>
      <c r="E23" s="105">
        <v>18.651850570488801</v>
      </c>
      <c r="F23" s="105">
        <v>17.889366376945802</v>
      </c>
      <c r="G23" s="105">
        <v>22.6396134878038</v>
      </c>
      <c r="H23" s="105">
        <v>21.714110285473499</v>
      </c>
    </row>
    <row r="24" spans="1:8" x14ac:dyDescent="0.2">
      <c r="B24" s="53" t="s">
        <v>145</v>
      </c>
      <c r="C24" s="53">
        <v>99.376464931786799</v>
      </c>
      <c r="D24" s="53">
        <v>0.82704137793912103</v>
      </c>
      <c r="E24" s="105">
        <v>18.941898614520198</v>
      </c>
      <c r="F24" s="105">
        <v>18.095843377263801</v>
      </c>
      <c r="G24" s="105">
        <v>22.903205474097302</v>
      </c>
      <c r="H24" s="105">
        <v>21.8802152588257</v>
      </c>
    </row>
    <row r="25" spans="1:8" x14ac:dyDescent="0.2">
      <c r="B25" s="53" t="s">
        <v>146</v>
      </c>
      <c r="C25" s="53">
        <v>99.909099104513501</v>
      </c>
      <c r="D25" s="53">
        <v>0.83147412265842302</v>
      </c>
      <c r="E25" s="105">
        <v>19.2196076400867</v>
      </c>
      <c r="F25" s="105">
        <v>18.451393019182198</v>
      </c>
      <c r="G25" s="105">
        <v>23.1151001773056</v>
      </c>
      <c r="H25" s="105">
        <v>22.191181320458501</v>
      </c>
    </row>
    <row r="26" spans="1:8" x14ac:dyDescent="0.2">
      <c r="B26" s="53" t="s">
        <v>147</v>
      </c>
      <c r="C26" s="53">
        <v>100.492</v>
      </c>
      <c r="D26" s="53">
        <v>0.8363252024401</v>
      </c>
      <c r="E26" s="105">
        <v>19.634224926422402</v>
      </c>
      <c r="F26" s="105">
        <v>18.971086196797899</v>
      </c>
      <c r="G26" s="105">
        <v>23.476782559148901</v>
      </c>
      <c r="H26" s="105">
        <v>22.6838628579493</v>
      </c>
    </row>
    <row r="27" spans="1:8" x14ac:dyDescent="0.2">
      <c r="B27" s="53" t="s">
        <v>148</v>
      </c>
      <c r="C27" s="53">
        <v>100.917</v>
      </c>
      <c r="D27" s="53">
        <v>0.83986218260804402</v>
      </c>
      <c r="E27" s="105">
        <v>19.894079386652599</v>
      </c>
      <c r="F27" s="105">
        <v>19.228593123981401</v>
      </c>
      <c r="G27" s="105">
        <v>23.687314179184799</v>
      </c>
      <c r="H27" s="105">
        <v>22.894938624656699</v>
      </c>
    </row>
    <row r="28" spans="1:8" x14ac:dyDescent="0.2">
      <c r="B28" s="53" t="s">
        <v>149</v>
      </c>
      <c r="C28" s="53">
        <v>101.44</v>
      </c>
      <c r="D28" s="53">
        <v>0.84421474879118497</v>
      </c>
      <c r="E28" s="105">
        <v>20.141253942115199</v>
      </c>
      <c r="F28" s="105">
        <v>19.430086776846899</v>
      </c>
      <c r="G28" s="105">
        <v>23.857974491626798</v>
      </c>
      <c r="H28" s="105">
        <v>23.015573708784899</v>
      </c>
    </row>
    <row r="29" spans="1:8" x14ac:dyDescent="0.2">
      <c r="B29" s="53" t="s">
        <v>150</v>
      </c>
      <c r="C29" s="53">
        <v>102.303</v>
      </c>
      <c r="D29" s="53">
        <v>0.85139689910868099</v>
      </c>
      <c r="E29" s="105">
        <v>20.1839990142598</v>
      </c>
      <c r="F29" s="105">
        <v>19.404950840373999</v>
      </c>
      <c r="G29" s="105">
        <v>23.706920985254001</v>
      </c>
      <c r="H29" s="105">
        <v>22.7918974812908</v>
      </c>
    </row>
    <row r="30" spans="1:8" x14ac:dyDescent="0.2">
      <c r="B30" s="53" t="s">
        <v>151</v>
      </c>
      <c r="C30" s="53">
        <v>103.02</v>
      </c>
      <c r="D30" s="53">
        <v>0.85736399270966002</v>
      </c>
      <c r="E30" s="105">
        <v>19.951792481530902</v>
      </c>
      <c r="F30" s="105">
        <v>19.104687517973002</v>
      </c>
      <c r="G30" s="105">
        <v>23.271087485811201</v>
      </c>
      <c r="H30" s="105">
        <v>22.2830532660854</v>
      </c>
    </row>
    <row r="31" spans="1:8" x14ac:dyDescent="0.2">
      <c r="A31" s="53" t="s">
        <v>79</v>
      </c>
      <c r="B31" s="53" t="s">
        <v>140</v>
      </c>
      <c r="C31" s="53">
        <v>103.108</v>
      </c>
      <c r="D31" s="53">
        <v>0.85809635566208098</v>
      </c>
      <c r="E31" s="105">
        <v>19.893147122035298</v>
      </c>
      <c r="F31" s="105">
        <v>18.816270308070301</v>
      </c>
      <c r="G31" s="105">
        <v>23.182882657375199</v>
      </c>
      <c r="H31" s="105">
        <v>21.927922410942099</v>
      </c>
    </row>
    <row r="32" spans="1:8" x14ac:dyDescent="0.2">
      <c r="B32" s="53" t="s">
        <v>141</v>
      </c>
      <c r="C32" s="53">
        <v>103.07899999999999</v>
      </c>
      <c r="D32" s="53">
        <v>0.85785500878003296</v>
      </c>
      <c r="E32" s="105">
        <v>20.301391729917601</v>
      </c>
      <c r="F32" s="105">
        <v>19.238369871747899</v>
      </c>
      <c r="G32" s="105">
        <v>23.665294860011901</v>
      </c>
      <c r="H32" s="105">
        <v>22.426132242448599</v>
      </c>
    </row>
    <row r="33" spans="1:8" x14ac:dyDescent="0.2">
      <c r="B33" s="53" t="s">
        <v>142</v>
      </c>
      <c r="C33" s="53">
        <v>103.476</v>
      </c>
      <c r="D33" s="53">
        <v>0.86115896437220696</v>
      </c>
      <c r="E33" s="105">
        <v>20.774428473064201</v>
      </c>
      <c r="F33" s="105">
        <v>19.740755868351499</v>
      </c>
      <c r="G33" s="105">
        <v>24.123802146342399</v>
      </c>
      <c r="H33" s="105">
        <v>22.923474857795501</v>
      </c>
    </row>
    <row r="34" spans="1:8" x14ac:dyDescent="0.2">
      <c r="B34" s="53" t="s">
        <v>143</v>
      </c>
      <c r="C34" s="53">
        <v>103.53100000000001</v>
      </c>
      <c r="D34" s="53">
        <v>0.86161669121746998</v>
      </c>
      <c r="E34" s="105">
        <v>20.658890675713199</v>
      </c>
      <c r="F34" s="105">
        <v>19.521537383341101</v>
      </c>
      <c r="G34" s="105">
        <v>23.9768923771916</v>
      </c>
      <c r="H34" s="105">
        <v>22.656870023904801</v>
      </c>
    </row>
    <row r="35" spans="1:8" x14ac:dyDescent="0.2">
      <c r="B35" s="53" t="s">
        <v>144</v>
      </c>
      <c r="C35" s="53">
        <v>103.233</v>
      </c>
      <c r="D35" s="53">
        <v>0.85913664394677003</v>
      </c>
      <c r="E35" s="105">
        <v>20.6614093159045</v>
      </c>
      <c r="F35" s="105">
        <v>19.4420275152358</v>
      </c>
      <c r="G35" s="105">
        <v>24.049037439479299</v>
      </c>
      <c r="H35" s="105">
        <v>22.6297267753841</v>
      </c>
    </row>
    <row r="36" spans="1:8" x14ac:dyDescent="0.2">
      <c r="B36" s="53" t="s">
        <v>145</v>
      </c>
      <c r="C36" s="53">
        <v>103.29900000000001</v>
      </c>
      <c r="D36" s="53">
        <v>0.85968591616108703</v>
      </c>
      <c r="E36" s="105">
        <v>20.5192302672233</v>
      </c>
      <c r="F36" s="105">
        <v>19.3298048986649</v>
      </c>
      <c r="G36" s="105">
        <v>23.8682871051926</v>
      </c>
      <c r="H36" s="105">
        <v>22.484729056609201</v>
      </c>
    </row>
    <row r="37" spans="1:8" x14ac:dyDescent="0.2">
      <c r="B37" s="53" t="s">
        <v>146</v>
      </c>
      <c r="C37" s="53">
        <v>103.687</v>
      </c>
      <c r="D37" s="53">
        <v>0.86291497099676295</v>
      </c>
      <c r="E37" s="105">
        <v>20.529053710272301</v>
      </c>
      <c r="F37" s="105">
        <v>19.3989640169521</v>
      </c>
      <c r="G37" s="105">
        <v>23.7903552496707</v>
      </c>
      <c r="H37" s="105">
        <v>22.480736421277001</v>
      </c>
    </row>
    <row r="38" spans="1:8" x14ac:dyDescent="0.2">
      <c r="B38" s="53" t="s">
        <v>147</v>
      </c>
      <c r="C38" s="53">
        <v>103.67</v>
      </c>
      <c r="D38" s="53">
        <v>0.86277349179004503</v>
      </c>
      <c r="E38" s="105">
        <v>20.3882030396639</v>
      </c>
      <c r="F38" s="105">
        <v>19.284820126811301</v>
      </c>
      <c r="G38" s="105">
        <v>23.631003077486</v>
      </c>
      <c r="H38" s="105">
        <v>22.352124063060799</v>
      </c>
    </row>
    <row r="39" spans="1:8" x14ac:dyDescent="0.2">
      <c r="B39" s="53" t="s">
        <v>148</v>
      </c>
      <c r="C39" s="53">
        <v>103.94199999999999</v>
      </c>
      <c r="D39" s="53">
        <v>0.86503715909752898</v>
      </c>
      <c r="E39" s="105">
        <v>20.369187842913199</v>
      </c>
      <c r="F39" s="105">
        <v>19.3686493233951</v>
      </c>
      <c r="G39" s="105">
        <v>23.5471824865465</v>
      </c>
      <c r="H39" s="105">
        <v>22.390540244076799</v>
      </c>
    </row>
    <row r="40" spans="1:8" x14ac:dyDescent="0.2">
      <c r="B40" s="53" t="s">
        <v>149</v>
      </c>
      <c r="C40" s="53">
        <v>104.503</v>
      </c>
      <c r="D40" s="53">
        <v>0.86970597291921503</v>
      </c>
      <c r="E40" s="105">
        <v>20.348828349988999</v>
      </c>
      <c r="F40" s="105">
        <v>19.327784184716901</v>
      </c>
      <c r="G40" s="105">
        <v>23.397365297707498</v>
      </c>
      <c r="H40" s="105">
        <v>22.2233545434236</v>
      </c>
    </row>
    <row r="41" spans="1:8" x14ac:dyDescent="0.2">
      <c r="B41" s="53" t="s">
        <v>150</v>
      </c>
      <c r="C41" s="53">
        <v>105.346</v>
      </c>
      <c r="D41" s="53">
        <v>0.876721677111161</v>
      </c>
      <c r="E41" s="105">
        <v>20.338896361588901</v>
      </c>
      <c r="F41" s="105">
        <v>19.319981613210199</v>
      </c>
      <c r="G41" s="105">
        <v>23.1988062946117</v>
      </c>
      <c r="H41" s="105">
        <v>22.036619052092401</v>
      </c>
    </row>
    <row r="42" spans="1:8" x14ac:dyDescent="0.2">
      <c r="B42" s="53" t="s">
        <v>151</v>
      </c>
      <c r="C42" s="53">
        <v>105.934</v>
      </c>
      <c r="D42" s="53">
        <v>0.88161519320234005</v>
      </c>
      <c r="E42" s="105">
        <v>20.4740419699867</v>
      </c>
      <c r="F42" s="105">
        <v>19.4418210937631</v>
      </c>
      <c r="G42" s="105">
        <v>23.2233315939324</v>
      </c>
      <c r="H42" s="105">
        <v>22.0525023203644</v>
      </c>
    </row>
    <row r="43" spans="1:8" x14ac:dyDescent="0.2">
      <c r="A43" s="53" t="s">
        <v>80</v>
      </c>
      <c r="B43" s="53" t="s">
        <v>140</v>
      </c>
      <c r="C43" s="53">
        <v>106.447</v>
      </c>
      <c r="D43" s="53">
        <v>0.88588453632270603</v>
      </c>
      <c r="E43" s="105">
        <v>20.578899950059501</v>
      </c>
      <c r="F43" s="105">
        <v>19.5185418298373</v>
      </c>
      <c r="G43" s="105">
        <v>23.229776687921699</v>
      </c>
      <c r="H43" s="105">
        <v>22.0328282406402</v>
      </c>
    </row>
    <row r="44" spans="1:8" x14ac:dyDescent="0.2">
      <c r="B44" s="53" t="s">
        <v>141</v>
      </c>
      <c r="C44" s="53">
        <v>106.889</v>
      </c>
      <c r="D44" s="53">
        <v>0.88956299569736796</v>
      </c>
      <c r="E44" s="105">
        <v>20.427785187324002</v>
      </c>
      <c r="F44" s="105">
        <v>19.404890954363701</v>
      </c>
      <c r="G44" s="105">
        <v>22.963843242276301</v>
      </c>
      <c r="H44" s="105">
        <v>21.813959267889</v>
      </c>
    </row>
    <row r="45" spans="1:8" x14ac:dyDescent="0.2">
      <c r="B45" s="53" t="s">
        <v>142</v>
      </c>
      <c r="C45" s="53">
        <v>106.83799999999999</v>
      </c>
      <c r="D45" s="53">
        <v>0.88913855807721398</v>
      </c>
      <c r="E45" s="105">
        <v>19.011364567898699</v>
      </c>
      <c r="F45" s="105">
        <v>17.885451920244002</v>
      </c>
      <c r="G45" s="105">
        <v>21.381779470919899</v>
      </c>
      <c r="H45" s="105">
        <v>20.1154834168048</v>
      </c>
    </row>
    <row r="46" spans="1:8" x14ac:dyDescent="0.2">
      <c r="B46" s="53" t="s">
        <v>143</v>
      </c>
      <c r="C46" s="53">
        <v>105.755</v>
      </c>
      <c r="D46" s="53">
        <v>0.88012550037866499</v>
      </c>
      <c r="E46" s="105">
        <v>16.015786981416198</v>
      </c>
      <c r="F46" s="105">
        <v>15.1018600996677</v>
      </c>
      <c r="G46" s="105">
        <v>18.1971627620443</v>
      </c>
      <c r="H46" s="105">
        <v>17.158757578516099</v>
      </c>
    </row>
    <row r="47" spans="1:8" x14ac:dyDescent="0.2">
      <c r="B47" s="53" t="s">
        <v>144</v>
      </c>
      <c r="C47" s="53">
        <v>106.16200000000001</v>
      </c>
      <c r="D47" s="53">
        <v>0.88351267903361397</v>
      </c>
      <c r="E47" s="105">
        <v>17.033472637366302</v>
      </c>
      <c r="F47" s="105">
        <v>16.2544161259429</v>
      </c>
      <c r="G47" s="105">
        <v>19.2792622466918</v>
      </c>
      <c r="H47" s="105">
        <v>18.397490507688001</v>
      </c>
    </row>
    <row r="48" spans="1:8" x14ac:dyDescent="0.2">
      <c r="B48" s="53" t="s">
        <v>145</v>
      </c>
      <c r="C48" s="53">
        <v>106.74299999999999</v>
      </c>
      <c r="D48" s="53">
        <v>0.88834793898084996</v>
      </c>
      <c r="E48" s="105">
        <v>18.372366603082298</v>
      </c>
      <c r="F48" s="105">
        <v>17.653376602343201</v>
      </c>
      <c r="G48" s="105">
        <v>20.6814985400426</v>
      </c>
      <c r="H48" s="105">
        <v>19.872142240343202</v>
      </c>
    </row>
    <row r="49" spans="1:8" x14ac:dyDescent="0.2">
      <c r="B49" s="53" t="s">
        <v>146</v>
      </c>
      <c r="C49" s="53">
        <v>107.444</v>
      </c>
      <c r="D49" s="53">
        <v>0.89418187568138896</v>
      </c>
      <c r="E49" s="105">
        <v>19.387937529456401</v>
      </c>
      <c r="F49" s="105">
        <v>18.600588267834599</v>
      </c>
      <c r="G49" s="105">
        <v>21.682319958322001</v>
      </c>
      <c r="H49" s="105">
        <v>20.801795220531002</v>
      </c>
    </row>
    <row r="50" spans="1:8" x14ac:dyDescent="0.2">
      <c r="B50" s="53" t="s">
        <v>147</v>
      </c>
      <c r="C50" s="53">
        <v>107.867</v>
      </c>
      <c r="D50" s="53">
        <v>0.89770221123677796</v>
      </c>
      <c r="E50" s="105">
        <v>19.352307462252199</v>
      </c>
      <c r="F50" s="105">
        <v>18.600627457198101</v>
      </c>
      <c r="G50" s="105">
        <v>21.557602532347801</v>
      </c>
      <c r="H50" s="105">
        <v>20.720264720715999</v>
      </c>
    </row>
    <row r="51" spans="1:8" x14ac:dyDescent="0.2">
      <c r="B51" s="53" t="s">
        <v>148</v>
      </c>
      <c r="C51" s="53">
        <v>108.114</v>
      </c>
      <c r="D51" s="53">
        <v>0.89975782088732403</v>
      </c>
      <c r="E51" s="105">
        <v>19.215378131058799</v>
      </c>
      <c r="F51" s="105">
        <v>18.535020116818199</v>
      </c>
      <c r="G51" s="105">
        <v>21.356166831769201</v>
      </c>
      <c r="H51" s="105">
        <v>20.600010009959501</v>
      </c>
    </row>
    <row r="52" spans="1:8" x14ac:dyDescent="0.2">
      <c r="B52" s="53" t="s">
        <v>149</v>
      </c>
      <c r="C52" s="53">
        <v>108.774</v>
      </c>
      <c r="D52" s="53">
        <v>0.90525054303048502</v>
      </c>
      <c r="E52" s="105">
        <v>19.0440042103472</v>
      </c>
      <c r="F52" s="105">
        <v>18.392541717000199</v>
      </c>
      <c r="G52" s="105">
        <v>21.037274550086501</v>
      </c>
      <c r="H52" s="105">
        <v>20.317625720972199</v>
      </c>
    </row>
    <row r="53" spans="1:8" x14ac:dyDescent="0.2">
      <c r="B53" s="53" t="s">
        <v>150</v>
      </c>
      <c r="C53" s="53">
        <v>108.85599999999999</v>
      </c>
      <c r="D53" s="53">
        <v>0.90593297214524104</v>
      </c>
      <c r="E53" s="105">
        <v>18.298773726712302</v>
      </c>
      <c r="F53" s="105">
        <v>17.721554810542202</v>
      </c>
      <c r="G53" s="105">
        <v>20.1988163466232</v>
      </c>
      <c r="H53" s="105">
        <v>19.561662237083301</v>
      </c>
    </row>
    <row r="54" spans="1:8" x14ac:dyDescent="0.2">
      <c r="B54" s="53" t="s">
        <v>151</v>
      </c>
      <c r="C54" s="53">
        <v>109.271</v>
      </c>
      <c r="D54" s="53">
        <v>0.90938672925040998</v>
      </c>
      <c r="E54" s="105">
        <v>18.441531287921698</v>
      </c>
      <c r="F54" s="105">
        <v>17.913536170770701</v>
      </c>
      <c r="G54" s="105">
        <v>20.279085558157099</v>
      </c>
      <c r="H54" s="105">
        <v>19.698479859648401</v>
      </c>
    </row>
    <row r="55" spans="1:8" x14ac:dyDescent="0.2">
      <c r="A55" s="53" t="s">
        <v>508</v>
      </c>
      <c r="B55" s="53" t="s">
        <v>140</v>
      </c>
      <c r="C55" s="53">
        <v>110.21</v>
      </c>
      <c r="D55" s="53">
        <v>0.91720137484499697</v>
      </c>
      <c r="E55" s="105">
        <v>19.407933711383599</v>
      </c>
      <c r="F55" s="105">
        <v>18.924396070714401</v>
      </c>
      <c r="G55" s="105">
        <v>21.1599483424929</v>
      </c>
      <c r="H55" s="105">
        <v>20.632760252798899</v>
      </c>
    </row>
    <row r="56" spans="1:8" x14ac:dyDescent="0.2">
      <c r="B56" s="53" t="s">
        <v>141</v>
      </c>
      <c r="C56" s="53">
        <v>110.907</v>
      </c>
      <c r="D56" s="53">
        <v>0.92300202232042505</v>
      </c>
      <c r="E56" s="105">
        <v>20.2074004150879</v>
      </c>
      <c r="F56" s="105">
        <v>19.7505008653741</v>
      </c>
      <c r="G56" s="105">
        <v>21.893126912427</v>
      </c>
      <c r="H56" s="105">
        <v>21.398112233515398</v>
      </c>
    </row>
    <row r="57" spans="1:8" x14ac:dyDescent="0.2">
      <c r="B57" s="53" t="s">
        <v>142</v>
      </c>
      <c r="C57" s="53">
        <v>111.824</v>
      </c>
      <c r="D57" s="53">
        <v>0.93063357717690698</v>
      </c>
      <c r="E57" s="105">
        <v>20.696419481761101</v>
      </c>
      <c r="F57" s="105">
        <v>20.1058595572337</v>
      </c>
      <c r="G57" s="105">
        <v>22.239063783346399</v>
      </c>
      <c r="H57" s="105">
        <v>21.604485428330701</v>
      </c>
    </row>
    <row r="58" spans="1:8" x14ac:dyDescent="0.2">
      <c r="B58" s="53" t="s">
        <v>143</v>
      </c>
      <c r="C58" s="53">
        <v>112.19</v>
      </c>
      <c r="D58" s="53">
        <v>0.93367954127447805</v>
      </c>
      <c r="E58" s="105">
        <v>20.730829735878501</v>
      </c>
      <c r="F58" s="105">
        <v>20.187252266965601</v>
      </c>
      <c r="G58" s="105">
        <v>22.203367236237</v>
      </c>
      <c r="H58" s="105">
        <v>21.621178760551899</v>
      </c>
    </row>
    <row r="59" spans="1:8" x14ac:dyDescent="0.2">
      <c r="B59" s="53" t="s">
        <v>144</v>
      </c>
      <c r="C59" s="53">
        <v>112.419</v>
      </c>
      <c r="D59" s="53">
        <v>0.93558534941202898</v>
      </c>
      <c r="E59" s="105">
        <v>20.784416803161701</v>
      </c>
      <c r="F59" s="105">
        <v>20.223854833905801</v>
      </c>
      <c r="G59" s="105">
        <v>22.215414997919499</v>
      </c>
      <c r="H59" s="105">
        <v>21.6162585771736</v>
      </c>
    </row>
    <row r="60" spans="1:8" x14ac:dyDescent="0.2">
      <c r="B60" s="53" t="s">
        <v>145</v>
      </c>
      <c r="C60" s="53">
        <v>113.018</v>
      </c>
      <c r="D60" s="53">
        <v>0.94057041087226101</v>
      </c>
      <c r="E60" s="105">
        <v>20.786572084234201</v>
      </c>
      <c r="F60" s="105">
        <v>20.269044206434099</v>
      </c>
      <c r="G60" s="105">
        <v>22.09996385593</v>
      </c>
      <c r="H60" s="105">
        <v>21.549736173007101</v>
      </c>
    </row>
    <row r="61" spans="1:8" x14ac:dyDescent="0.2">
      <c r="B61" s="53" t="s">
        <v>146</v>
      </c>
      <c r="C61" s="53">
        <v>113.682</v>
      </c>
      <c r="D61" s="53">
        <v>0.94609642224053103</v>
      </c>
      <c r="E61" s="105">
        <v>20.703444618766301</v>
      </c>
      <c r="F61" s="105">
        <v>20.283476997007099</v>
      </c>
      <c r="G61" s="105">
        <v>21.883017557276801</v>
      </c>
      <c r="H61" s="105">
        <v>21.439122398298501</v>
      </c>
    </row>
    <row r="62" spans="1:8" x14ac:dyDescent="0.2">
      <c r="B62" s="53" t="s">
        <v>147</v>
      </c>
      <c r="C62" s="53">
        <v>113.899</v>
      </c>
      <c r="D62" s="53">
        <v>0.94790236270275197</v>
      </c>
      <c r="E62" s="105">
        <v>20.6232831107389</v>
      </c>
      <c r="F62" s="105">
        <v>20.302700509696901</v>
      </c>
      <c r="G62" s="105">
        <v>21.756758841634099</v>
      </c>
      <c r="H62" s="105">
        <v>21.418556708528399</v>
      </c>
    </row>
    <row r="63" spans="1:8" x14ac:dyDescent="0.2">
      <c r="B63" s="53" t="s">
        <v>148</v>
      </c>
      <c r="C63" s="53">
        <v>114.601</v>
      </c>
      <c r="D63" s="53">
        <v>0.95374462170956797</v>
      </c>
      <c r="E63" s="105">
        <v>20.546471879437199</v>
      </c>
      <c r="F63" s="105">
        <v>20.189056552793598</v>
      </c>
      <c r="G63" s="105">
        <v>21.5429491414673</v>
      </c>
      <c r="H63" s="105">
        <v>21.1681996346204</v>
      </c>
    </row>
    <row r="64" spans="1:8" x14ac:dyDescent="0.2">
      <c r="B64" s="53" t="s">
        <v>149</v>
      </c>
      <c r="C64" s="53">
        <v>115.56100000000001</v>
      </c>
      <c r="D64" s="53">
        <v>0.96173403573598304</v>
      </c>
      <c r="E64" s="105">
        <v>20.459216329717201</v>
      </c>
      <c r="F64" s="105">
        <v>20.127537314709301</v>
      </c>
      <c r="G64" s="105">
        <v>21.2732580625166</v>
      </c>
      <c r="H64" s="105">
        <v>20.928382033715099</v>
      </c>
    </row>
    <row r="65" spans="1:8" x14ac:dyDescent="0.2">
      <c r="B65" s="53" t="s">
        <v>150</v>
      </c>
      <c r="C65" s="53">
        <v>116.884</v>
      </c>
      <c r="D65" s="53">
        <v>0.97274444694113604</v>
      </c>
      <c r="E65" s="105">
        <v>20.4366281700018</v>
      </c>
      <c r="F65" s="105">
        <v>20.0649044777706</v>
      </c>
      <c r="G65" s="105">
        <v>21.009246811191002</v>
      </c>
      <c r="H65" s="105">
        <v>20.627107706310799</v>
      </c>
    </row>
    <row r="66" spans="1:8" x14ac:dyDescent="0.2">
      <c r="B66" s="53" t="s">
        <v>151</v>
      </c>
      <c r="C66" s="53">
        <v>117.30800000000001</v>
      </c>
      <c r="D66" s="53">
        <v>0.97627310480280305</v>
      </c>
      <c r="E66" s="105">
        <v>20.777291779911401</v>
      </c>
      <c r="F66" s="105">
        <v>20.276357755143799</v>
      </c>
      <c r="G66" s="105">
        <v>21.282253580168199</v>
      </c>
      <c r="H66" s="105">
        <v>20.769145083884499</v>
      </c>
    </row>
    <row r="67" spans="1:8" x14ac:dyDescent="0.2">
      <c r="A67" s="53" t="s">
        <v>929</v>
      </c>
      <c r="B67" s="53" t="s">
        <v>140</v>
      </c>
      <c r="C67" s="53">
        <v>118.002</v>
      </c>
      <c r="D67" s="53">
        <v>0.98204878535939899</v>
      </c>
      <c r="E67" s="105">
        <v>21.171153207334399</v>
      </c>
      <c r="F67" s="105">
        <v>20.6509258006312</v>
      </c>
      <c r="G67" s="105">
        <v>21.558148152066099</v>
      </c>
      <c r="H67" s="105">
        <v>21.028411325893099</v>
      </c>
    </row>
    <row r="68" spans="1:8" x14ac:dyDescent="0.2">
      <c r="B68" s="53" t="s">
        <v>141</v>
      </c>
      <c r="C68" s="53">
        <v>118.98099999999999</v>
      </c>
      <c r="D68" s="53">
        <v>0.99019632320508699</v>
      </c>
      <c r="E68" s="105">
        <v>21.348090005392599</v>
      </c>
      <c r="F68" s="105">
        <v>20.852547586578002</v>
      </c>
      <c r="G68" s="105">
        <v>21.559451903732299</v>
      </c>
      <c r="H68" s="105">
        <v>21.059003248044899</v>
      </c>
    </row>
    <row r="69" spans="1:8" x14ac:dyDescent="0.2">
      <c r="B69" s="53" t="s">
        <v>142</v>
      </c>
      <c r="C69" s="53">
        <v>120.15900000000001</v>
      </c>
      <c r="D69" s="53">
        <v>1</v>
      </c>
      <c r="E69" s="105">
        <v>21.9101389749714</v>
      </c>
      <c r="F69" s="105">
        <v>21.276107201715298</v>
      </c>
      <c r="G69" s="105">
        <v>21.9101389749714</v>
      </c>
      <c r="H69" s="105">
        <v>21.276107201715298</v>
      </c>
    </row>
  </sheetData>
  <mergeCells count="1">
    <mergeCell ref="H1:I1"/>
  </mergeCells>
  <hyperlinks>
    <hyperlink ref="H1:I1" location="Index!A1" display="Regresar al Índice" xr:uid="{2D95C3E9-492E-41E7-B27B-564EF6D0B38E}"/>
  </hyperlink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DD39-9CFD-4A51-AF62-70184FB6AC17}">
  <sheetPr codeName="Hoja63"/>
  <dimension ref="A1:I69"/>
  <sheetViews>
    <sheetView workbookViewId="0"/>
  </sheetViews>
  <sheetFormatPr baseColWidth="10" defaultRowHeight="12.75" x14ac:dyDescent="0.2"/>
  <cols>
    <col min="1" max="1" width="90.7109375" style="53" customWidth="1"/>
    <col min="2" max="2" width="3.7109375" style="53" customWidth="1"/>
    <col min="3" max="8" width="11.7109375" style="53" customWidth="1"/>
    <col min="9" max="17" width="9.140625" style="53" customWidth="1"/>
    <col min="18" max="16384" width="11.42578125" style="53"/>
  </cols>
  <sheetData>
    <row r="1" spans="1:9" ht="15" x14ac:dyDescent="0.25">
      <c r="A1" s="17" t="s">
        <v>1845</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490</v>
      </c>
      <c r="B6" s="53" t="s">
        <v>630</v>
      </c>
      <c r="C6" s="53" t="s">
        <v>631</v>
      </c>
      <c r="D6" s="53" t="s">
        <v>632</v>
      </c>
      <c r="E6" s="53" t="s">
        <v>0</v>
      </c>
      <c r="F6" s="53" t="s">
        <v>1</v>
      </c>
      <c r="G6" s="53" t="s">
        <v>855</v>
      </c>
      <c r="H6" s="53" t="s">
        <v>856</v>
      </c>
    </row>
    <row r="7" spans="1:9" x14ac:dyDescent="0.2">
      <c r="A7" s="53" t="s">
        <v>77</v>
      </c>
      <c r="B7" s="53" t="s">
        <v>140</v>
      </c>
      <c r="C7" s="53">
        <v>93.603882444858499</v>
      </c>
      <c r="D7" s="53">
        <v>0.77900017847068004</v>
      </c>
      <c r="E7" s="105">
        <v>18.304750999844799</v>
      </c>
      <c r="F7" s="105">
        <v>17.8167725639798</v>
      </c>
      <c r="G7" s="105">
        <v>23.497749430276599</v>
      </c>
      <c r="H7" s="105">
        <v>22.871333096428</v>
      </c>
    </row>
    <row r="8" spans="1:9" x14ac:dyDescent="0.2">
      <c r="B8" s="53" t="s">
        <v>141</v>
      </c>
      <c r="C8" s="53">
        <v>94.1447803353567</v>
      </c>
      <c r="D8" s="53">
        <v>0.78350169638026901</v>
      </c>
      <c r="E8" s="105">
        <v>18.292751290365601</v>
      </c>
      <c r="F8" s="105">
        <v>17.7165134606824</v>
      </c>
      <c r="G8" s="105">
        <v>23.3474303564076</v>
      </c>
      <c r="H8" s="105">
        <v>22.6119656696745</v>
      </c>
    </row>
    <row r="9" spans="1:9" x14ac:dyDescent="0.2">
      <c r="B9" s="53" t="s">
        <v>142</v>
      </c>
      <c r="C9" s="53">
        <v>94.722489332291602</v>
      </c>
      <c r="D9" s="53">
        <v>0.78830956759203696</v>
      </c>
      <c r="E9" s="105">
        <v>18.2049051372082</v>
      </c>
      <c r="F9" s="105">
        <v>17.6380595611068</v>
      </c>
      <c r="G9" s="105">
        <v>23.0935991209858</v>
      </c>
      <c r="H9" s="105">
        <v>22.374534429391499</v>
      </c>
    </row>
    <row r="10" spans="1:9" x14ac:dyDescent="0.2">
      <c r="B10" s="53" t="s">
        <v>143</v>
      </c>
      <c r="C10" s="53">
        <v>94.838932628162794</v>
      </c>
      <c r="D10" s="53">
        <v>0.789278644364241</v>
      </c>
      <c r="E10" s="105">
        <v>18.1811923048406</v>
      </c>
      <c r="F10" s="105">
        <v>17.601157731083401</v>
      </c>
      <c r="G10" s="105">
        <v>23.035201110104001</v>
      </c>
      <c r="H10" s="105">
        <v>22.300309094592301</v>
      </c>
    </row>
    <row r="11" spans="1:9" x14ac:dyDescent="0.2">
      <c r="B11" s="53" t="s">
        <v>144</v>
      </c>
      <c r="C11" s="53">
        <v>94.725494320572096</v>
      </c>
      <c r="D11" s="53">
        <v>0.78833457602486801</v>
      </c>
      <c r="E11" s="105">
        <v>18.108295383600399</v>
      </c>
      <c r="F11" s="105">
        <v>17.531369362613201</v>
      </c>
      <c r="G11" s="105">
        <v>22.970317342809501</v>
      </c>
      <c r="H11" s="105">
        <v>22.2384884486662</v>
      </c>
    </row>
    <row r="12" spans="1:9" x14ac:dyDescent="0.2">
      <c r="B12" s="53" t="s">
        <v>145</v>
      </c>
      <c r="C12" s="53">
        <v>94.963639641805401</v>
      </c>
      <c r="D12" s="53">
        <v>0.79031649432672901</v>
      </c>
      <c r="E12" s="105">
        <v>17.9783785441807</v>
      </c>
      <c r="F12" s="105">
        <v>17.403503717607499</v>
      </c>
      <c r="G12" s="105">
        <v>22.7483276298017</v>
      </c>
      <c r="H12" s="105">
        <v>22.020929390362301</v>
      </c>
    </row>
    <row r="13" spans="1:9" x14ac:dyDescent="0.2">
      <c r="B13" s="53" t="s">
        <v>146</v>
      </c>
      <c r="C13" s="53">
        <v>95.322735741330604</v>
      </c>
      <c r="D13" s="53">
        <v>0.79330500205003895</v>
      </c>
      <c r="E13" s="105">
        <v>17.8771113713502</v>
      </c>
      <c r="F13" s="105">
        <v>17.3030561538725</v>
      </c>
      <c r="G13" s="105">
        <v>22.534978759938099</v>
      </c>
      <c r="H13" s="105">
        <v>21.811353904435698</v>
      </c>
    </row>
    <row r="14" spans="1:9" x14ac:dyDescent="0.2">
      <c r="B14" s="53" t="s">
        <v>147</v>
      </c>
      <c r="C14" s="53">
        <v>95.793767654306095</v>
      </c>
      <c r="D14" s="53">
        <v>0.79722507389630504</v>
      </c>
      <c r="E14" s="105">
        <v>17.9545830945797</v>
      </c>
      <c r="F14" s="105">
        <v>17.3895679098543</v>
      </c>
      <c r="G14" s="105">
        <v>22.521347712797901</v>
      </c>
      <c r="H14" s="105">
        <v>21.812620399488502</v>
      </c>
    </row>
    <row r="15" spans="1:9" x14ac:dyDescent="0.2">
      <c r="B15" s="53" t="s">
        <v>148</v>
      </c>
      <c r="C15" s="53">
        <v>96.093515235290596</v>
      </c>
      <c r="D15" s="53">
        <v>0.79971966507120196</v>
      </c>
      <c r="E15" s="105">
        <v>18.2042669066836</v>
      </c>
      <c r="F15" s="105">
        <v>17.6390110492795</v>
      </c>
      <c r="G15" s="105">
        <v>22.763310322077398</v>
      </c>
      <c r="H15" s="105">
        <v>22.0564928182791</v>
      </c>
    </row>
    <row r="16" spans="1:9" x14ac:dyDescent="0.2">
      <c r="B16" s="53" t="s">
        <v>149</v>
      </c>
      <c r="C16" s="53">
        <v>96.698269126750404</v>
      </c>
      <c r="D16" s="53">
        <v>0.80475261217844996</v>
      </c>
      <c r="E16" s="105">
        <v>18.295529773988399</v>
      </c>
      <c r="F16" s="105">
        <v>17.7402570952788</v>
      </c>
      <c r="G16" s="105">
        <v>22.734352765209099</v>
      </c>
      <c r="H16" s="105">
        <v>22.044360995929299</v>
      </c>
    </row>
    <row r="17" spans="1:8" x14ac:dyDescent="0.2">
      <c r="B17" s="53" t="s">
        <v>150</v>
      </c>
      <c r="C17" s="53">
        <v>97.695173988821495</v>
      </c>
      <c r="D17" s="53">
        <v>0.81304915977015002</v>
      </c>
      <c r="E17" s="105">
        <v>18.396479799622</v>
      </c>
      <c r="F17" s="105">
        <v>17.8530751466045</v>
      </c>
      <c r="G17" s="105">
        <v>22.626528271454902</v>
      </c>
      <c r="H17" s="105">
        <v>21.958174277741801</v>
      </c>
    </row>
    <row r="18" spans="1:8" x14ac:dyDescent="0.2">
      <c r="B18" s="53" t="s">
        <v>151</v>
      </c>
      <c r="C18" s="53">
        <v>98.272882985756297</v>
      </c>
      <c r="D18" s="53">
        <v>0.81785703098191798</v>
      </c>
      <c r="E18" s="105">
        <v>18.523943589996499</v>
      </c>
      <c r="F18" s="105">
        <v>17.975312596087701</v>
      </c>
      <c r="G18" s="105">
        <v>22.649366439702401</v>
      </c>
      <c r="H18" s="105">
        <v>21.978551158882301</v>
      </c>
    </row>
    <row r="19" spans="1:8" x14ac:dyDescent="0.2">
      <c r="A19" s="53" t="s">
        <v>78</v>
      </c>
      <c r="B19" s="53" t="s">
        <v>140</v>
      </c>
      <c r="C19" s="53">
        <v>98.794999699501204</v>
      </c>
      <c r="D19" s="53">
        <v>0.82220224618631299</v>
      </c>
      <c r="E19" s="105">
        <v>19.024288658666499</v>
      </c>
      <c r="F19" s="105">
        <v>18.457378818045701</v>
      </c>
      <c r="G19" s="105">
        <v>23.138210515610201</v>
      </c>
      <c r="H19" s="105">
        <v>22.4487088227478</v>
      </c>
    </row>
    <row r="20" spans="1:8" x14ac:dyDescent="0.2">
      <c r="B20" s="53" t="s">
        <v>141</v>
      </c>
      <c r="C20" s="53">
        <v>99.171374481639504</v>
      </c>
      <c r="D20" s="53">
        <v>0.82533455239840103</v>
      </c>
      <c r="E20" s="105">
        <v>19.672678653362599</v>
      </c>
      <c r="F20" s="105">
        <v>19.000681143001199</v>
      </c>
      <c r="G20" s="105">
        <v>23.836005164444199</v>
      </c>
      <c r="H20" s="105">
        <v>23.0217929054172</v>
      </c>
    </row>
    <row r="21" spans="1:8" x14ac:dyDescent="0.2">
      <c r="B21" s="53" t="s">
        <v>142</v>
      </c>
      <c r="C21" s="53">
        <v>99.492156980587794</v>
      </c>
      <c r="D21" s="53">
        <v>0.82800420260311602</v>
      </c>
      <c r="E21" s="105">
        <v>19.833617385576499</v>
      </c>
      <c r="F21" s="105">
        <v>19.156907630994901</v>
      </c>
      <c r="G21" s="105">
        <v>23.953522606796799</v>
      </c>
      <c r="H21" s="105">
        <v>23.136244442683498</v>
      </c>
    </row>
    <row r="22" spans="1:8" x14ac:dyDescent="0.2">
      <c r="B22" s="53" t="s">
        <v>143</v>
      </c>
      <c r="C22" s="53">
        <v>99.154847046096506</v>
      </c>
      <c r="D22" s="53">
        <v>0.82519700601783097</v>
      </c>
      <c r="E22" s="105">
        <v>19.888948705648801</v>
      </c>
      <c r="F22" s="105">
        <v>19.232866862971601</v>
      </c>
      <c r="G22" s="105">
        <v>24.1020611570409</v>
      </c>
      <c r="H22" s="105">
        <v>23.307000295340501</v>
      </c>
    </row>
    <row r="23" spans="1:8" x14ac:dyDescent="0.2">
      <c r="B23" s="53" t="s">
        <v>144</v>
      </c>
      <c r="C23" s="53">
        <v>98.994080173087298</v>
      </c>
      <c r="D23" s="53">
        <v>0.82385905486136901</v>
      </c>
      <c r="E23" s="105">
        <v>20.096047236078999</v>
      </c>
      <c r="F23" s="105">
        <v>19.3941031740233</v>
      </c>
      <c r="G23" s="105">
        <v>24.392579188755199</v>
      </c>
      <c r="H23" s="105">
        <v>23.540559589148099</v>
      </c>
    </row>
    <row r="24" spans="1:8" x14ac:dyDescent="0.2">
      <c r="B24" s="53" t="s">
        <v>145</v>
      </c>
      <c r="C24" s="53">
        <v>99.376464931786799</v>
      </c>
      <c r="D24" s="53">
        <v>0.82704137793912103</v>
      </c>
      <c r="E24" s="105">
        <v>20.387638871360501</v>
      </c>
      <c r="F24" s="105">
        <v>19.613708460782501</v>
      </c>
      <c r="G24" s="105">
        <v>24.651292444597999</v>
      </c>
      <c r="H24" s="105">
        <v>23.715510473801601</v>
      </c>
    </row>
    <row r="25" spans="1:8" x14ac:dyDescent="0.2">
      <c r="B25" s="53" t="s">
        <v>146</v>
      </c>
      <c r="C25" s="53">
        <v>99.909099104513501</v>
      </c>
      <c r="D25" s="53">
        <v>0.83147412265842302</v>
      </c>
      <c r="E25" s="105">
        <v>20.651965053037301</v>
      </c>
      <c r="F25" s="105">
        <v>19.966742706737101</v>
      </c>
      <c r="G25" s="105">
        <v>24.837772445651101</v>
      </c>
      <c r="H25" s="105">
        <v>24.013667007337101</v>
      </c>
    </row>
    <row r="26" spans="1:8" x14ac:dyDescent="0.2">
      <c r="B26" s="53" t="s">
        <v>147</v>
      </c>
      <c r="C26" s="53">
        <v>100.492</v>
      </c>
      <c r="D26" s="53">
        <v>0.8363252024401</v>
      </c>
      <c r="E26" s="105">
        <v>21.002538750951</v>
      </c>
      <c r="F26" s="105">
        <v>20.469377318415699</v>
      </c>
      <c r="G26" s="105">
        <v>25.112885142852399</v>
      </c>
      <c r="H26" s="105">
        <v>24.4753802213461</v>
      </c>
    </row>
    <row r="27" spans="1:8" x14ac:dyDescent="0.2">
      <c r="B27" s="53" t="s">
        <v>148</v>
      </c>
      <c r="C27" s="53">
        <v>100.917</v>
      </c>
      <c r="D27" s="53">
        <v>0.83986218260804402</v>
      </c>
      <c r="E27" s="105">
        <v>21.2367617556413</v>
      </c>
      <c r="F27" s="105">
        <v>20.700351267900899</v>
      </c>
      <c r="G27" s="105">
        <v>25.286007865831301</v>
      </c>
      <c r="H27" s="105">
        <v>24.647319163269898</v>
      </c>
    </row>
    <row r="28" spans="1:8" x14ac:dyDescent="0.2">
      <c r="B28" s="53" t="s">
        <v>149</v>
      </c>
      <c r="C28" s="53">
        <v>101.44</v>
      </c>
      <c r="D28" s="53">
        <v>0.84421474879118497</v>
      </c>
      <c r="E28" s="105">
        <v>21.483532211701601</v>
      </c>
      <c r="F28" s="105">
        <v>20.940549107522699</v>
      </c>
      <c r="G28" s="105">
        <v>25.447947032983599</v>
      </c>
      <c r="H28" s="105">
        <v>24.804765774949001</v>
      </c>
    </row>
    <row r="29" spans="1:8" x14ac:dyDescent="0.2">
      <c r="B29" s="53" t="s">
        <v>150</v>
      </c>
      <c r="C29" s="53">
        <v>102.303</v>
      </c>
      <c r="D29" s="53">
        <v>0.85139689910868099</v>
      </c>
      <c r="E29" s="105">
        <v>21.518779872235601</v>
      </c>
      <c r="F29" s="105">
        <v>20.9440410360925</v>
      </c>
      <c r="G29" s="105">
        <v>25.274674942748099</v>
      </c>
      <c r="H29" s="105">
        <v>24.599620996997501</v>
      </c>
    </row>
    <row r="30" spans="1:8" x14ac:dyDescent="0.2">
      <c r="B30" s="53" t="s">
        <v>151</v>
      </c>
      <c r="C30" s="53">
        <v>103.02</v>
      </c>
      <c r="D30" s="53">
        <v>0.85736399270966002</v>
      </c>
      <c r="E30" s="105">
        <v>21.284876922345301</v>
      </c>
      <c r="F30" s="105">
        <v>20.651064462578798</v>
      </c>
      <c r="G30" s="105">
        <v>24.825951525063999</v>
      </c>
      <c r="H30" s="105">
        <v>24.086694377392799</v>
      </c>
    </row>
    <row r="31" spans="1:8" x14ac:dyDescent="0.2">
      <c r="A31" s="53" t="s">
        <v>79</v>
      </c>
      <c r="B31" s="53" t="s">
        <v>140</v>
      </c>
      <c r="C31" s="53">
        <v>103.108</v>
      </c>
      <c r="D31" s="53">
        <v>0.85809635566208098</v>
      </c>
      <c r="E31" s="105">
        <v>21.106521638174598</v>
      </c>
      <c r="F31" s="105">
        <v>20.199890236574301</v>
      </c>
      <c r="G31" s="105">
        <v>24.596913270759</v>
      </c>
      <c r="H31" s="105">
        <v>23.540351970133599</v>
      </c>
    </row>
    <row r="32" spans="1:8" x14ac:dyDescent="0.2">
      <c r="B32" s="53" t="s">
        <v>141</v>
      </c>
      <c r="C32" s="53">
        <v>103.07899999999999</v>
      </c>
      <c r="D32" s="53">
        <v>0.85785500878003296</v>
      </c>
      <c r="E32" s="105">
        <v>21.224040062011198</v>
      </c>
      <c r="F32" s="105">
        <v>20.185578709819598</v>
      </c>
      <c r="G32" s="105">
        <v>24.7408243173799</v>
      </c>
      <c r="H32" s="105">
        <v>23.530291836292601</v>
      </c>
    </row>
    <row r="33" spans="1:8" x14ac:dyDescent="0.2">
      <c r="B33" s="53" t="s">
        <v>142</v>
      </c>
      <c r="C33" s="53">
        <v>103.476</v>
      </c>
      <c r="D33" s="53">
        <v>0.86115896437220696</v>
      </c>
      <c r="E33" s="105">
        <v>21.643084682984501</v>
      </c>
      <c r="F33" s="105">
        <v>20.838610197293299</v>
      </c>
      <c r="G33" s="105">
        <v>25.132508141237899</v>
      </c>
      <c r="H33" s="105">
        <v>24.198331619859299</v>
      </c>
    </row>
    <row r="34" spans="1:8" x14ac:dyDescent="0.2">
      <c r="B34" s="53" t="s">
        <v>143</v>
      </c>
      <c r="C34" s="53">
        <v>103.53100000000001</v>
      </c>
      <c r="D34" s="53">
        <v>0.86161669121746998</v>
      </c>
      <c r="E34" s="105">
        <v>21.744275061458499</v>
      </c>
      <c r="F34" s="105">
        <v>20.941999805617201</v>
      </c>
      <c r="G34" s="105">
        <v>25.2365991549371</v>
      </c>
      <c r="H34" s="105">
        <v>24.305471352958499</v>
      </c>
    </row>
    <row r="35" spans="1:8" x14ac:dyDescent="0.2">
      <c r="B35" s="53" t="s">
        <v>144</v>
      </c>
      <c r="C35" s="53">
        <v>103.233</v>
      </c>
      <c r="D35" s="53">
        <v>0.85913664394677003</v>
      </c>
      <c r="E35" s="105">
        <v>21.766378688694498</v>
      </c>
      <c r="F35" s="105">
        <v>20.946684539063199</v>
      </c>
      <c r="G35" s="105">
        <v>25.3351767056546</v>
      </c>
      <c r="H35" s="105">
        <v>24.3810861597483</v>
      </c>
    </row>
    <row r="36" spans="1:8" x14ac:dyDescent="0.2">
      <c r="B36" s="53" t="s">
        <v>145</v>
      </c>
      <c r="C36" s="53">
        <v>103.29900000000001</v>
      </c>
      <c r="D36" s="53">
        <v>0.85968591616108703</v>
      </c>
      <c r="E36" s="105">
        <v>21.750355039393</v>
      </c>
      <c r="F36" s="105">
        <v>20.9520787833364</v>
      </c>
      <c r="G36" s="105">
        <v>25.300350547231101</v>
      </c>
      <c r="H36" s="105">
        <v>24.371783216942202</v>
      </c>
    </row>
    <row r="37" spans="1:8" x14ac:dyDescent="0.2">
      <c r="B37" s="53" t="s">
        <v>146</v>
      </c>
      <c r="C37" s="53">
        <v>103.687</v>
      </c>
      <c r="D37" s="53">
        <v>0.86291497099676295</v>
      </c>
      <c r="E37" s="105">
        <v>21.764494735663401</v>
      </c>
      <c r="F37" s="105">
        <v>20.966359350314502</v>
      </c>
      <c r="G37" s="105">
        <v>25.222061810473601</v>
      </c>
      <c r="H37" s="105">
        <v>24.297132458017298</v>
      </c>
    </row>
    <row r="38" spans="1:8" x14ac:dyDescent="0.2">
      <c r="B38" s="53" t="s">
        <v>147</v>
      </c>
      <c r="C38" s="53">
        <v>103.67</v>
      </c>
      <c r="D38" s="53">
        <v>0.86277349179004503</v>
      </c>
      <c r="E38" s="105">
        <v>21.747309264843199</v>
      </c>
      <c r="F38" s="105">
        <v>20.944220147738399</v>
      </c>
      <c r="G38" s="105">
        <v>25.2062789037744</v>
      </c>
      <c r="H38" s="105">
        <v>24.275456243195698</v>
      </c>
    </row>
    <row r="39" spans="1:8" x14ac:dyDescent="0.2">
      <c r="B39" s="53" t="s">
        <v>148</v>
      </c>
      <c r="C39" s="53">
        <v>103.94199999999999</v>
      </c>
      <c r="D39" s="53">
        <v>0.86503715909752898</v>
      </c>
      <c r="E39" s="105">
        <v>21.753996962319899</v>
      </c>
      <c r="F39" s="105">
        <v>20.9440418045859</v>
      </c>
      <c r="G39" s="105">
        <v>25.1480491138846</v>
      </c>
      <c r="H39" s="105">
        <v>24.211724992757802</v>
      </c>
    </row>
    <row r="40" spans="1:8" x14ac:dyDescent="0.2">
      <c r="B40" s="53" t="s">
        <v>149</v>
      </c>
      <c r="C40" s="53">
        <v>104.503</v>
      </c>
      <c r="D40" s="53">
        <v>0.86970597291921503</v>
      </c>
      <c r="E40" s="105">
        <v>21.745397300140802</v>
      </c>
      <c r="F40" s="105">
        <v>20.892977023114302</v>
      </c>
      <c r="G40" s="105">
        <v>25.003159662283601</v>
      </c>
      <c r="H40" s="105">
        <v>24.0230349953627</v>
      </c>
    </row>
    <row r="41" spans="1:8" x14ac:dyDescent="0.2">
      <c r="B41" s="53" t="s">
        <v>150</v>
      </c>
      <c r="C41" s="53">
        <v>105.346</v>
      </c>
      <c r="D41" s="53">
        <v>0.876721677111161</v>
      </c>
      <c r="E41" s="105">
        <v>21.709391924084802</v>
      </c>
      <c r="F41" s="105">
        <v>20.730972049745599</v>
      </c>
      <c r="G41" s="105">
        <v>24.7620111272009</v>
      </c>
      <c r="H41" s="105">
        <v>23.646012857872002</v>
      </c>
    </row>
    <row r="42" spans="1:8" x14ac:dyDescent="0.2">
      <c r="B42" s="53" t="s">
        <v>151</v>
      </c>
      <c r="C42" s="53">
        <v>105.934</v>
      </c>
      <c r="D42" s="53">
        <v>0.88161519320234005</v>
      </c>
      <c r="E42" s="105">
        <v>21.760670042574901</v>
      </c>
      <c r="F42" s="105">
        <v>20.776717092973499</v>
      </c>
      <c r="G42" s="105">
        <v>24.682730300429998</v>
      </c>
      <c r="H42" s="105">
        <v>23.5666504538166</v>
      </c>
    </row>
    <row r="43" spans="1:8" x14ac:dyDescent="0.2">
      <c r="A43" s="53" t="s">
        <v>80</v>
      </c>
      <c r="B43" s="53" t="s">
        <v>140</v>
      </c>
      <c r="C43" s="53">
        <v>106.447</v>
      </c>
      <c r="D43" s="53">
        <v>0.88588453632270603</v>
      </c>
      <c r="E43" s="105">
        <v>21.810516789534901</v>
      </c>
      <c r="F43" s="105">
        <v>20.827147521872998</v>
      </c>
      <c r="G43" s="105">
        <v>24.620044594152201</v>
      </c>
      <c r="H43" s="105">
        <v>23.510002339950798</v>
      </c>
    </row>
    <row r="44" spans="1:8" x14ac:dyDescent="0.2">
      <c r="B44" s="53" t="s">
        <v>141</v>
      </c>
      <c r="C44" s="53">
        <v>106.889</v>
      </c>
      <c r="D44" s="53">
        <v>0.88956299569736796</v>
      </c>
      <c r="E44" s="105">
        <v>21.5328682302756</v>
      </c>
      <c r="F44" s="105">
        <v>20.506375511637302</v>
      </c>
      <c r="G44" s="105">
        <v>24.2061195603073</v>
      </c>
      <c r="H44" s="105">
        <v>23.052190357312998</v>
      </c>
    </row>
    <row r="45" spans="1:8" x14ac:dyDescent="0.2">
      <c r="B45" s="53" t="s">
        <v>142</v>
      </c>
      <c r="C45" s="53">
        <v>106.83799999999999</v>
      </c>
      <c r="D45" s="53">
        <v>0.88913855807721398</v>
      </c>
      <c r="E45" s="105">
        <v>20.1297724134579</v>
      </c>
      <c r="F45" s="105">
        <v>19.108611289763399</v>
      </c>
      <c r="G45" s="105">
        <v>22.639634993435699</v>
      </c>
      <c r="H45" s="105">
        <v>21.491151312891301</v>
      </c>
    </row>
    <row r="46" spans="1:8" x14ac:dyDescent="0.2">
      <c r="B46" s="53" t="s">
        <v>143</v>
      </c>
      <c r="C46" s="53">
        <v>105.755</v>
      </c>
      <c r="D46" s="53">
        <v>0.88012550037866499</v>
      </c>
      <c r="E46" s="105">
        <v>17.277065919848901</v>
      </c>
      <c r="F46" s="105">
        <v>16.444850437266801</v>
      </c>
      <c r="G46" s="105">
        <v>19.630229907457</v>
      </c>
      <c r="H46" s="105">
        <v>18.684665346239399</v>
      </c>
    </row>
    <row r="47" spans="1:8" x14ac:dyDescent="0.2">
      <c r="B47" s="53" t="s">
        <v>144</v>
      </c>
      <c r="C47" s="53">
        <v>106.16200000000001</v>
      </c>
      <c r="D47" s="53">
        <v>0.88351267903361397</v>
      </c>
      <c r="E47" s="105">
        <v>17.7779940960842</v>
      </c>
      <c r="F47" s="105">
        <v>17.061953767463599</v>
      </c>
      <c r="G47" s="105">
        <v>20.121945635833701</v>
      </c>
      <c r="H47" s="105">
        <v>19.3114984904641</v>
      </c>
    </row>
    <row r="48" spans="1:8" x14ac:dyDescent="0.2">
      <c r="B48" s="53" t="s">
        <v>145</v>
      </c>
      <c r="C48" s="53">
        <v>106.74299999999999</v>
      </c>
      <c r="D48" s="53">
        <v>0.88834793898084996</v>
      </c>
      <c r="E48" s="105">
        <v>18.849194387029701</v>
      </c>
      <c r="F48" s="105">
        <v>18.161831372714001</v>
      </c>
      <c r="G48" s="105">
        <v>21.218256451018799</v>
      </c>
      <c r="H48" s="105">
        <v>20.444502177322601</v>
      </c>
    </row>
    <row r="49" spans="1:8" x14ac:dyDescent="0.2">
      <c r="B49" s="53" t="s">
        <v>146</v>
      </c>
      <c r="C49" s="53">
        <v>107.444</v>
      </c>
      <c r="D49" s="53">
        <v>0.89418187568138896</v>
      </c>
      <c r="E49" s="105">
        <v>19.738074946522701</v>
      </c>
      <c r="F49" s="105">
        <v>19.076752334181599</v>
      </c>
      <c r="G49" s="105">
        <v>22.073892888381099</v>
      </c>
      <c r="H49" s="105">
        <v>21.334308883911</v>
      </c>
    </row>
    <row r="50" spans="1:8" x14ac:dyDescent="0.2">
      <c r="B50" s="53" t="s">
        <v>147</v>
      </c>
      <c r="C50" s="53">
        <v>107.867</v>
      </c>
      <c r="D50" s="53">
        <v>0.89770221123677796</v>
      </c>
      <c r="E50" s="105">
        <v>19.716997644168</v>
      </c>
      <c r="F50" s="105">
        <v>19.0867437962678</v>
      </c>
      <c r="G50" s="105">
        <v>21.963851038089299</v>
      </c>
      <c r="H50" s="105">
        <v>21.261776519378</v>
      </c>
    </row>
    <row r="51" spans="1:8" x14ac:dyDescent="0.2">
      <c r="B51" s="53" t="s">
        <v>148</v>
      </c>
      <c r="C51" s="53">
        <v>108.114</v>
      </c>
      <c r="D51" s="53">
        <v>0.89975782088732403</v>
      </c>
      <c r="E51" s="105">
        <v>19.605653190373101</v>
      </c>
      <c r="F51" s="105">
        <v>19.045064756374501</v>
      </c>
      <c r="G51" s="105">
        <v>21.7899225049674</v>
      </c>
      <c r="H51" s="105">
        <v>21.166878813670799</v>
      </c>
    </row>
    <row r="52" spans="1:8" x14ac:dyDescent="0.2">
      <c r="B52" s="53" t="s">
        <v>149</v>
      </c>
      <c r="C52" s="53">
        <v>108.774</v>
      </c>
      <c r="D52" s="53">
        <v>0.90525054303048502</v>
      </c>
      <c r="E52" s="105">
        <v>19.4893057076745</v>
      </c>
      <c r="F52" s="105">
        <v>18.928910366778599</v>
      </c>
      <c r="G52" s="105">
        <v>21.5291842216749</v>
      </c>
      <c r="H52" s="105">
        <v>20.910134230254901</v>
      </c>
    </row>
    <row r="53" spans="1:8" x14ac:dyDescent="0.2">
      <c r="B53" s="53" t="s">
        <v>150</v>
      </c>
      <c r="C53" s="53">
        <v>108.85599999999999</v>
      </c>
      <c r="D53" s="53">
        <v>0.90593297214524104</v>
      </c>
      <c r="E53" s="105">
        <v>18.873631726388201</v>
      </c>
      <c r="F53" s="105">
        <v>18.350083498004501</v>
      </c>
      <c r="G53" s="105">
        <v>20.833364395265999</v>
      </c>
      <c r="H53" s="105">
        <v>20.255453838435301</v>
      </c>
    </row>
    <row r="54" spans="1:8" x14ac:dyDescent="0.2">
      <c r="B54" s="53" t="s">
        <v>151</v>
      </c>
      <c r="C54" s="53">
        <v>109.271</v>
      </c>
      <c r="D54" s="53">
        <v>0.90938672925040998</v>
      </c>
      <c r="E54" s="105">
        <v>18.971048182646999</v>
      </c>
      <c r="F54" s="105">
        <v>18.480435067491499</v>
      </c>
      <c r="G54" s="105">
        <v>20.861364667465999</v>
      </c>
      <c r="H54" s="105">
        <v>20.3218657949018</v>
      </c>
    </row>
    <row r="55" spans="1:8" x14ac:dyDescent="0.2">
      <c r="A55" s="53" t="s">
        <v>508</v>
      </c>
      <c r="B55" s="53" t="s">
        <v>140</v>
      </c>
      <c r="C55" s="53">
        <v>110.21</v>
      </c>
      <c r="D55" s="53">
        <v>0.91720137484499697</v>
      </c>
      <c r="E55" s="105">
        <v>19.868269186177798</v>
      </c>
      <c r="F55" s="105">
        <v>19.437621982825799</v>
      </c>
      <c r="G55" s="105">
        <v>21.661839734524399</v>
      </c>
      <c r="H55" s="105">
        <v>21.192316666676099</v>
      </c>
    </row>
    <row r="56" spans="1:8" x14ac:dyDescent="0.2">
      <c r="B56" s="53" t="s">
        <v>141</v>
      </c>
      <c r="C56" s="53">
        <v>110.907</v>
      </c>
      <c r="D56" s="53">
        <v>0.92300202232042505</v>
      </c>
      <c r="E56" s="105">
        <v>20.835731190400399</v>
      </c>
      <c r="F56" s="105">
        <v>20.419306871495301</v>
      </c>
      <c r="G56" s="105">
        <v>22.573873823178999</v>
      </c>
      <c r="H56" s="105">
        <v>22.1227108692147</v>
      </c>
    </row>
    <row r="57" spans="1:8" x14ac:dyDescent="0.2">
      <c r="B57" s="53" t="s">
        <v>142</v>
      </c>
      <c r="C57" s="53">
        <v>111.824</v>
      </c>
      <c r="D57" s="53">
        <v>0.93063357717690698</v>
      </c>
      <c r="E57" s="105">
        <v>22.180721321458801</v>
      </c>
      <c r="F57" s="105">
        <v>21.5910042147887</v>
      </c>
      <c r="G57" s="105">
        <v>23.834000690953399</v>
      </c>
      <c r="H57" s="105">
        <v>23.2003279747174</v>
      </c>
    </row>
    <row r="58" spans="1:8" x14ac:dyDescent="0.2">
      <c r="B58" s="53" t="s">
        <v>143</v>
      </c>
      <c r="C58" s="53">
        <v>112.19</v>
      </c>
      <c r="D58" s="53">
        <v>0.93367954127447805</v>
      </c>
      <c r="E58" s="105">
        <v>22.389114890420402</v>
      </c>
      <c r="F58" s="105">
        <v>21.883869239609702</v>
      </c>
      <c r="G58" s="105">
        <v>23.979442518210401</v>
      </c>
      <c r="H58" s="105">
        <v>23.438308618970101</v>
      </c>
    </row>
    <row r="59" spans="1:8" x14ac:dyDescent="0.2">
      <c r="B59" s="53" t="s">
        <v>144</v>
      </c>
      <c r="C59" s="53">
        <v>112.419</v>
      </c>
      <c r="D59" s="53">
        <v>0.93558534941202898</v>
      </c>
      <c r="E59" s="105">
        <v>22.517753399569699</v>
      </c>
      <c r="F59" s="105">
        <v>22.0150561115614</v>
      </c>
      <c r="G59" s="105">
        <v>24.0680910765875</v>
      </c>
      <c r="H59" s="105">
        <v>23.5307832956093</v>
      </c>
    </row>
    <row r="60" spans="1:8" x14ac:dyDescent="0.2">
      <c r="B60" s="53" t="s">
        <v>145</v>
      </c>
      <c r="C60" s="53">
        <v>113.018</v>
      </c>
      <c r="D60" s="53">
        <v>0.94057041087226101</v>
      </c>
      <c r="E60" s="105">
        <v>22.581968000779</v>
      </c>
      <c r="F60" s="105">
        <v>22.130901638514601</v>
      </c>
      <c r="G60" s="105">
        <v>24.008801191010299</v>
      </c>
      <c r="H60" s="105">
        <v>23.529234369589599</v>
      </c>
    </row>
    <row r="61" spans="1:8" x14ac:dyDescent="0.2">
      <c r="B61" s="53" t="s">
        <v>146</v>
      </c>
      <c r="C61" s="53">
        <v>113.682</v>
      </c>
      <c r="D61" s="53">
        <v>0.94609642224053103</v>
      </c>
      <c r="E61" s="105">
        <v>22.627222408865599</v>
      </c>
      <c r="F61" s="105">
        <v>22.208263083998801</v>
      </c>
      <c r="G61" s="105">
        <v>23.916402046294799</v>
      </c>
      <c r="H61" s="105">
        <v>23.473572631641002</v>
      </c>
    </row>
    <row r="62" spans="1:8" x14ac:dyDescent="0.2">
      <c r="B62" s="53" t="s">
        <v>147</v>
      </c>
      <c r="C62" s="53">
        <v>113.899</v>
      </c>
      <c r="D62" s="53">
        <v>0.94790236270275197</v>
      </c>
      <c r="E62" s="105">
        <v>22.668046314627201</v>
      </c>
      <c r="F62" s="105">
        <v>22.291945764375999</v>
      </c>
      <c r="G62" s="105">
        <v>23.913904223208998</v>
      </c>
      <c r="H62" s="105">
        <v>23.517132820320299</v>
      </c>
    </row>
    <row r="63" spans="1:8" x14ac:dyDescent="0.2">
      <c r="B63" s="53" t="s">
        <v>148</v>
      </c>
      <c r="C63" s="53">
        <v>114.601</v>
      </c>
      <c r="D63" s="53">
        <v>0.95374462170956797</v>
      </c>
      <c r="E63" s="105">
        <v>22.675699580471299</v>
      </c>
      <c r="F63" s="105">
        <v>22.303797954163802</v>
      </c>
      <c r="G63" s="105">
        <v>23.775441626947899</v>
      </c>
      <c r="H63" s="105">
        <v>23.385503253674599</v>
      </c>
    </row>
    <row r="64" spans="1:8" x14ac:dyDescent="0.2">
      <c r="B64" s="53" t="s">
        <v>149</v>
      </c>
      <c r="C64" s="53">
        <v>115.56100000000001</v>
      </c>
      <c r="D64" s="53">
        <v>0.96173403573598304</v>
      </c>
      <c r="E64" s="105">
        <v>22.677796853980698</v>
      </c>
      <c r="F64" s="105">
        <v>22.3590220572557</v>
      </c>
      <c r="G64" s="105">
        <v>23.580112600076699</v>
      </c>
      <c r="H64" s="105">
        <v>23.248654229175798</v>
      </c>
    </row>
    <row r="65" spans="1:8" x14ac:dyDescent="0.2">
      <c r="B65" s="53" t="s">
        <v>150</v>
      </c>
      <c r="C65" s="53">
        <v>116.884</v>
      </c>
      <c r="D65" s="53">
        <v>0.97274444694113604</v>
      </c>
      <c r="E65" s="105">
        <v>22.702372154442902</v>
      </c>
      <c r="F65" s="105">
        <v>22.282630557907499</v>
      </c>
      <c r="G65" s="105">
        <v>23.3384752036695</v>
      </c>
      <c r="H65" s="105">
        <v>22.906972769648601</v>
      </c>
    </row>
    <row r="66" spans="1:8" x14ac:dyDescent="0.2">
      <c r="B66" s="53" t="s">
        <v>151</v>
      </c>
      <c r="C66" s="53">
        <v>117.30800000000001</v>
      </c>
      <c r="D66" s="53">
        <v>0.97627310480280305</v>
      </c>
      <c r="E66" s="105">
        <v>22.9300141945325</v>
      </c>
      <c r="F66" s="105">
        <v>22.449079045557198</v>
      </c>
      <c r="G66" s="105">
        <v>23.487294776151899</v>
      </c>
      <c r="H66" s="105">
        <v>22.994671199194499</v>
      </c>
    </row>
    <row r="67" spans="1:8" x14ac:dyDescent="0.2">
      <c r="A67" s="53" t="s">
        <v>929</v>
      </c>
      <c r="B67" s="53" t="s">
        <v>140</v>
      </c>
      <c r="C67" s="53">
        <v>118.002</v>
      </c>
      <c r="D67" s="53">
        <v>0.98204878535939899</v>
      </c>
      <c r="E67" s="105">
        <v>23.296161951496501</v>
      </c>
      <c r="F67" s="105">
        <v>22.740415324896698</v>
      </c>
      <c r="G67" s="105">
        <v>23.722000677360199</v>
      </c>
      <c r="H67" s="105">
        <v>23.156095362995998</v>
      </c>
    </row>
    <row r="68" spans="1:8" x14ac:dyDescent="0.2">
      <c r="B68" s="53" t="s">
        <v>141</v>
      </c>
      <c r="C68" s="53">
        <v>118.98099999999999</v>
      </c>
      <c r="D68" s="53">
        <v>0.99019632320508699</v>
      </c>
      <c r="E68" s="105">
        <v>23.4826262150575</v>
      </c>
      <c r="F68" s="105">
        <v>22.9529956080865</v>
      </c>
      <c r="G68" s="105">
        <v>23.715121602399499</v>
      </c>
      <c r="H68" s="105">
        <v>23.180247260252202</v>
      </c>
    </row>
    <row r="69" spans="1:8" x14ac:dyDescent="0.2">
      <c r="B69" s="53" t="s">
        <v>142</v>
      </c>
      <c r="C69" s="53">
        <v>120.15900000000001</v>
      </c>
      <c r="D69" s="53">
        <v>1</v>
      </c>
      <c r="E69" s="105">
        <v>23.876881610192001</v>
      </c>
      <c r="F69" s="105">
        <v>23.2468859664551</v>
      </c>
      <c r="G69" s="105">
        <v>23.876881610192001</v>
      </c>
      <c r="H69" s="105">
        <v>23.2468859664551</v>
      </c>
    </row>
  </sheetData>
  <mergeCells count="1">
    <mergeCell ref="H1:I1"/>
  </mergeCells>
  <hyperlinks>
    <hyperlink ref="H1:I1" location="Index!A1" display="Regresar al Índice" xr:uid="{29CA058F-59E0-4CBB-907A-C63E2A4F7CB4}"/>
  </hyperlink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E871-BCD7-42CC-ABF8-3461C166A8B8}">
  <sheetPr codeName="Hoja65"/>
  <dimension ref="A1:I69"/>
  <sheetViews>
    <sheetView workbookViewId="0"/>
  </sheetViews>
  <sheetFormatPr baseColWidth="10" defaultRowHeight="12.75" x14ac:dyDescent="0.2"/>
  <cols>
    <col min="1" max="1" width="90.7109375" style="53" customWidth="1"/>
    <col min="2" max="2" width="3.7109375" style="53" customWidth="1"/>
    <col min="3" max="8" width="11.7109375" style="53" customWidth="1"/>
    <col min="9" max="17" width="9.140625" style="53" customWidth="1"/>
    <col min="18" max="16384" width="11.42578125" style="53"/>
  </cols>
  <sheetData>
    <row r="1" spans="1:9" ht="15" x14ac:dyDescent="0.25">
      <c r="A1" s="17" t="s">
        <v>1846</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490</v>
      </c>
      <c r="B6" s="53" t="s">
        <v>630</v>
      </c>
      <c r="C6" s="53" t="s">
        <v>631</v>
      </c>
      <c r="D6" s="53" t="s">
        <v>632</v>
      </c>
      <c r="E6" s="53" t="s">
        <v>0</v>
      </c>
      <c r="F6" s="53" t="s">
        <v>1</v>
      </c>
      <c r="G6" s="53" t="s">
        <v>855</v>
      </c>
      <c r="H6" s="53" t="s">
        <v>856</v>
      </c>
    </row>
    <row r="7" spans="1:9" x14ac:dyDescent="0.2">
      <c r="A7" s="53" t="s">
        <v>77</v>
      </c>
      <c r="B7" s="53" t="s">
        <v>140</v>
      </c>
      <c r="C7" s="53">
        <v>93.603882444858499</v>
      </c>
      <c r="D7" s="53">
        <v>0.77900017847068004</v>
      </c>
      <c r="E7" s="105">
        <v>17.294502752644501</v>
      </c>
      <c r="F7" s="105">
        <v>17.074313615121401</v>
      </c>
      <c r="G7" s="105">
        <v>22.200897035218699</v>
      </c>
      <c r="H7" s="105">
        <v>21.9182409542465</v>
      </c>
    </row>
    <row r="8" spans="1:9" x14ac:dyDescent="0.2">
      <c r="B8" s="53" t="s">
        <v>141</v>
      </c>
      <c r="C8" s="53">
        <v>94.1447803353567</v>
      </c>
      <c r="D8" s="53">
        <v>0.78350169638026901</v>
      </c>
      <c r="E8" s="105">
        <v>17.288462738507501</v>
      </c>
      <c r="F8" s="105">
        <v>17.065597703047501</v>
      </c>
      <c r="G8" s="105">
        <v>22.065635362857801</v>
      </c>
      <c r="H8" s="105">
        <v>21.7811879436758</v>
      </c>
    </row>
    <row r="9" spans="1:9" x14ac:dyDescent="0.2">
      <c r="B9" s="53" t="s">
        <v>142</v>
      </c>
      <c r="C9" s="53">
        <v>94.722489332291602</v>
      </c>
      <c r="D9" s="53">
        <v>0.78830956759203696</v>
      </c>
      <c r="E9" s="105">
        <v>17.164721707315</v>
      </c>
      <c r="F9" s="105">
        <v>16.9498532895533</v>
      </c>
      <c r="G9" s="105">
        <v>21.774087760657601</v>
      </c>
      <c r="H9" s="105">
        <v>21.501519182785199</v>
      </c>
    </row>
    <row r="10" spans="1:9" x14ac:dyDescent="0.2">
      <c r="B10" s="53" t="s">
        <v>143</v>
      </c>
      <c r="C10" s="53">
        <v>94.838932628162794</v>
      </c>
      <c r="D10" s="53">
        <v>0.789278644364241</v>
      </c>
      <c r="E10" s="105">
        <v>17.095617316134099</v>
      </c>
      <c r="F10" s="105">
        <v>16.883721073636501</v>
      </c>
      <c r="G10" s="105">
        <v>21.659799664166201</v>
      </c>
      <c r="H10" s="105">
        <v>21.391331431798999</v>
      </c>
    </row>
    <row r="11" spans="1:9" x14ac:dyDescent="0.2">
      <c r="B11" s="53" t="s">
        <v>144</v>
      </c>
      <c r="C11" s="53">
        <v>94.725494320572096</v>
      </c>
      <c r="D11" s="53">
        <v>0.78833457602486801</v>
      </c>
      <c r="E11" s="105">
        <v>16.9757140270933</v>
      </c>
      <c r="F11" s="105">
        <v>16.7661412693482</v>
      </c>
      <c r="G11" s="105">
        <v>21.533641354020499</v>
      </c>
      <c r="H11" s="105">
        <v>21.267798951417902</v>
      </c>
    </row>
    <row r="12" spans="1:9" x14ac:dyDescent="0.2">
      <c r="B12" s="53" t="s">
        <v>145</v>
      </c>
      <c r="C12" s="53">
        <v>94.963639641805401</v>
      </c>
      <c r="D12" s="53">
        <v>0.79031649432672901</v>
      </c>
      <c r="E12" s="105">
        <v>16.796238753919098</v>
      </c>
      <c r="F12" s="105">
        <v>16.590894011054701</v>
      </c>
      <c r="G12" s="105">
        <v>21.252547396505701</v>
      </c>
      <c r="H12" s="105">
        <v>20.992721435212498</v>
      </c>
    </row>
    <row r="13" spans="1:9" x14ac:dyDescent="0.2">
      <c r="B13" s="53" t="s">
        <v>146</v>
      </c>
      <c r="C13" s="53">
        <v>95.322735741330604</v>
      </c>
      <c r="D13" s="53">
        <v>0.79330500205003895</v>
      </c>
      <c r="E13" s="105">
        <v>16.670035932285199</v>
      </c>
      <c r="F13" s="105">
        <v>16.4629208193249</v>
      </c>
      <c r="G13" s="105">
        <v>21.013400759111398</v>
      </c>
      <c r="H13" s="105">
        <v>20.752321965425502</v>
      </c>
    </row>
    <row r="14" spans="1:9" x14ac:dyDescent="0.2">
      <c r="B14" s="53" t="s">
        <v>147</v>
      </c>
      <c r="C14" s="53">
        <v>95.793767654306095</v>
      </c>
      <c r="D14" s="53">
        <v>0.79722507389630504</v>
      </c>
      <c r="E14" s="105">
        <v>16.723212340993602</v>
      </c>
      <c r="F14" s="105">
        <v>16.5154317053887</v>
      </c>
      <c r="G14" s="105">
        <v>20.976776682727301</v>
      </c>
      <c r="H14" s="105">
        <v>20.716146852572301</v>
      </c>
    </row>
    <row r="15" spans="1:9" x14ac:dyDescent="0.2">
      <c r="B15" s="53" t="s">
        <v>148</v>
      </c>
      <c r="C15" s="53">
        <v>96.093515235290596</v>
      </c>
      <c r="D15" s="53">
        <v>0.79971966507120196</v>
      </c>
      <c r="E15" s="105">
        <v>16.974701176247599</v>
      </c>
      <c r="F15" s="105">
        <v>16.768190704804798</v>
      </c>
      <c r="G15" s="105">
        <v>21.225814391767202</v>
      </c>
      <c r="H15" s="105">
        <v>20.967585814351398</v>
      </c>
    </row>
    <row r="16" spans="1:9" x14ac:dyDescent="0.2">
      <c r="B16" s="53" t="s">
        <v>149</v>
      </c>
      <c r="C16" s="53">
        <v>96.698269126750404</v>
      </c>
      <c r="D16" s="53">
        <v>0.80475261217844996</v>
      </c>
      <c r="E16" s="105">
        <v>17.166011289959801</v>
      </c>
      <c r="F16" s="105">
        <v>16.9593770088327</v>
      </c>
      <c r="G16" s="105">
        <v>21.3307928799283</v>
      </c>
      <c r="H16" s="105">
        <v>21.074025423693801</v>
      </c>
    </row>
    <row r="17" spans="1:8" x14ac:dyDescent="0.2">
      <c r="B17" s="53" t="s">
        <v>150</v>
      </c>
      <c r="C17" s="53">
        <v>97.695173988821495</v>
      </c>
      <c r="D17" s="53">
        <v>0.81304915977015002</v>
      </c>
      <c r="E17" s="105">
        <v>17.286427085808</v>
      </c>
      <c r="F17" s="105">
        <v>17.083504831977798</v>
      </c>
      <c r="G17" s="105">
        <v>21.261232335194599</v>
      </c>
      <c r="H17" s="105">
        <v>21.011650558506599</v>
      </c>
    </row>
    <row r="18" spans="1:8" x14ac:dyDescent="0.2">
      <c r="B18" s="53" t="s">
        <v>151</v>
      </c>
      <c r="C18" s="53">
        <v>98.272882985756297</v>
      </c>
      <c r="D18" s="53">
        <v>0.81785703098191798</v>
      </c>
      <c r="E18" s="105">
        <v>17.4418023401089</v>
      </c>
      <c r="F18" s="105">
        <v>17.241641537202</v>
      </c>
      <c r="G18" s="105">
        <v>21.3262241191083</v>
      </c>
      <c r="H18" s="105">
        <v>21.0814859860063</v>
      </c>
    </row>
    <row r="19" spans="1:8" x14ac:dyDescent="0.2">
      <c r="A19" s="53" t="s">
        <v>78</v>
      </c>
      <c r="B19" s="53" t="s">
        <v>140</v>
      </c>
      <c r="C19" s="53">
        <v>98.794999699501204</v>
      </c>
      <c r="D19" s="53">
        <v>0.82220224618631299</v>
      </c>
      <c r="E19" s="105">
        <v>18.026870105317599</v>
      </c>
      <c r="F19" s="105">
        <v>17.783892527658899</v>
      </c>
      <c r="G19" s="105">
        <v>21.9251044240429</v>
      </c>
      <c r="H19" s="105">
        <v>21.629583974195398</v>
      </c>
    </row>
    <row r="20" spans="1:8" x14ac:dyDescent="0.2">
      <c r="B20" s="53" t="s">
        <v>141</v>
      </c>
      <c r="C20" s="53">
        <v>99.171374481639504</v>
      </c>
      <c r="D20" s="53">
        <v>0.82533455239840103</v>
      </c>
      <c r="E20" s="105">
        <v>18.783817413091501</v>
      </c>
      <c r="F20" s="105">
        <v>18.447064021845001</v>
      </c>
      <c r="G20" s="105">
        <v>22.759034331600699</v>
      </c>
      <c r="H20" s="105">
        <v>22.351013862485502</v>
      </c>
    </row>
    <row r="21" spans="1:8" x14ac:dyDescent="0.2">
      <c r="B21" s="53" t="s">
        <v>142</v>
      </c>
      <c r="C21" s="53">
        <v>99.492156980587794</v>
      </c>
      <c r="D21" s="53">
        <v>0.82800420260311602</v>
      </c>
      <c r="E21" s="105">
        <v>19.043688534307101</v>
      </c>
      <c r="F21" s="105">
        <v>18.689965982853</v>
      </c>
      <c r="G21" s="105">
        <v>22.999507097230602</v>
      </c>
      <c r="H21" s="105">
        <v>22.572308116425798</v>
      </c>
    </row>
    <row r="22" spans="1:8" x14ac:dyDescent="0.2">
      <c r="B22" s="53" t="s">
        <v>143</v>
      </c>
      <c r="C22" s="53">
        <v>99.154847046096506</v>
      </c>
      <c r="D22" s="53">
        <v>0.82519700601783097</v>
      </c>
      <c r="E22" s="105">
        <v>19.121714415335099</v>
      </c>
      <c r="F22" s="105">
        <v>18.780545247240202</v>
      </c>
      <c r="G22" s="105">
        <v>23.172302221031</v>
      </c>
      <c r="H22" s="105">
        <v>22.758862562856201</v>
      </c>
    </row>
    <row r="23" spans="1:8" x14ac:dyDescent="0.2">
      <c r="B23" s="53" t="s">
        <v>144</v>
      </c>
      <c r="C23" s="53">
        <v>98.994080173087298</v>
      </c>
      <c r="D23" s="53">
        <v>0.82385905486136901</v>
      </c>
      <c r="E23" s="105">
        <v>19.3331360333347</v>
      </c>
      <c r="F23" s="105">
        <v>18.938496349444002</v>
      </c>
      <c r="G23" s="105">
        <v>23.466557682719099</v>
      </c>
      <c r="H23" s="105">
        <v>22.987544092272799</v>
      </c>
    </row>
    <row r="24" spans="1:8" x14ac:dyDescent="0.2">
      <c r="B24" s="53" t="s">
        <v>145</v>
      </c>
      <c r="C24" s="53">
        <v>99.376464931786799</v>
      </c>
      <c r="D24" s="53">
        <v>0.82704137793912103</v>
      </c>
      <c r="E24" s="105">
        <v>19.6214311331807</v>
      </c>
      <c r="F24" s="105">
        <v>19.174175412531898</v>
      </c>
      <c r="G24" s="105">
        <v>23.724848183623799</v>
      </c>
      <c r="H24" s="105">
        <v>23.1840581668494</v>
      </c>
    </row>
    <row r="25" spans="1:8" x14ac:dyDescent="0.2">
      <c r="B25" s="53" t="s">
        <v>146</v>
      </c>
      <c r="C25" s="53">
        <v>99.909099104513501</v>
      </c>
      <c r="D25" s="53">
        <v>0.83147412265842302</v>
      </c>
      <c r="E25" s="105">
        <v>19.913286092365801</v>
      </c>
      <c r="F25" s="105">
        <v>19.532149325649101</v>
      </c>
      <c r="G25" s="105">
        <v>23.949375632639399</v>
      </c>
      <c r="H25" s="105">
        <v>23.490988827409499</v>
      </c>
    </row>
    <row r="26" spans="1:8" x14ac:dyDescent="0.2">
      <c r="B26" s="53" t="s">
        <v>147</v>
      </c>
      <c r="C26" s="53">
        <v>100.492</v>
      </c>
      <c r="D26" s="53">
        <v>0.8363252024401</v>
      </c>
      <c r="E26" s="105">
        <v>20.344545886245399</v>
      </c>
      <c r="F26" s="105">
        <v>20.045081185363902</v>
      </c>
      <c r="G26" s="105">
        <v>24.3261183889798</v>
      </c>
      <c r="H26" s="105">
        <v>23.968046313658199</v>
      </c>
    </row>
    <row r="27" spans="1:8" x14ac:dyDescent="0.2">
      <c r="B27" s="53" t="s">
        <v>148</v>
      </c>
      <c r="C27" s="53">
        <v>100.917</v>
      </c>
      <c r="D27" s="53">
        <v>0.83986218260804402</v>
      </c>
      <c r="E27" s="105">
        <v>20.591370578587899</v>
      </c>
      <c r="F27" s="105">
        <v>20.3218888119059</v>
      </c>
      <c r="G27" s="105">
        <v>24.5175589578817</v>
      </c>
      <c r="H27" s="105">
        <v>24.196694687216301</v>
      </c>
    </row>
    <row r="28" spans="1:8" x14ac:dyDescent="0.2">
      <c r="B28" s="53" t="s">
        <v>149</v>
      </c>
      <c r="C28" s="53">
        <v>101.44</v>
      </c>
      <c r="D28" s="53">
        <v>0.84421474879118497</v>
      </c>
      <c r="E28" s="105">
        <v>20.875385654755299</v>
      </c>
      <c r="F28" s="105">
        <v>20.6111327612014</v>
      </c>
      <c r="G28" s="105">
        <v>24.727577532430399</v>
      </c>
      <c r="H28" s="105">
        <v>24.414561331360499</v>
      </c>
    </row>
    <row r="29" spans="1:8" x14ac:dyDescent="0.2">
      <c r="B29" s="53" t="s">
        <v>150</v>
      </c>
      <c r="C29" s="53">
        <v>102.303</v>
      </c>
      <c r="D29" s="53">
        <v>0.85139689910868099</v>
      </c>
      <c r="E29" s="105">
        <v>21.044528167723399</v>
      </c>
      <c r="F29" s="105">
        <v>20.782250757103199</v>
      </c>
      <c r="G29" s="105">
        <v>24.717647186353101</v>
      </c>
      <c r="H29" s="105">
        <v>24.409591788342102</v>
      </c>
    </row>
    <row r="30" spans="1:8" x14ac:dyDescent="0.2">
      <c r="B30" s="53" t="s">
        <v>151</v>
      </c>
      <c r="C30" s="53">
        <v>103.02</v>
      </c>
      <c r="D30" s="53">
        <v>0.85736399270966002</v>
      </c>
      <c r="E30" s="105">
        <v>20.9323412669665</v>
      </c>
      <c r="F30" s="105">
        <v>20.661376207358298</v>
      </c>
      <c r="G30" s="105">
        <v>24.414766009487799</v>
      </c>
      <c r="H30" s="105">
        <v>24.098721643369899</v>
      </c>
    </row>
    <row r="31" spans="1:8" x14ac:dyDescent="0.2">
      <c r="A31" s="53" t="s">
        <v>79</v>
      </c>
      <c r="B31" s="53" t="s">
        <v>140</v>
      </c>
      <c r="C31" s="53">
        <v>103.108</v>
      </c>
      <c r="D31" s="53">
        <v>0.85809635566208098</v>
      </c>
      <c r="E31" s="105">
        <v>20.943174345428801</v>
      </c>
      <c r="F31" s="105">
        <v>20.5835196329617</v>
      </c>
      <c r="G31" s="105">
        <v>24.406553188621501</v>
      </c>
      <c r="H31" s="105">
        <v>23.9874222715701</v>
      </c>
    </row>
    <row r="32" spans="1:8" x14ac:dyDescent="0.2">
      <c r="B32" s="53" t="s">
        <v>141</v>
      </c>
      <c r="C32" s="53">
        <v>103.07899999999999</v>
      </c>
      <c r="D32" s="53">
        <v>0.85785500878003296</v>
      </c>
      <c r="E32" s="105">
        <v>21.801021079720801</v>
      </c>
      <c r="F32" s="105">
        <v>21.417091525834099</v>
      </c>
      <c r="G32" s="105">
        <v>25.413410024526499</v>
      </c>
      <c r="H32" s="105">
        <v>24.965864052354998</v>
      </c>
    </row>
    <row r="33" spans="1:8" x14ac:dyDescent="0.2">
      <c r="B33" s="53" t="s">
        <v>142</v>
      </c>
      <c r="C33" s="53">
        <v>103.476</v>
      </c>
      <c r="D33" s="53">
        <v>0.86115896437220696</v>
      </c>
      <c r="E33" s="105">
        <v>21.927467088610001</v>
      </c>
      <c r="F33" s="105">
        <v>21.529641308428399</v>
      </c>
      <c r="G33" s="105">
        <v>25.462740325295599</v>
      </c>
      <c r="H33" s="105">
        <v>25.000774768829899</v>
      </c>
    </row>
    <row r="34" spans="1:8" x14ac:dyDescent="0.2">
      <c r="B34" s="53" t="s">
        <v>143</v>
      </c>
      <c r="C34" s="53">
        <v>103.53100000000001</v>
      </c>
      <c r="D34" s="53">
        <v>0.86161669121746998</v>
      </c>
      <c r="E34" s="105">
        <v>21.7386803341271</v>
      </c>
      <c r="F34" s="105">
        <v>21.3335600073774</v>
      </c>
      <c r="G34" s="105">
        <v>25.2301058646045</v>
      </c>
      <c r="H34" s="105">
        <v>24.7599196079093</v>
      </c>
    </row>
    <row r="35" spans="1:8" x14ac:dyDescent="0.2">
      <c r="B35" s="53" t="s">
        <v>144</v>
      </c>
      <c r="C35" s="53">
        <v>103.233</v>
      </c>
      <c r="D35" s="53">
        <v>0.85913664394677003</v>
      </c>
      <c r="E35" s="105">
        <v>21.6602215772959</v>
      </c>
      <c r="F35" s="105">
        <v>21.246148929556298</v>
      </c>
      <c r="G35" s="105">
        <v>25.211614159292999</v>
      </c>
      <c r="H35" s="105">
        <v>24.729650491863602</v>
      </c>
    </row>
    <row r="36" spans="1:8" x14ac:dyDescent="0.2">
      <c r="B36" s="53" t="s">
        <v>145</v>
      </c>
      <c r="C36" s="53">
        <v>103.29900000000001</v>
      </c>
      <c r="D36" s="53">
        <v>0.85968591616108703</v>
      </c>
      <c r="E36" s="105">
        <v>21.456055401163201</v>
      </c>
      <c r="F36" s="105">
        <v>21.041225877984001</v>
      </c>
      <c r="G36" s="105">
        <v>24.958016640513101</v>
      </c>
      <c r="H36" s="105">
        <v>24.475480500998799</v>
      </c>
    </row>
    <row r="37" spans="1:8" x14ac:dyDescent="0.2">
      <c r="B37" s="53" t="s">
        <v>146</v>
      </c>
      <c r="C37" s="53">
        <v>103.687</v>
      </c>
      <c r="D37" s="53">
        <v>0.86291497099676295</v>
      </c>
      <c r="E37" s="105">
        <v>21.497953235815</v>
      </c>
      <c r="F37" s="105">
        <v>21.126071217349299</v>
      </c>
      <c r="G37" s="105">
        <v>24.913176800006699</v>
      </c>
      <c r="H37" s="105">
        <v>24.482216588439002</v>
      </c>
    </row>
    <row r="38" spans="1:8" x14ac:dyDescent="0.2">
      <c r="B38" s="53" t="s">
        <v>147</v>
      </c>
      <c r="C38" s="53">
        <v>103.67</v>
      </c>
      <c r="D38" s="53">
        <v>0.86277349179004503</v>
      </c>
      <c r="E38" s="105">
        <v>21.424309671244501</v>
      </c>
      <c r="F38" s="105">
        <v>21.0993802885604</v>
      </c>
      <c r="G38" s="105">
        <v>24.831905332179598</v>
      </c>
      <c r="H38" s="105">
        <v>24.455295033212401</v>
      </c>
    </row>
    <row r="39" spans="1:8" x14ac:dyDescent="0.2">
      <c r="B39" s="53" t="s">
        <v>148</v>
      </c>
      <c r="C39" s="53">
        <v>103.94199999999999</v>
      </c>
      <c r="D39" s="53">
        <v>0.86503715909752898</v>
      </c>
      <c r="E39" s="105">
        <v>21.414000606360901</v>
      </c>
      <c r="F39" s="105">
        <v>21.1508491680876</v>
      </c>
      <c r="G39" s="105">
        <v>24.7550066273472</v>
      </c>
      <c r="H39" s="105">
        <v>24.450798379752602</v>
      </c>
    </row>
    <row r="40" spans="1:8" x14ac:dyDescent="0.2">
      <c r="B40" s="53" t="s">
        <v>149</v>
      </c>
      <c r="C40" s="53">
        <v>104.503</v>
      </c>
      <c r="D40" s="53">
        <v>0.86970597291921503</v>
      </c>
      <c r="E40" s="105">
        <v>21.359036249125101</v>
      </c>
      <c r="F40" s="105">
        <v>21.0837162974059</v>
      </c>
      <c r="G40" s="105">
        <v>24.558916362770599</v>
      </c>
      <c r="H40" s="105">
        <v>24.242349660583901</v>
      </c>
    </row>
    <row r="41" spans="1:8" x14ac:dyDescent="0.2">
      <c r="B41" s="53" t="s">
        <v>150</v>
      </c>
      <c r="C41" s="53">
        <v>105.346</v>
      </c>
      <c r="D41" s="53">
        <v>0.876721677111161</v>
      </c>
      <c r="E41" s="105">
        <v>21.320472978319302</v>
      </c>
      <c r="F41" s="105">
        <v>21.069014924409899</v>
      </c>
      <c r="G41" s="105">
        <v>24.3184051848373</v>
      </c>
      <c r="H41" s="105">
        <v>24.031588900406</v>
      </c>
    </row>
    <row r="42" spans="1:8" x14ac:dyDescent="0.2">
      <c r="B42" s="53" t="s">
        <v>151</v>
      </c>
      <c r="C42" s="53">
        <v>105.934</v>
      </c>
      <c r="D42" s="53">
        <v>0.88161519320234005</v>
      </c>
      <c r="E42" s="105">
        <v>21.440107489046699</v>
      </c>
      <c r="F42" s="105">
        <v>21.2124560152897</v>
      </c>
      <c r="G42" s="105">
        <v>24.319122055018799</v>
      </c>
      <c r="H42" s="105">
        <v>24.060901149217401</v>
      </c>
    </row>
    <row r="43" spans="1:8" x14ac:dyDescent="0.2">
      <c r="A43" s="53" t="s">
        <v>80</v>
      </c>
      <c r="B43" s="53" t="s">
        <v>140</v>
      </c>
      <c r="C43" s="53">
        <v>106.447</v>
      </c>
      <c r="D43" s="53">
        <v>0.88588453632270603</v>
      </c>
      <c r="E43" s="105">
        <v>21.5055793335004</v>
      </c>
      <c r="F43" s="105">
        <v>21.279110135076699</v>
      </c>
      <c r="G43" s="105">
        <v>24.275826534651799</v>
      </c>
      <c r="H43" s="105">
        <v>24.020184643256101</v>
      </c>
    </row>
    <row r="44" spans="1:8" x14ac:dyDescent="0.2">
      <c r="B44" s="53" t="s">
        <v>141</v>
      </c>
      <c r="C44" s="53">
        <v>106.889</v>
      </c>
      <c r="D44" s="53">
        <v>0.88956299569736796</v>
      </c>
      <c r="E44" s="105">
        <v>21.310375608076701</v>
      </c>
      <c r="F44" s="105">
        <v>21.020797909078901</v>
      </c>
      <c r="G44" s="105">
        <v>23.956005039722399</v>
      </c>
      <c r="H44" s="105">
        <v>23.630476999102001</v>
      </c>
    </row>
    <row r="45" spans="1:8" x14ac:dyDescent="0.2">
      <c r="B45" s="53" t="s">
        <v>142</v>
      </c>
      <c r="C45" s="53">
        <v>106.83799999999999</v>
      </c>
      <c r="D45" s="53">
        <v>0.88913855807721398</v>
      </c>
      <c r="E45" s="105">
        <v>20.450780596460799</v>
      </c>
      <c r="F45" s="105">
        <v>20.177345112897999</v>
      </c>
      <c r="G45" s="105">
        <v>23.000667793202101</v>
      </c>
      <c r="H45" s="105">
        <v>22.6931392521454</v>
      </c>
    </row>
    <row r="46" spans="1:8" x14ac:dyDescent="0.2">
      <c r="B46" s="53" t="s">
        <v>143</v>
      </c>
      <c r="C46" s="53">
        <v>105.755</v>
      </c>
      <c r="D46" s="53">
        <v>0.88012550037866499</v>
      </c>
      <c r="E46" s="105">
        <v>19.202514951924702</v>
      </c>
      <c r="F46" s="105">
        <v>19.025367992045599</v>
      </c>
      <c r="G46" s="105">
        <v>21.817928174633099</v>
      </c>
      <c r="H46" s="105">
        <v>21.616653515731699</v>
      </c>
    </row>
    <row r="47" spans="1:8" x14ac:dyDescent="0.2">
      <c r="B47" s="53" t="s">
        <v>144</v>
      </c>
      <c r="C47" s="53">
        <v>106.16200000000001</v>
      </c>
      <c r="D47" s="53">
        <v>0.88351267903361397</v>
      </c>
      <c r="E47" s="105">
        <v>18.702259494549899</v>
      </c>
      <c r="F47" s="105">
        <v>18.5671217783141</v>
      </c>
      <c r="G47" s="105">
        <v>21.168071424856599</v>
      </c>
      <c r="H47" s="105">
        <v>21.015116385904999</v>
      </c>
    </row>
    <row r="48" spans="1:8" x14ac:dyDescent="0.2">
      <c r="B48" s="53" t="s">
        <v>145</v>
      </c>
      <c r="C48" s="53">
        <v>106.74299999999999</v>
      </c>
      <c r="D48" s="53">
        <v>0.88834793898084996</v>
      </c>
      <c r="E48" s="105">
        <v>19.226384754789098</v>
      </c>
      <c r="F48" s="105">
        <v>19.125712297907299</v>
      </c>
      <c r="G48" s="105">
        <v>21.642854011510899</v>
      </c>
      <c r="H48" s="105">
        <v>21.529528531184699</v>
      </c>
    </row>
    <row r="49" spans="1:8" x14ac:dyDescent="0.2">
      <c r="B49" s="53" t="s">
        <v>146</v>
      </c>
      <c r="C49" s="53">
        <v>107.444</v>
      </c>
      <c r="D49" s="53">
        <v>0.89418187568138896</v>
      </c>
      <c r="E49" s="105">
        <v>19.867464365827502</v>
      </c>
      <c r="F49" s="105">
        <v>19.695218368898601</v>
      </c>
      <c r="G49" s="105">
        <v>22.218594344341799</v>
      </c>
      <c r="H49" s="105">
        <v>22.025964632631801</v>
      </c>
    </row>
    <row r="50" spans="1:8" x14ac:dyDescent="0.2">
      <c r="B50" s="53" t="s">
        <v>147</v>
      </c>
      <c r="C50" s="53">
        <v>107.867</v>
      </c>
      <c r="D50" s="53">
        <v>0.89770221123677796</v>
      </c>
      <c r="E50" s="105">
        <v>19.915712668195301</v>
      </c>
      <c r="F50" s="105">
        <v>19.7027314217781</v>
      </c>
      <c r="G50" s="105">
        <v>22.185210662182801</v>
      </c>
      <c r="H50" s="105">
        <v>21.947959106208899</v>
      </c>
    </row>
    <row r="51" spans="1:8" x14ac:dyDescent="0.2">
      <c r="B51" s="53" t="s">
        <v>148</v>
      </c>
      <c r="C51" s="53">
        <v>108.114</v>
      </c>
      <c r="D51" s="53">
        <v>0.89975782088732403</v>
      </c>
      <c r="E51" s="105">
        <v>19.653683905842001</v>
      </c>
      <c r="F51" s="105">
        <v>19.400065610753298</v>
      </c>
      <c r="G51" s="105">
        <v>21.8433043310031</v>
      </c>
      <c r="H51" s="105">
        <v>21.561430376477698</v>
      </c>
    </row>
    <row r="52" spans="1:8" x14ac:dyDescent="0.2">
      <c r="B52" s="53" t="s">
        <v>149</v>
      </c>
      <c r="C52" s="53">
        <v>108.774</v>
      </c>
      <c r="D52" s="53">
        <v>0.90525054303048502</v>
      </c>
      <c r="E52" s="105">
        <v>19.278611743625198</v>
      </c>
      <c r="F52" s="105">
        <v>19.060155858244901</v>
      </c>
      <c r="G52" s="105">
        <v>21.2964376459656</v>
      </c>
      <c r="H52" s="105">
        <v>21.055116735348999</v>
      </c>
    </row>
    <row r="53" spans="1:8" x14ac:dyDescent="0.2">
      <c r="B53" s="53" t="s">
        <v>150</v>
      </c>
      <c r="C53" s="53">
        <v>108.85599999999999</v>
      </c>
      <c r="D53" s="53">
        <v>0.90593297214524104</v>
      </c>
      <c r="E53" s="105">
        <v>18.938829060048199</v>
      </c>
      <c r="F53" s="105">
        <v>18.8019315650339</v>
      </c>
      <c r="G53" s="105">
        <v>20.9053314564777</v>
      </c>
      <c r="H53" s="105">
        <v>20.7542192889956</v>
      </c>
    </row>
    <row r="54" spans="1:8" x14ac:dyDescent="0.2">
      <c r="B54" s="53" t="s">
        <v>151</v>
      </c>
      <c r="C54" s="53">
        <v>109.271</v>
      </c>
      <c r="D54" s="53">
        <v>0.90938672925040998</v>
      </c>
      <c r="E54" s="105">
        <v>19.242656463608899</v>
      </c>
      <c r="F54" s="105">
        <v>19.152073843451699</v>
      </c>
      <c r="G54" s="105">
        <v>21.160036588031499</v>
      </c>
      <c r="H54" s="105">
        <v>21.060428118671201</v>
      </c>
    </row>
    <row r="55" spans="1:8" x14ac:dyDescent="0.2">
      <c r="A55" s="53" t="s">
        <v>508</v>
      </c>
      <c r="B55" s="53" t="s">
        <v>140</v>
      </c>
      <c r="C55" s="53">
        <v>110.21</v>
      </c>
      <c r="D55" s="53">
        <v>0.91720137484499697</v>
      </c>
      <c r="E55" s="105">
        <v>19.9139582142334</v>
      </c>
      <c r="F55" s="105">
        <v>19.870742849603701</v>
      </c>
      <c r="G55" s="105">
        <v>21.711653253462199</v>
      </c>
      <c r="H55" s="105">
        <v>21.664536703253098</v>
      </c>
    </row>
    <row r="56" spans="1:8" x14ac:dyDescent="0.2">
      <c r="B56" s="53" t="s">
        <v>141</v>
      </c>
      <c r="C56" s="53">
        <v>110.907</v>
      </c>
      <c r="D56" s="53">
        <v>0.92300202232042505</v>
      </c>
      <c r="E56" s="105">
        <v>20.715949328495199</v>
      </c>
      <c r="F56" s="105">
        <v>20.745151394540901</v>
      </c>
      <c r="G56" s="105">
        <v>22.444099609246098</v>
      </c>
      <c r="H56" s="105">
        <v>22.475737747992799</v>
      </c>
    </row>
    <row r="57" spans="1:8" x14ac:dyDescent="0.2">
      <c r="B57" s="53" t="s">
        <v>142</v>
      </c>
      <c r="C57" s="53">
        <v>111.824</v>
      </c>
      <c r="D57" s="53">
        <v>0.93063357717690698</v>
      </c>
      <c r="E57" s="105">
        <v>21.483003992284601</v>
      </c>
      <c r="F57" s="105">
        <v>21.427620911797899</v>
      </c>
      <c r="G57" s="105">
        <v>23.084277764244899</v>
      </c>
      <c r="H57" s="105">
        <v>23.024766607711499</v>
      </c>
    </row>
    <row r="58" spans="1:8" x14ac:dyDescent="0.2">
      <c r="B58" s="53" t="s">
        <v>143</v>
      </c>
      <c r="C58" s="53">
        <v>112.19</v>
      </c>
      <c r="D58" s="53">
        <v>0.93367954127447805</v>
      </c>
      <c r="E58" s="105">
        <v>21.6496451613442</v>
      </c>
      <c r="F58" s="105">
        <v>21.549174451317501</v>
      </c>
      <c r="G58" s="105">
        <v>23.1874473031639</v>
      </c>
      <c r="H58" s="105">
        <v>23.0798400293775</v>
      </c>
    </row>
    <row r="59" spans="1:8" x14ac:dyDescent="0.2">
      <c r="B59" s="53" t="s">
        <v>144</v>
      </c>
      <c r="C59" s="53">
        <v>112.419</v>
      </c>
      <c r="D59" s="53">
        <v>0.93558534941202898</v>
      </c>
      <c r="E59" s="105">
        <v>21.817251381957099</v>
      </c>
      <c r="F59" s="105">
        <v>21.685154052528201</v>
      </c>
      <c r="G59" s="105">
        <v>23.319359795093199</v>
      </c>
      <c r="H59" s="105">
        <v>23.178167621111498</v>
      </c>
    </row>
    <row r="60" spans="1:8" x14ac:dyDescent="0.2">
      <c r="B60" s="53" t="s">
        <v>145</v>
      </c>
      <c r="C60" s="53">
        <v>113.018</v>
      </c>
      <c r="D60" s="53">
        <v>0.94057041087226101</v>
      </c>
      <c r="E60" s="105">
        <v>21.805548520361501</v>
      </c>
      <c r="F60" s="105">
        <v>21.732751381016001</v>
      </c>
      <c r="G60" s="105">
        <v>23.183323936524499</v>
      </c>
      <c r="H60" s="105">
        <v>23.1059271371949</v>
      </c>
    </row>
    <row r="61" spans="1:8" x14ac:dyDescent="0.2">
      <c r="B61" s="53" t="s">
        <v>146</v>
      </c>
      <c r="C61" s="53">
        <v>113.682</v>
      </c>
      <c r="D61" s="53">
        <v>0.94609642224053103</v>
      </c>
      <c r="E61" s="105">
        <v>21.801951594903802</v>
      </c>
      <c r="F61" s="105">
        <v>21.735496353358901</v>
      </c>
      <c r="G61" s="105">
        <v>23.044111659647498</v>
      </c>
      <c r="H61" s="105">
        <v>22.973870149392699</v>
      </c>
    </row>
    <row r="62" spans="1:8" x14ac:dyDescent="0.2">
      <c r="B62" s="53" t="s">
        <v>147</v>
      </c>
      <c r="C62" s="53">
        <v>113.899</v>
      </c>
      <c r="D62" s="53">
        <v>0.94790236270275197</v>
      </c>
      <c r="E62" s="105">
        <v>21.796883780698401</v>
      </c>
      <c r="F62" s="105">
        <v>21.7870390921737</v>
      </c>
      <c r="G62" s="105">
        <v>22.994861747732099</v>
      </c>
      <c r="H62" s="105">
        <v>22.984475985535401</v>
      </c>
    </row>
    <row r="63" spans="1:8" x14ac:dyDescent="0.2">
      <c r="B63" s="53" t="s">
        <v>148</v>
      </c>
      <c r="C63" s="53">
        <v>114.601</v>
      </c>
      <c r="D63" s="53">
        <v>0.95374462170956797</v>
      </c>
      <c r="E63" s="105">
        <v>21.753087666921701</v>
      </c>
      <c r="F63" s="105">
        <v>21.725235413032099</v>
      </c>
      <c r="G63" s="105">
        <v>22.808084231111799</v>
      </c>
      <c r="H63" s="105">
        <v>22.778881178999601</v>
      </c>
    </row>
    <row r="64" spans="1:8" x14ac:dyDescent="0.2">
      <c r="B64" s="53" t="s">
        <v>149</v>
      </c>
      <c r="C64" s="53">
        <v>115.56100000000001</v>
      </c>
      <c r="D64" s="53">
        <v>0.96173403573598304</v>
      </c>
      <c r="E64" s="105">
        <v>21.6736414388951</v>
      </c>
      <c r="F64" s="105">
        <v>21.708185384478099</v>
      </c>
      <c r="G64" s="105">
        <v>22.5360033372522</v>
      </c>
      <c r="H64" s="105">
        <v>22.571921734958199</v>
      </c>
    </row>
    <row r="65" spans="1:8" x14ac:dyDescent="0.2">
      <c r="B65" s="53" t="s">
        <v>150</v>
      </c>
      <c r="C65" s="53">
        <v>116.884</v>
      </c>
      <c r="D65" s="53">
        <v>0.97274444694113604</v>
      </c>
      <c r="E65" s="105">
        <v>21.6298265670886</v>
      </c>
      <c r="F65" s="105">
        <v>21.642098937403901</v>
      </c>
      <c r="G65" s="105">
        <v>22.235877711874998</v>
      </c>
      <c r="H65" s="105">
        <v>22.2484939445905</v>
      </c>
    </row>
    <row r="66" spans="1:8" x14ac:dyDescent="0.2">
      <c r="B66" s="53" t="s">
        <v>151</v>
      </c>
      <c r="C66" s="53">
        <v>117.30800000000001</v>
      </c>
      <c r="D66" s="53">
        <v>0.97627310480280305</v>
      </c>
      <c r="E66" s="105">
        <v>21.899960807089599</v>
      </c>
      <c r="F66" s="105">
        <v>21.819912303908101</v>
      </c>
      <c r="G66" s="105">
        <v>22.4322074421103</v>
      </c>
      <c r="H66" s="105">
        <v>22.350213476704798</v>
      </c>
    </row>
    <row r="67" spans="1:8" x14ac:dyDescent="0.2">
      <c r="A67" s="53" t="s">
        <v>929</v>
      </c>
      <c r="B67" s="53" t="s">
        <v>140</v>
      </c>
      <c r="C67" s="53">
        <v>118.002</v>
      </c>
      <c r="D67" s="53">
        <v>0.98204878535939899</v>
      </c>
      <c r="E67" s="105">
        <v>22.308198951586299</v>
      </c>
      <c r="F67" s="105">
        <v>22.1629026447476</v>
      </c>
      <c r="G67" s="105">
        <v>22.715978354804601</v>
      </c>
      <c r="H67" s="105">
        <v>22.5680261257456</v>
      </c>
    </row>
    <row r="68" spans="1:8" x14ac:dyDescent="0.2">
      <c r="B68" s="53" t="s">
        <v>141</v>
      </c>
      <c r="C68" s="53">
        <v>118.98099999999999</v>
      </c>
      <c r="D68" s="53">
        <v>0.99019632320508699</v>
      </c>
      <c r="E68" s="105">
        <v>22.473735671219501</v>
      </c>
      <c r="F68" s="105">
        <v>22.328281175691199</v>
      </c>
      <c r="G68" s="105">
        <v>22.696242295140099</v>
      </c>
      <c r="H68" s="105">
        <v>22.5493476924037</v>
      </c>
    </row>
    <row r="69" spans="1:8" x14ac:dyDescent="0.2">
      <c r="B69" s="53" t="s">
        <v>142</v>
      </c>
      <c r="C69" s="53">
        <v>120.15900000000001</v>
      </c>
      <c r="D69" s="53">
        <v>1</v>
      </c>
      <c r="E69" s="105">
        <v>22.964378965453601</v>
      </c>
      <c r="F69" s="105">
        <v>22.726783175680001</v>
      </c>
      <c r="G69" s="105">
        <v>22.964378965453601</v>
      </c>
      <c r="H69" s="105">
        <v>22.726783175680001</v>
      </c>
    </row>
  </sheetData>
  <mergeCells count="1">
    <mergeCell ref="H1:I1"/>
  </mergeCells>
  <hyperlinks>
    <hyperlink ref="H1:I1" location="Index!A1" display="Regresar al Índice" xr:uid="{28F37D4D-EC30-451B-83BD-451EB4451861}"/>
  </hyperlink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ADF8-FE74-4DC2-B8CB-5206EC95122C}">
  <sheetPr codeName="Hoja67"/>
  <dimension ref="A1:I39"/>
  <sheetViews>
    <sheetView workbookViewId="0"/>
  </sheetViews>
  <sheetFormatPr baseColWidth="10" defaultRowHeight="12.75" x14ac:dyDescent="0.2"/>
  <cols>
    <col min="1" max="1" width="90.7109375" style="53" customWidth="1"/>
    <col min="2" max="4" width="11.7109375" style="53" customWidth="1"/>
    <col min="5" max="16384" width="11.42578125" style="53"/>
  </cols>
  <sheetData>
    <row r="1" spans="1:9" ht="15" x14ac:dyDescent="0.25">
      <c r="A1" s="17" t="s">
        <v>1739</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2</v>
      </c>
      <c r="B6" s="53" t="s">
        <v>627</v>
      </c>
      <c r="C6" s="53" t="s">
        <v>628</v>
      </c>
      <c r="D6" s="53" t="s">
        <v>629</v>
      </c>
    </row>
    <row r="7" spans="1:9" x14ac:dyDescent="0.2">
      <c r="A7" s="53" t="s">
        <v>29</v>
      </c>
      <c r="B7" s="105">
        <v>18.979689314705301</v>
      </c>
      <c r="C7" s="105">
        <v>21.0154298355361</v>
      </c>
      <c r="D7" s="105">
        <v>22.1579022696022</v>
      </c>
    </row>
    <row r="8" spans="1:9" x14ac:dyDescent="0.2">
      <c r="A8" s="53" t="s">
        <v>8</v>
      </c>
      <c r="B8" s="105">
        <v>19.752709656934101</v>
      </c>
      <c r="C8" s="105">
        <v>22.180083279880201</v>
      </c>
      <c r="D8" s="105">
        <v>22.372136098275099</v>
      </c>
    </row>
    <row r="9" spans="1:9" x14ac:dyDescent="0.2">
      <c r="A9" s="53" t="s">
        <v>4</v>
      </c>
      <c r="B9" s="105">
        <v>20.483363595030301</v>
      </c>
      <c r="C9" s="105">
        <v>22.7068663742048</v>
      </c>
      <c r="D9" s="105">
        <v>21.770032947076199</v>
      </c>
    </row>
    <row r="10" spans="1:9" x14ac:dyDescent="0.2">
      <c r="A10" s="53" t="s">
        <v>28</v>
      </c>
      <c r="B10" s="105">
        <v>20.591015963259402</v>
      </c>
      <c r="C10" s="105">
        <v>22.284810585173499</v>
      </c>
      <c r="D10" s="105">
        <v>22.228849730239201</v>
      </c>
    </row>
    <row r="11" spans="1:9" x14ac:dyDescent="0.2">
      <c r="A11" s="53" t="s">
        <v>30</v>
      </c>
      <c r="B11" s="105">
        <v>20.767192845426901</v>
      </c>
      <c r="C11" s="105">
        <v>22.690878047863301</v>
      </c>
      <c r="D11" s="105">
        <v>22.323538905067</v>
      </c>
    </row>
    <row r="12" spans="1:9" x14ac:dyDescent="0.2">
      <c r="A12" s="53" t="s">
        <v>16</v>
      </c>
      <c r="B12" s="105">
        <v>20.883024096083101</v>
      </c>
      <c r="C12" s="105">
        <v>22.731294678676601</v>
      </c>
      <c r="D12" s="105">
        <v>22.422018410417198</v>
      </c>
    </row>
    <row r="13" spans="1:9" x14ac:dyDescent="0.2">
      <c r="A13" s="53" t="s">
        <v>22</v>
      </c>
      <c r="B13" s="105">
        <v>20.915468751589302</v>
      </c>
      <c r="C13" s="105">
        <v>22.7965106311295</v>
      </c>
      <c r="D13" s="105">
        <v>22.413948785052099</v>
      </c>
    </row>
    <row r="14" spans="1:9" x14ac:dyDescent="0.2">
      <c r="A14" s="53" t="s">
        <v>23</v>
      </c>
      <c r="B14" s="105">
        <v>20.932354999107901</v>
      </c>
      <c r="C14" s="105">
        <v>23.1046909389425</v>
      </c>
      <c r="D14" s="105">
        <v>22.364993884867701</v>
      </c>
    </row>
    <row r="15" spans="1:9" x14ac:dyDescent="0.2">
      <c r="A15" s="53" t="s">
        <v>27</v>
      </c>
      <c r="B15" s="105">
        <v>21.035320486495799</v>
      </c>
      <c r="C15" s="105">
        <v>23.180878373004401</v>
      </c>
      <c r="D15" s="105">
        <v>23.007136311775799</v>
      </c>
    </row>
    <row r="16" spans="1:9" x14ac:dyDescent="0.2">
      <c r="A16" s="53" t="s">
        <v>31</v>
      </c>
      <c r="B16" s="105">
        <v>21.073496337566301</v>
      </c>
      <c r="C16" s="105">
        <v>22.656273590765998</v>
      </c>
      <c r="D16" s="105">
        <v>22.744268606109902</v>
      </c>
    </row>
    <row r="17" spans="1:4" x14ac:dyDescent="0.2">
      <c r="A17" s="53" t="s">
        <v>18</v>
      </c>
      <c r="B17" s="105">
        <v>21.085641898873298</v>
      </c>
      <c r="C17" s="105">
        <v>22.7875541272075</v>
      </c>
      <c r="D17" s="105">
        <v>22.661445783073301</v>
      </c>
    </row>
    <row r="18" spans="1:4" x14ac:dyDescent="0.2">
      <c r="A18" s="53" t="s">
        <v>11</v>
      </c>
      <c r="B18" s="105">
        <v>21.210728013549002</v>
      </c>
      <c r="C18" s="105">
        <v>23.094455753520801</v>
      </c>
      <c r="D18" s="105">
        <v>22.838356836329599</v>
      </c>
    </row>
    <row r="19" spans="1:4" x14ac:dyDescent="0.2">
      <c r="A19" s="53" t="s">
        <v>7</v>
      </c>
      <c r="B19" s="105">
        <v>21.217987172198001</v>
      </c>
      <c r="C19" s="105">
        <v>22.7181259918667</v>
      </c>
      <c r="D19" s="105">
        <v>22.869704425200101</v>
      </c>
    </row>
    <row r="20" spans="1:4" x14ac:dyDescent="0.2">
      <c r="A20" s="53" t="s">
        <v>14</v>
      </c>
      <c r="B20" s="105">
        <v>21.2236042090037</v>
      </c>
      <c r="C20" s="105">
        <v>23.564820536417201</v>
      </c>
      <c r="D20" s="105">
        <v>22.453158306895801</v>
      </c>
    </row>
    <row r="21" spans="1:4" x14ac:dyDescent="0.2">
      <c r="A21" s="53" t="s">
        <v>10</v>
      </c>
      <c r="B21" s="105">
        <v>21.227702528137399</v>
      </c>
      <c r="C21" s="105">
        <v>23.476226823230601</v>
      </c>
      <c r="D21" s="105">
        <v>22.7374959037687</v>
      </c>
    </row>
    <row r="22" spans="1:4" x14ac:dyDescent="0.2">
      <c r="A22" s="53" t="s">
        <v>3</v>
      </c>
      <c r="B22" s="105">
        <v>21.248146487805698</v>
      </c>
      <c r="C22" s="105">
        <v>23.485021911408001</v>
      </c>
      <c r="D22" s="105">
        <v>22.4837946305692</v>
      </c>
    </row>
    <row r="23" spans="1:4" x14ac:dyDescent="0.2">
      <c r="A23" s="53" t="s">
        <v>1</v>
      </c>
      <c r="B23" s="105">
        <v>21.276107201715298</v>
      </c>
      <c r="C23" s="105">
        <v>23.2468859664551</v>
      </c>
      <c r="D23" s="105">
        <v>22.726783175680001</v>
      </c>
    </row>
    <row r="24" spans="1:4" x14ac:dyDescent="0.2">
      <c r="A24" s="53" t="s">
        <v>51</v>
      </c>
      <c r="B24" s="105">
        <v>21.3082171705904</v>
      </c>
      <c r="C24" s="105">
        <v>23.316387298427401</v>
      </c>
      <c r="D24" s="105">
        <v>22.581143768874298</v>
      </c>
    </row>
    <row r="25" spans="1:4" x14ac:dyDescent="0.2">
      <c r="A25" s="53" t="s">
        <v>12</v>
      </c>
      <c r="B25" s="105">
        <v>21.510712411082402</v>
      </c>
      <c r="C25" s="105">
        <v>23.826372812705699</v>
      </c>
      <c r="D25" s="105">
        <v>22.691481454867802</v>
      </c>
    </row>
    <row r="26" spans="1:4" x14ac:dyDescent="0.2">
      <c r="A26" s="53" t="s">
        <v>33</v>
      </c>
      <c r="B26" s="105">
        <v>21.559658167815801</v>
      </c>
      <c r="C26" s="105">
        <v>23.340563531614901</v>
      </c>
      <c r="D26" s="105">
        <v>22.491717373732701</v>
      </c>
    </row>
    <row r="27" spans="1:4" x14ac:dyDescent="0.2">
      <c r="A27" s="53" t="s">
        <v>25</v>
      </c>
      <c r="B27" s="105">
        <v>21.594219000431799</v>
      </c>
      <c r="C27" s="105">
        <v>23.395263664923299</v>
      </c>
      <c r="D27" s="105">
        <v>22.835300162246501</v>
      </c>
    </row>
    <row r="28" spans="1:4" x14ac:dyDescent="0.2">
      <c r="A28" s="53" t="s">
        <v>5</v>
      </c>
      <c r="B28" s="105">
        <v>21.621600223307599</v>
      </c>
      <c r="C28" s="105">
        <v>23.294800959490299</v>
      </c>
      <c r="D28" s="105">
        <v>22.995812059761001</v>
      </c>
    </row>
    <row r="29" spans="1:4" x14ac:dyDescent="0.2">
      <c r="A29" s="53" t="s">
        <v>17</v>
      </c>
      <c r="B29" s="105">
        <v>21.7253325311565</v>
      </c>
      <c r="C29" s="105">
        <v>23.607810734071901</v>
      </c>
      <c r="D29" s="105">
        <v>23.073164731067301</v>
      </c>
    </row>
    <row r="30" spans="1:4" x14ac:dyDescent="0.2">
      <c r="A30" s="53" t="s">
        <v>19</v>
      </c>
      <c r="B30" s="105">
        <v>21.793010574499</v>
      </c>
      <c r="C30" s="105">
        <v>23.7672185923978</v>
      </c>
      <c r="D30" s="105">
        <v>23.132650717596899</v>
      </c>
    </row>
    <row r="31" spans="1:4" x14ac:dyDescent="0.2">
      <c r="A31" s="53" t="s">
        <v>32</v>
      </c>
      <c r="B31" s="105">
        <v>21.823763347670099</v>
      </c>
      <c r="C31" s="105">
        <v>22.9843936717483</v>
      </c>
      <c r="D31" s="105">
        <v>23.448404526588199</v>
      </c>
    </row>
    <row r="32" spans="1:4" x14ac:dyDescent="0.2">
      <c r="A32" s="53" t="s">
        <v>26</v>
      </c>
      <c r="B32" s="105">
        <v>21.8484763651999</v>
      </c>
      <c r="C32" s="105">
        <v>23.673312662500599</v>
      </c>
      <c r="D32" s="105">
        <v>22.879924258402799</v>
      </c>
    </row>
    <row r="33" spans="1:4" x14ac:dyDescent="0.2">
      <c r="A33" s="53" t="s">
        <v>0</v>
      </c>
      <c r="B33" s="105">
        <v>21.9101389749714</v>
      </c>
      <c r="C33" s="105">
        <v>23.876881610192001</v>
      </c>
      <c r="D33" s="105">
        <v>22.964378965453601</v>
      </c>
    </row>
    <row r="34" spans="1:4" x14ac:dyDescent="0.2">
      <c r="A34" s="53" t="s">
        <v>21</v>
      </c>
      <c r="B34" s="105">
        <v>22.0281923696622</v>
      </c>
      <c r="C34" s="105">
        <v>23.6284428502616</v>
      </c>
      <c r="D34" s="105">
        <v>23.645413690736099</v>
      </c>
    </row>
    <row r="35" spans="1:4" x14ac:dyDescent="0.2">
      <c r="A35" s="53" t="s">
        <v>9</v>
      </c>
      <c r="B35" s="105">
        <v>22.1024954325366</v>
      </c>
      <c r="C35" s="105">
        <v>24.1498255946033</v>
      </c>
      <c r="D35" s="105">
        <v>23.077976125952699</v>
      </c>
    </row>
    <row r="36" spans="1:4" x14ac:dyDescent="0.2">
      <c r="A36" s="53" t="s">
        <v>24</v>
      </c>
      <c r="B36" s="105">
        <v>22.381942174246099</v>
      </c>
      <c r="C36" s="105">
        <v>23.502580962205599</v>
      </c>
      <c r="D36" s="105">
        <v>23.671321605667</v>
      </c>
    </row>
    <row r="37" spans="1:4" x14ac:dyDescent="0.2">
      <c r="A37" s="53" t="s">
        <v>20</v>
      </c>
      <c r="B37" s="105">
        <v>22.385308137729599</v>
      </c>
      <c r="C37" s="105">
        <v>24.600584920797701</v>
      </c>
      <c r="D37" s="105">
        <v>22.680811412573899</v>
      </c>
    </row>
    <row r="38" spans="1:4" x14ac:dyDescent="0.2">
      <c r="A38" s="53" t="s">
        <v>15</v>
      </c>
      <c r="B38" s="105">
        <v>22.433340482013701</v>
      </c>
      <c r="C38" s="105">
        <v>23.742322130758399</v>
      </c>
      <c r="D38" s="105">
        <v>23.834887733670499</v>
      </c>
    </row>
    <row r="39" spans="1:4" x14ac:dyDescent="0.2">
      <c r="A39" s="53" t="s">
        <v>6</v>
      </c>
      <c r="B39" s="105">
        <v>22.580139197571999</v>
      </c>
      <c r="C39" s="105">
        <v>23.8139611217279</v>
      </c>
      <c r="D39" s="105">
        <v>23.8414773878002</v>
      </c>
    </row>
  </sheetData>
  <autoFilter ref="A6:D39" xr:uid="{F6FD0BC7-10E4-4CAB-8DFD-8E6E3B094067}"/>
  <mergeCells count="1">
    <mergeCell ref="H1:I1"/>
  </mergeCells>
  <hyperlinks>
    <hyperlink ref="H1:I1" location="Index!A1" display="Regresar al Índice" xr:uid="{6C69F00B-ACFE-4EB0-88F6-A83636436970}"/>
  </hyperlink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E5BEF-29D1-4AD4-915E-88CBB42261EE}">
  <sheetPr codeName="Hoja68"/>
  <dimension ref="A1:I159"/>
  <sheetViews>
    <sheetView workbookViewId="0"/>
  </sheetViews>
  <sheetFormatPr baseColWidth="10" defaultRowHeight="12.75" x14ac:dyDescent="0.2"/>
  <cols>
    <col min="1" max="16384" width="11.42578125" style="210"/>
  </cols>
  <sheetData>
    <row r="1" spans="1:9" ht="15" x14ac:dyDescent="0.25">
      <c r="A1" s="17" t="s">
        <v>1740</v>
      </c>
      <c r="H1" s="408" t="s">
        <v>38</v>
      </c>
      <c r="I1" s="408"/>
    </row>
    <row r="6" spans="1:9" ht="26.25" customHeight="1" x14ac:dyDescent="0.2">
      <c r="A6" s="103" t="s">
        <v>510</v>
      </c>
      <c r="B6" s="103" t="s">
        <v>1266</v>
      </c>
      <c r="C6" s="210" t="s">
        <v>138</v>
      </c>
    </row>
    <row r="7" spans="1:9" x14ac:dyDescent="0.2">
      <c r="A7" s="49" t="s">
        <v>1592</v>
      </c>
      <c r="B7" s="104">
        <v>3.7130488070559999</v>
      </c>
      <c r="C7" s="49">
        <v>9</v>
      </c>
    </row>
    <row r="8" spans="1:9" x14ac:dyDescent="0.2">
      <c r="A8" s="49" t="s">
        <v>1593</v>
      </c>
      <c r="B8" s="104">
        <v>3.4830248649710001</v>
      </c>
      <c r="C8" s="49">
        <v>8</v>
      </c>
    </row>
    <row r="9" spans="1:9" x14ac:dyDescent="0.2">
      <c r="A9" s="49" t="s">
        <v>1594</v>
      </c>
      <c r="B9" s="104">
        <v>3.3758139005290002</v>
      </c>
      <c r="C9" s="49">
        <v>7</v>
      </c>
    </row>
    <row r="10" spans="1:9" x14ac:dyDescent="0.2">
      <c r="A10" s="49" t="s">
        <v>1595</v>
      </c>
      <c r="B10" s="104">
        <v>5.3096402946780001</v>
      </c>
      <c r="C10" s="49">
        <v>17</v>
      </c>
    </row>
    <row r="11" spans="1:9" x14ac:dyDescent="0.2">
      <c r="A11" s="49" t="s">
        <v>1596</v>
      </c>
      <c r="B11" s="104">
        <v>5.1060296136429999</v>
      </c>
      <c r="C11" s="49">
        <v>15</v>
      </c>
    </row>
    <row r="12" spans="1:9" x14ac:dyDescent="0.2">
      <c r="A12" s="49" t="s">
        <v>1597</v>
      </c>
      <c r="B12" s="104">
        <v>4.803115837539</v>
      </c>
      <c r="C12" s="49">
        <v>14</v>
      </c>
    </row>
    <row r="13" spans="1:9" x14ac:dyDescent="0.2">
      <c r="A13" s="49" t="s">
        <v>1598</v>
      </c>
      <c r="B13" s="104">
        <v>4.3880607472089999</v>
      </c>
      <c r="C13" s="49">
        <v>13</v>
      </c>
    </row>
    <row r="14" spans="1:9" x14ac:dyDescent="0.2">
      <c r="A14" s="49" t="s">
        <v>1599</v>
      </c>
      <c r="B14" s="104">
        <v>4.3537865456829996</v>
      </c>
      <c r="C14" s="49">
        <v>12</v>
      </c>
    </row>
    <row r="15" spans="1:9" x14ac:dyDescent="0.2">
      <c r="A15" s="49" t="s">
        <v>1600</v>
      </c>
      <c r="B15" s="104">
        <v>5.2304131124489999</v>
      </c>
      <c r="C15" s="49">
        <v>16</v>
      </c>
    </row>
    <row r="16" spans="1:9" x14ac:dyDescent="0.2">
      <c r="A16" s="49" t="s">
        <v>1601</v>
      </c>
      <c r="B16" s="104">
        <v>4.0081683510539996</v>
      </c>
      <c r="C16" s="49">
        <v>10</v>
      </c>
    </row>
    <row r="17" spans="1:3" x14ac:dyDescent="0.2">
      <c r="A17" s="49" t="s">
        <v>1602</v>
      </c>
      <c r="B17" s="104">
        <v>4.162399896158</v>
      </c>
      <c r="C17" s="49">
        <v>11</v>
      </c>
    </row>
    <row r="18" spans="1:3" x14ac:dyDescent="0.2">
      <c r="A18" s="49" t="s">
        <v>785</v>
      </c>
      <c r="B18" s="104">
        <v>2.6990904534390001</v>
      </c>
      <c r="C18" s="49">
        <v>5</v>
      </c>
    </row>
    <row r="19" spans="1:3" x14ac:dyDescent="0.2">
      <c r="A19" s="49" t="s">
        <v>804</v>
      </c>
      <c r="B19" s="104">
        <v>2.1217148633330001</v>
      </c>
      <c r="C19" s="49">
        <v>1</v>
      </c>
    </row>
    <row r="20" spans="1:3" x14ac:dyDescent="0.2">
      <c r="A20" s="49" t="s">
        <v>813</v>
      </c>
      <c r="B20" s="104">
        <v>2.68269336</v>
      </c>
      <c r="C20" s="49">
        <v>4</v>
      </c>
    </row>
    <row r="21" spans="1:3" x14ac:dyDescent="0.2">
      <c r="A21" s="49" t="s">
        <v>822</v>
      </c>
      <c r="B21" s="104">
        <v>3.01689819</v>
      </c>
      <c r="C21" s="49">
        <v>6</v>
      </c>
    </row>
    <row r="22" spans="1:3" x14ac:dyDescent="0.2">
      <c r="A22" s="49" t="s">
        <v>831</v>
      </c>
      <c r="B22" s="104">
        <v>2.59</v>
      </c>
      <c r="C22" s="49">
        <v>3</v>
      </c>
    </row>
    <row r="23" spans="1:3" x14ac:dyDescent="0.2">
      <c r="A23" s="49" t="s">
        <v>1603</v>
      </c>
      <c r="B23" s="104">
        <v>2.23</v>
      </c>
      <c r="C23" s="49">
        <v>2</v>
      </c>
    </row>
    <row r="159" spans="2:2" x14ac:dyDescent="0.2">
      <c r="B159" s="102"/>
    </row>
  </sheetData>
  <mergeCells count="1">
    <mergeCell ref="H1:I1"/>
  </mergeCells>
  <hyperlinks>
    <hyperlink ref="H1:I1" location="Index!A1" display="Regresar al Índice" xr:uid="{686171E0-CB15-4D63-86AC-D22F268C3472}"/>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20C1-E109-42BA-AB06-4AD76BCF6BEF}">
  <sheetPr codeName="Hoja69"/>
  <dimension ref="A1:I159"/>
  <sheetViews>
    <sheetView workbookViewId="0"/>
  </sheetViews>
  <sheetFormatPr baseColWidth="10" defaultRowHeight="12.75" x14ac:dyDescent="0.2"/>
  <cols>
    <col min="1" max="1" width="25" style="210" customWidth="1"/>
    <col min="2" max="16384" width="11.42578125" style="210"/>
  </cols>
  <sheetData>
    <row r="1" spans="1:9" ht="15" x14ac:dyDescent="0.25">
      <c r="A1" s="17" t="s">
        <v>1741</v>
      </c>
      <c r="H1" s="408" t="s">
        <v>38</v>
      </c>
      <c r="I1" s="408"/>
    </row>
    <row r="6" spans="1:9" ht="26.25" customHeight="1" x14ac:dyDescent="0.2">
      <c r="A6" s="210" t="s">
        <v>778</v>
      </c>
      <c r="B6" s="210" t="s">
        <v>779</v>
      </c>
    </row>
    <row r="7" spans="1:9" x14ac:dyDescent="0.2">
      <c r="A7" s="210" t="s">
        <v>15</v>
      </c>
      <c r="B7" s="211">
        <v>0.96529999999999916</v>
      </c>
    </row>
    <row r="8" spans="1:9" x14ac:dyDescent="0.2">
      <c r="A8" s="210" t="s">
        <v>21</v>
      </c>
      <c r="B8" s="211">
        <v>1.2314999999999969</v>
      </c>
    </row>
    <row r="9" spans="1:9" x14ac:dyDescent="0.2">
      <c r="A9" s="210" t="s">
        <v>32</v>
      </c>
      <c r="B9" s="211">
        <v>1.4193000000000069</v>
      </c>
    </row>
    <row r="10" spans="1:9" x14ac:dyDescent="0.2">
      <c r="A10" s="210" t="s">
        <v>31</v>
      </c>
      <c r="B10" s="211">
        <v>1.4512</v>
      </c>
    </row>
    <row r="11" spans="1:9" x14ac:dyDescent="0.2">
      <c r="A11" s="210" t="s">
        <v>4</v>
      </c>
      <c r="B11" s="211">
        <v>1.6328000000000031</v>
      </c>
    </row>
    <row r="12" spans="1:9" x14ac:dyDescent="0.2">
      <c r="A12" s="210" t="s">
        <v>17</v>
      </c>
      <c r="B12" s="211">
        <v>1.7365000000000066</v>
      </c>
    </row>
    <row r="13" spans="1:9" x14ac:dyDescent="0.2">
      <c r="A13" s="210" t="s">
        <v>16</v>
      </c>
      <c r="B13" s="211">
        <v>1.8637999999999977</v>
      </c>
    </row>
    <row r="14" spans="1:9" x14ac:dyDescent="0.2">
      <c r="A14" s="210" t="s">
        <v>33</v>
      </c>
      <c r="B14" s="211">
        <v>2.0686000000000035</v>
      </c>
    </row>
    <row r="15" spans="1:9" x14ac:dyDescent="0.2">
      <c r="A15" s="210" t="s">
        <v>18</v>
      </c>
      <c r="B15" s="211">
        <v>2.1941000000000059</v>
      </c>
    </row>
    <row r="16" spans="1:9" x14ac:dyDescent="0.2">
      <c r="A16" s="210" t="s">
        <v>19</v>
      </c>
      <c r="B16" s="211">
        <v>2.2291000000000025</v>
      </c>
    </row>
    <row r="17" spans="1:2" x14ac:dyDescent="0.2">
      <c r="A17" s="210" t="s">
        <v>0</v>
      </c>
      <c r="B17" s="211">
        <v>2.2331999999999965</v>
      </c>
    </row>
    <row r="18" spans="1:2" x14ac:dyDescent="0.2">
      <c r="A18" s="210" t="s">
        <v>7</v>
      </c>
      <c r="B18" s="211">
        <v>2.5478999999999985</v>
      </c>
    </row>
    <row r="19" spans="1:2" x14ac:dyDescent="0.2">
      <c r="A19" s="210" t="s">
        <v>23</v>
      </c>
      <c r="B19" s="211">
        <v>2.5611999999999995</v>
      </c>
    </row>
    <row r="20" spans="1:2" x14ac:dyDescent="0.2">
      <c r="A20" s="210" t="s">
        <v>14</v>
      </c>
      <c r="B20" s="211">
        <v>2.590999999999994</v>
      </c>
    </row>
    <row r="21" spans="1:2" x14ac:dyDescent="0.2">
      <c r="A21" s="210" t="s">
        <v>27</v>
      </c>
      <c r="B21" s="211">
        <v>2.6440999999999946</v>
      </c>
    </row>
    <row r="22" spans="1:2" x14ac:dyDescent="0.2">
      <c r="A22" s="210" t="s">
        <v>5</v>
      </c>
      <c r="B22" s="211">
        <v>2.8229000000000042</v>
      </c>
    </row>
    <row r="23" spans="1:2" x14ac:dyDescent="0.2">
      <c r="A23" s="210" t="s">
        <v>24</v>
      </c>
      <c r="B23" s="211">
        <v>2.8564999999999969</v>
      </c>
    </row>
    <row r="24" spans="1:2" x14ac:dyDescent="0.2">
      <c r="A24" s="210" t="s">
        <v>11</v>
      </c>
      <c r="B24" s="211">
        <v>2.9044999999999987</v>
      </c>
    </row>
    <row r="25" spans="1:2" x14ac:dyDescent="0.2">
      <c r="A25" s="210" t="s">
        <v>6</v>
      </c>
      <c r="B25" s="211">
        <v>2.9081000000000046</v>
      </c>
    </row>
    <row r="26" spans="1:2" x14ac:dyDescent="0.2">
      <c r="A26" s="210" t="s">
        <v>28</v>
      </c>
      <c r="B26" s="211">
        <v>2.908299999999997</v>
      </c>
    </row>
    <row r="27" spans="1:2" x14ac:dyDescent="0.2">
      <c r="A27" s="210" t="s">
        <v>26</v>
      </c>
      <c r="B27" s="211">
        <v>2.9436000000000035</v>
      </c>
    </row>
    <row r="28" spans="1:2" x14ac:dyDescent="0.2">
      <c r="A28" s="210" t="s">
        <v>1</v>
      </c>
      <c r="B28" s="211">
        <v>2.9701000000000022</v>
      </c>
    </row>
    <row r="29" spans="1:2" x14ac:dyDescent="0.2">
      <c r="A29" s="210" t="s">
        <v>25</v>
      </c>
      <c r="B29" s="211">
        <v>3.0671999999999997</v>
      </c>
    </row>
    <row r="30" spans="1:2" x14ac:dyDescent="0.2">
      <c r="A30" s="210" t="s">
        <v>8</v>
      </c>
      <c r="B30" s="211">
        <v>3.1842000000000041</v>
      </c>
    </row>
    <row r="31" spans="1:2" x14ac:dyDescent="0.2">
      <c r="A31" s="210" t="s">
        <v>3</v>
      </c>
      <c r="B31" s="211">
        <v>3.366100000000003</v>
      </c>
    </row>
    <row r="32" spans="1:2" x14ac:dyDescent="0.2">
      <c r="A32" s="210" t="s">
        <v>29</v>
      </c>
      <c r="B32" s="211">
        <v>3.3930000000000007</v>
      </c>
    </row>
    <row r="33" spans="1:2" x14ac:dyDescent="0.2">
      <c r="A33" s="210" t="s">
        <v>22</v>
      </c>
      <c r="B33" s="211">
        <v>3.4228999999999985</v>
      </c>
    </row>
    <row r="34" spans="1:2" x14ac:dyDescent="0.2">
      <c r="A34" s="210" t="s">
        <v>12</v>
      </c>
      <c r="B34" s="211">
        <v>3.4749000000000052</v>
      </c>
    </row>
    <row r="35" spans="1:2" x14ac:dyDescent="0.2">
      <c r="A35" s="210" t="s">
        <v>20</v>
      </c>
      <c r="B35" s="211">
        <v>3.6149000000000058</v>
      </c>
    </row>
    <row r="36" spans="1:2" x14ac:dyDescent="0.2">
      <c r="A36" s="210" t="s">
        <v>30</v>
      </c>
      <c r="B36" s="211">
        <v>3.8068999999999988</v>
      </c>
    </row>
    <row r="37" spans="1:2" x14ac:dyDescent="0.2">
      <c r="A37" s="210" t="s">
        <v>13</v>
      </c>
      <c r="B37" s="211">
        <v>3.926400000000001</v>
      </c>
    </row>
    <row r="38" spans="1:2" x14ac:dyDescent="0.2">
      <c r="A38" s="210" t="s">
        <v>10</v>
      </c>
      <c r="B38" s="211">
        <v>4.5520999999999958</v>
      </c>
    </row>
    <row r="39" spans="1:2" x14ac:dyDescent="0.2">
      <c r="A39" s="210" t="s">
        <v>9</v>
      </c>
      <c r="B39" s="211">
        <v>5.5775000000000006</v>
      </c>
    </row>
    <row r="159" spans="2:2" x14ac:dyDescent="0.2">
      <c r="B159" s="102"/>
    </row>
  </sheetData>
  <autoFilter ref="A6:B6" xr:uid="{00000000-0009-0000-0000-00003E000000}">
    <sortState ref="A7:B39">
      <sortCondition ref="B6"/>
    </sortState>
  </autoFilter>
  <mergeCells count="1">
    <mergeCell ref="H1:I1"/>
  </mergeCells>
  <hyperlinks>
    <hyperlink ref="H1:I1" location="Index!A1" display="Regresar al Índice" xr:uid="{9915CAB7-AD20-487D-9706-D0CB1625D98D}"/>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CEF09-1CE8-4FD1-AFD1-E42905F54769}">
  <sheetPr codeName="Hoja70"/>
  <dimension ref="A1:I159"/>
  <sheetViews>
    <sheetView workbookViewId="0"/>
  </sheetViews>
  <sheetFormatPr baseColWidth="10" defaultRowHeight="12.75" x14ac:dyDescent="0.2"/>
  <cols>
    <col min="1" max="1" width="20" style="210" customWidth="1"/>
    <col min="2" max="16384" width="11.42578125" style="210"/>
  </cols>
  <sheetData>
    <row r="1" spans="1:9" ht="15" x14ac:dyDescent="0.25">
      <c r="A1" s="17" t="s">
        <v>1742</v>
      </c>
      <c r="H1" s="408" t="s">
        <v>38</v>
      </c>
      <c r="I1" s="408"/>
    </row>
    <row r="6" spans="1:9" ht="26.25" customHeight="1" x14ac:dyDescent="0.2">
      <c r="A6" s="210" t="s">
        <v>778</v>
      </c>
      <c r="B6" s="210" t="s">
        <v>841</v>
      </c>
    </row>
    <row r="7" spans="1:9" x14ac:dyDescent="0.2">
      <c r="A7" s="210" t="s">
        <v>28</v>
      </c>
      <c r="B7" s="211">
        <v>-2.6792000000000087</v>
      </c>
    </row>
    <row r="8" spans="1:9" x14ac:dyDescent="0.2">
      <c r="A8" s="210" t="s">
        <v>23</v>
      </c>
      <c r="B8" s="211">
        <v>-2.2764999999999986</v>
      </c>
    </row>
    <row r="9" spans="1:9" x14ac:dyDescent="0.2">
      <c r="A9" s="210" t="s">
        <v>13</v>
      </c>
      <c r="B9" s="211">
        <v>-2.0831000000000017</v>
      </c>
    </row>
    <row r="10" spans="1:9" x14ac:dyDescent="0.2">
      <c r="A10" s="210" t="s">
        <v>32</v>
      </c>
      <c r="B10" s="211">
        <v>-1.7724999999999937</v>
      </c>
    </row>
    <row r="11" spans="1:9" x14ac:dyDescent="0.2">
      <c r="A11" s="210" t="s">
        <v>20</v>
      </c>
      <c r="B11" s="211">
        <v>-1.6676999999999964</v>
      </c>
    </row>
    <row r="12" spans="1:9" x14ac:dyDescent="0.2">
      <c r="A12" s="210" t="s">
        <v>14</v>
      </c>
      <c r="B12" s="211">
        <v>-1.6176999999999992</v>
      </c>
    </row>
    <row r="13" spans="1:9" x14ac:dyDescent="0.2">
      <c r="A13" s="210" t="s">
        <v>31</v>
      </c>
      <c r="B13" s="211">
        <v>-1.3393999999999977</v>
      </c>
    </row>
    <row r="14" spans="1:9" x14ac:dyDescent="0.2">
      <c r="A14" s="210" t="s">
        <v>33</v>
      </c>
      <c r="B14" s="211">
        <v>-1.242999999999995</v>
      </c>
    </row>
    <row r="15" spans="1:9" x14ac:dyDescent="0.2">
      <c r="A15" s="210" t="s">
        <v>9</v>
      </c>
      <c r="B15" s="211">
        <v>-1.0233000000000061</v>
      </c>
    </row>
    <row r="16" spans="1:9" x14ac:dyDescent="0.2">
      <c r="A16" s="210" t="s">
        <v>16</v>
      </c>
      <c r="B16" s="211">
        <v>-0.94350000000000023</v>
      </c>
    </row>
    <row r="17" spans="1:2" x14ac:dyDescent="0.2">
      <c r="A17" s="210" t="s">
        <v>19</v>
      </c>
      <c r="B17" s="211">
        <v>-0.90229999999999677</v>
      </c>
    </row>
    <row r="18" spans="1:2" x14ac:dyDescent="0.2">
      <c r="A18" s="210" t="s">
        <v>1</v>
      </c>
      <c r="B18" s="211">
        <v>-0.77110000000000412</v>
      </c>
    </row>
    <row r="19" spans="1:2" x14ac:dyDescent="0.2">
      <c r="A19" s="210" t="s">
        <v>21</v>
      </c>
      <c r="B19" s="211">
        <v>-0.67029999999999745</v>
      </c>
    </row>
    <row r="20" spans="1:2" x14ac:dyDescent="0.2">
      <c r="A20" s="210" t="s">
        <v>15</v>
      </c>
      <c r="B20" s="211">
        <v>-0.65090000000000714</v>
      </c>
    </row>
    <row r="21" spans="1:2" x14ac:dyDescent="0.2">
      <c r="A21" s="210" t="s">
        <v>29</v>
      </c>
      <c r="B21" s="211">
        <v>-0.55880000000000507</v>
      </c>
    </row>
    <row r="22" spans="1:2" x14ac:dyDescent="0.2">
      <c r="A22" s="210" t="s">
        <v>10</v>
      </c>
      <c r="B22" s="211">
        <v>-0.40610000000000923</v>
      </c>
    </row>
    <row r="23" spans="1:2" x14ac:dyDescent="0.2">
      <c r="A23" s="210" t="s">
        <v>0</v>
      </c>
      <c r="B23" s="211">
        <v>-0.28240000000000975</v>
      </c>
    </row>
    <row r="24" spans="1:2" x14ac:dyDescent="0.2">
      <c r="A24" s="210" t="s">
        <v>30</v>
      </c>
      <c r="B24" s="211">
        <v>-0.26359999999999673</v>
      </c>
    </row>
    <row r="25" spans="1:2" x14ac:dyDescent="0.2">
      <c r="A25" s="210" t="s">
        <v>12</v>
      </c>
      <c r="B25" s="211">
        <v>-0.21829999999999927</v>
      </c>
    </row>
    <row r="26" spans="1:2" x14ac:dyDescent="0.2">
      <c r="A26" s="210" t="s">
        <v>6</v>
      </c>
      <c r="B26" s="211">
        <v>-0.16499999999999204</v>
      </c>
    </row>
    <row r="27" spans="1:2" x14ac:dyDescent="0.2">
      <c r="A27" s="210" t="s">
        <v>27</v>
      </c>
      <c r="B27" s="211">
        <v>-0.1553000000000111</v>
      </c>
    </row>
    <row r="28" spans="1:2" x14ac:dyDescent="0.2">
      <c r="A28" s="210" t="s">
        <v>7</v>
      </c>
      <c r="B28" s="211">
        <v>-0.12820000000000675</v>
      </c>
    </row>
    <row r="29" spans="1:2" x14ac:dyDescent="0.2">
      <c r="A29" s="210" t="s">
        <v>3</v>
      </c>
      <c r="B29" s="211">
        <v>-0.12609999999999388</v>
      </c>
    </row>
    <row r="30" spans="1:2" x14ac:dyDescent="0.2">
      <c r="A30" s="210" t="s">
        <v>4</v>
      </c>
      <c r="B30" s="211">
        <v>0.1086000000000098</v>
      </c>
    </row>
    <row r="31" spans="1:2" x14ac:dyDescent="0.2">
      <c r="A31" s="210" t="s">
        <v>25</v>
      </c>
      <c r="B31" s="211">
        <v>0.14010000000000389</v>
      </c>
    </row>
    <row r="32" spans="1:2" x14ac:dyDescent="0.2">
      <c r="A32" s="210" t="s">
        <v>24</v>
      </c>
      <c r="B32" s="211">
        <v>0.20430000000000348</v>
      </c>
    </row>
    <row r="33" spans="1:2" x14ac:dyDescent="0.2">
      <c r="A33" s="210" t="s">
        <v>5</v>
      </c>
      <c r="B33" s="211">
        <v>0.24760000000000559</v>
      </c>
    </row>
    <row r="34" spans="1:2" x14ac:dyDescent="0.2">
      <c r="A34" s="210" t="s">
        <v>11</v>
      </c>
      <c r="B34" s="211">
        <v>0.31319999999999482</v>
      </c>
    </row>
    <row r="35" spans="1:2" x14ac:dyDescent="0.2">
      <c r="A35" s="210" t="s">
        <v>17</v>
      </c>
      <c r="B35" s="211">
        <v>0.46510000000000673</v>
      </c>
    </row>
    <row r="36" spans="1:2" x14ac:dyDescent="0.2">
      <c r="A36" s="210" t="s">
        <v>22</v>
      </c>
      <c r="B36" s="211">
        <v>0.58669999999999334</v>
      </c>
    </row>
    <row r="37" spans="1:2" x14ac:dyDescent="0.2">
      <c r="A37" s="210" t="s">
        <v>26</v>
      </c>
      <c r="B37" s="211">
        <v>0.64410000000000878</v>
      </c>
    </row>
    <row r="38" spans="1:2" x14ac:dyDescent="0.2">
      <c r="A38" s="210" t="s">
        <v>8</v>
      </c>
      <c r="B38" s="211">
        <v>0.81680000000000064</v>
      </c>
    </row>
    <row r="39" spans="1:2" x14ac:dyDescent="0.2">
      <c r="A39" s="210" t="s">
        <v>18</v>
      </c>
      <c r="B39" s="211">
        <v>0.98380000000000223</v>
      </c>
    </row>
    <row r="159" spans="2:2" x14ac:dyDescent="0.2">
      <c r="B159" s="102"/>
    </row>
  </sheetData>
  <autoFilter ref="A6:B6" xr:uid="{00000000-0009-0000-0000-00003F000000}">
    <sortState ref="A7:B39">
      <sortCondition ref="B6"/>
    </sortState>
  </autoFilter>
  <mergeCells count="1">
    <mergeCell ref="H1:I1"/>
  </mergeCells>
  <hyperlinks>
    <hyperlink ref="H1:I1" location="Index!A1" display="Regresar al Índice" xr:uid="{581F9779-1764-4427-B048-395C3D409D43}"/>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33D3B-7B08-4FCA-82E6-9AB3937B3A68}">
  <sheetPr codeName="Hoja71"/>
  <dimension ref="A1:I273"/>
  <sheetViews>
    <sheetView topLeftCell="A246" zoomScaleNormal="100" workbookViewId="0"/>
  </sheetViews>
  <sheetFormatPr baseColWidth="10" defaultColWidth="9.140625" defaultRowHeight="12.75" x14ac:dyDescent="0.2"/>
  <cols>
    <col min="1" max="2" width="9.140625" style="53"/>
    <col min="3" max="3" width="60.7109375" style="55" customWidth="1"/>
    <col min="4" max="4" width="7.7109375" style="92" customWidth="1"/>
    <col min="5" max="5" width="11.7109375" style="92" customWidth="1"/>
    <col min="6" max="6" width="11.7109375" style="55" customWidth="1"/>
    <col min="7" max="7" width="4.7109375" style="55" customWidth="1"/>
    <col min="8" max="8" width="11.5703125" style="55" bestFit="1" customWidth="1"/>
    <col min="9" max="16384" width="9.140625" style="53"/>
  </cols>
  <sheetData>
    <row r="1" spans="1:9" ht="15" x14ac:dyDescent="0.25">
      <c r="A1" s="17" t="s">
        <v>1743</v>
      </c>
      <c r="C1" s="53"/>
      <c r="D1" s="53" t="s">
        <v>54</v>
      </c>
      <c r="E1" s="53" t="s">
        <v>54</v>
      </c>
      <c r="F1" s="53" t="s">
        <v>54</v>
      </c>
      <c r="G1" s="53" t="s">
        <v>54</v>
      </c>
      <c r="H1" s="408" t="s">
        <v>38</v>
      </c>
      <c r="I1" s="408"/>
    </row>
    <row r="2" spans="1:9" x14ac:dyDescent="0.2">
      <c r="A2" s="53" t="s">
        <v>152</v>
      </c>
      <c r="C2" s="53"/>
      <c r="D2" s="53" t="s">
        <v>54</v>
      </c>
      <c r="E2" s="53" t="s">
        <v>54</v>
      </c>
      <c r="F2" s="53" t="s">
        <v>54</v>
      </c>
      <c r="G2" s="53" t="s">
        <v>54</v>
      </c>
      <c r="H2" s="53" t="s">
        <v>54</v>
      </c>
    </row>
    <row r="3" spans="1:9" x14ac:dyDescent="0.2">
      <c r="C3" s="53"/>
      <c r="D3" s="53"/>
      <c r="E3" s="53"/>
      <c r="F3" s="53"/>
      <c r="G3" s="53"/>
      <c r="H3" s="53"/>
    </row>
    <row r="4" spans="1:9" x14ac:dyDescent="0.2">
      <c r="C4" s="53"/>
      <c r="D4" s="53"/>
      <c r="E4" s="53"/>
      <c r="F4" s="53"/>
      <c r="G4" s="53"/>
      <c r="H4" s="53"/>
    </row>
    <row r="5" spans="1:9" x14ac:dyDescent="0.2">
      <c r="C5" s="53"/>
      <c r="D5" s="53"/>
      <c r="E5" s="53"/>
      <c r="F5" s="53"/>
      <c r="G5" s="53"/>
      <c r="H5" s="53"/>
    </row>
    <row r="6" spans="1:9" x14ac:dyDescent="0.2">
      <c r="A6" s="53" t="s">
        <v>633</v>
      </c>
      <c r="B6" s="53" t="s">
        <v>441</v>
      </c>
      <c r="C6" s="53" t="s">
        <v>0</v>
      </c>
      <c r="D6" s="53" t="s">
        <v>634</v>
      </c>
      <c r="E6" s="53" t="s">
        <v>635</v>
      </c>
      <c r="F6" s="53" t="s">
        <v>636</v>
      </c>
      <c r="G6" s="53" t="s">
        <v>637</v>
      </c>
      <c r="H6" s="53" t="s">
        <v>638</v>
      </c>
    </row>
    <row r="7" spans="1:9" x14ac:dyDescent="0.2">
      <c r="A7" s="96" t="s">
        <v>931</v>
      </c>
      <c r="B7" s="53" t="s">
        <v>714</v>
      </c>
      <c r="C7" s="97">
        <v>986809</v>
      </c>
      <c r="D7" s="53"/>
      <c r="E7" s="53"/>
      <c r="F7" s="98">
        <v>688</v>
      </c>
      <c r="G7" s="55">
        <v>1</v>
      </c>
      <c r="H7" s="55">
        <v>688</v>
      </c>
    </row>
    <row r="8" spans="1:9" x14ac:dyDescent="0.2">
      <c r="A8" s="96" t="s">
        <v>54</v>
      </c>
      <c r="B8" s="53" t="s">
        <v>715</v>
      </c>
      <c r="C8" s="97">
        <v>995832</v>
      </c>
      <c r="D8" s="92">
        <v>9.1436134044176054E-3</v>
      </c>
      <c r="E8" s="53"/>
      <c r="F8" s="98">
        <v>9023</v>
      </c>
      <c r="G8" s="55">
        <v>2</v>
      </c>
      <c r="H8" s="55">
        <v>9711</v>
      </c>
    </row>
    <row r="9" spans="1:9" x14ac:dyDescent="0.2">
      <c r="A9" s="96" t="s">
        <v>54</v>
      </c>
      <c r="B9" s="53" t="s">
        <v>654</v>
      </c>
      <c r="C9" s="97">
        <v>1001069</v>
      </c>
      <c r="D9" s="92">
        <v>5.258919175122001E-3</v>
      </c>
      <c r="E9" s="53"/>
      <c r="F9" s="98">
        <v>5237</v>
      </c>
      <c r="G9" s="55">
        <v>3</v>
      </c>
      <c r="H9" s="55">
        <v>14948</v>
      </c>
    </row>
    <row r="10" spans="1:9" x14ac:dyDescent="0.2">
      <c r="A10" s="96" t="s">
        <v>54</v>
      </c>
      <c r="B10" s="53" t="s">
        <v>709</v>
      </c>
      <c r="C10" s="97">
        <v>999403</v>
      </c>
      <c r="D10" s="92">
        <v>-1.6642209478068271E-3</v>
      </c>
      <c r="E10" s="53"/>
      <c r="F10" s="98">
        <v>-1666</v>
      </c>
      <c r="G10" s="55">
        <v>4</v>
      </c>
      <c r="H10" s="55">
        <v>13282</v>
      </c>
    </row>
    <row r="11" spans="1:9" x14ac:dyDescent="0.2">
      <c r="A11" s="96" t="s">
        <v>54</v>
      </c>
      <c r="B11" s="53" t="s">
        <v>713</v>
      </c>
      <c r="C11" s="97">
        <v>1002441</v>
      </c>
      <c r="D11" s="92">
        <v>3.0398147694172817E-3</v>
      </c>
      <c r="E11" s="53"/>
      <c r="F11" s="98">
        <v>3038</v>
      </c>
      <c r="G11" s="55">
        <v>5</v>
      </c>
      <c r="H11" s="55">
        <v>16320</v>
      </c>
    </row>
    <row r="12" spans="1:9" x14ac:dyDescent="0.2">
      <c r="A12" s="96" t="s">
        <v>54</v>
      </c>
      <c r="B12" s="53" t="s">
        <v>716</v>
      </c>
      <c r="C12" s="97">
        <v>1006280</v>
      </c>
      <c r="D12" s="92">
        <v>3.8296518199076868E-3</v>
      </c>
      <c r="E12" s="53"/>
      <c r="F12" s="98">
        <v>3839</v>
      </c>
      <c r="G12" s="55">
        <v>6</v>
      </c>
      <c r="H12" s="55">
        <v>20159</v>
      </c>
    </row>
    <row r="13" spans="1:9" x14ac:dyDescent="0.2">
      <c r="A13" s="96" t="s">
        <v>54</v>
      </c>
      <c r="B13" s="53" t="s">
        <v>717</v>
      </c>
      <c r="C13" s="97">
        <v>1019506</v>
      </c>
      <c r="D13" s="92">
        <v>1.3143459076996544E-2</v>
      </c>
      <c r="E13" s="53"/>
      <c r="F13" s="98">
        <v>13226</v>
      </c>
      <c r="G13" s="55">
        <v>7</v>
      </c>
      <c r="H13" s="55">
        <v>33385</v>
      </c>
    </row>
    <row r="14" spans="1:9" x14ac:dyDescent="0.2">
      <c r="A14" s="96" t="s">
        <v>54</v>
      </c>
      <c r="B14" s="53" t="s">
        <v>718</v>
      </c>
      <c r="C14" s="97">
        <v>1028391</v>
      </c>
      <c r="D14" s="92">
        <v>8.7150051103181969E-3</v>
      </c>
      <c r="E14" s="53"/>
      <c r="F14" s="98">
        <v>8885</v>
      </c>
      <c r="G14" s="55">
        <v>8</v>
      </c>
      <c r="H14" s="55">
        <v>42270</v>
      </c>
    </row>
    <row r="15" spans="1:9" x14ac:dyDescent="0.2">
      <c r="A15" s="96" t="s">
        <v>54</v>
      </c>
      <c r="B15" s="53" t="s">
        <v>719</v>
      </c>
      <c r="C15" s="97">
        <v>1035137</v>
      </c>
      <c r="D15" s="92">
        <v>6.559761802660713E-3</v>
      </c>
      <c r="E15" s="53"/>
      <c r="F15" s="98">
        <v>6746</v>
      </c>
      <c r="G15" s="55">
        <v>9</v>
      </c>
      <c r="H15" s="55">
        <v>49016</v>
      </c>
    </row>
    <row r="16" spans="1:9" x14ac:dyDescent="0.2">
      <c r="A16" s="96" t="s">
        <v>54</v>
      </c>
      <c r="B16" s="53" t="s">
        <v>720</v>
      </c>
      <c r="C16" s="97">
        <v>1046247</v>
      </c>
      <c r="D16" s="92">
        <v>1.0732878836327897E-2</v>
      </c>
      <c r="E16" s="53"/>
      <c r="F16" s="98">
        <v>11110</v>
      </c>
      <c r="G16" s="55">
        <v>10</v>
      </c>
      <c r="H16" s="55">
        <v>60126</v>
      </c>
    </row>
    <row r="17" spans="1:8" x14ac:dyDescent="0.2">
      <c r="A17" s="96" t="s">
        <v>54</v>
      </c>
      <c r="B17" s="53" t="s">
        <v>721</v>
      </c>
      <c r="C17" s="97">
        <v>1054346</v>
      </c>
      <c r="D17" s="92">
        <v>7.7410018857879681E-3</v>
      </c>
      <c r="E17" s="53"/>
      <c r="F17" s="98">
        <v>8099</v>
      </c>
      <c r="G17" s="55">
        <v>11</v>
      </c>
      <c r="H17" s="55">
        <v>68225</v>
      </c>
    </row>
    <row r="18" spans="1:8" x14ac:dyDescent="0.2">
      <c r="A18" s="96" t="s">
        <v>54</v>
      </c>
      <c r="B18" s="53" t="s">
        <v>722</v>
      </c>
      <c r="C18" s="97">
        <v>1034215</v>
      </c>
      <c r="D18" s="92">
        <v>-1.909335265652834E-2</v>
      </c>
      <c r="E18" s="53"/>
      <c r="F18" s="98">
        <v>-20131</v>
      </c>
      <c r="G18" s="55">
        <v>12</v>
      </c>
      <c r="H18" s="55">
        <v>48094</v>
      </c>
    </row>
    <row r="19" spans="1:8" x14ac:dyDescent="0.2">
      <c r="A19" s="96" t="s">
        <v>932</v>
      </c>
      <c r="B19" s="53" t="s">
        <v>714</v>
      </c>
      <c r="C19" s="97">
        <v>1034052</v>
      </c>
      <c r="D19" s="92">
        <v>-1.5760746073112397E-4</v>
      </c>
      <c r="E19" s="92">
        <v>4.7874512696985949E-2</v>
      </c>
      <c r="F19" s="98">
        <v>-163</v>
      </c>
      <c r="G19" s="55">
        <v>1</v>
      </c>
      <c r="H19" s="55">
        <v>-163</v>
      </c>
    </row>
    <row r="20" spans="1:8" x14ac:dyDescent="0.2">
      <c r="A20" s="96" t="s">
        <v>54</v>
      </c>
      <c r="B20" s="53" t="s">
        <v>715</v>
      </c>
      <c r="C20" s="97">
        <v>1033583</v>
      </c>
      <c r="D20" s="92">
        <v>-4.5355552718817638E-4</v>
      </c>
      <c r="E20" s="92">
        <v>3.7909004731721874E-2</v>
      </c>
      <c r="F20" s="98">
        <v>-469</v>
      </c>
      <c r="G20" s="55">
        <v>2</v>
      </c>
      <c r="H20" s="55">
        <v>-632</v>
      </c>
    </row>
    <row r="21" spans="1:8" x14ac:dyDescent="0.2">
      <c r="A21" s="96" t="s">
        <v>54</v>
      </c>
      <c r="B21" s="53" t="s">
        <v>654</v>
      </c>
      <c r="C21" s="97">
        <v>1026253</v>
      </c>
      <c r="D21" s="92">
        <v>-7.0918349082753629E-3</v>
      </c>
      <c r="E21" s="92">
        <v>2.5157107052560912E-2</v>
      </c>
      <c r="F21" s="98">
        <v>-7330</v>
      </c>
      <c r="G21" s="55">
        <v>3</v>
      </c>
      <c r="H21" s="55">
        <v>-7962</v>
      </c>
    </row>
    <row r="22" spans="1:8" x14ac:dyDescent="0.2">
      <c r="A22" s="96" t="s">
        <v>54</v>
      </c>
      <c r="B22" s="53" t="s">
        <v>709</v>
      </c>
      <c r="C22" s="97">
        <v>1021573</v>
      </c>
      <c r="D22" s="92">
        <v>-4.5602789955303535E-3</v>
      </c>
      <c r="E22" s="92">
        <v>2.2183243396307617E-2</v>
      </c>
      <c r="F22" s="98">
        <v>-4680</v>
      </c>
      <c r="G22" s="55">
        <v>4</v>
      </c>
      <c r="H22" s="55">
        <v>-12642</v>
      </c>
    </row>
    <row r="23" spans="1:8" x14ac:dyDescent="0.2">
      <c r="A23" s="96" t="s">
        <v>54</v>
      </c>
      <c r="B23" s="53" t="s">
        <v>713</v>
      </c>
      <c r="C23" s="97">
        <v>1017168</v>
      </c>
      <c r="D23" s="92">
        <v>-4.3119777049707153E-3</v>
      </c>
      <c r="E23" s="92">
        <v>1.4691138929872283E-2</v>
      </c>
      <c r="F23" s="98">
        <v>-4405</v>
      </c>
      <c r="G23" s="55">
        <v>5</v>
      </c>
      <c r="H23" s="55">
        <v>-17047</v>
      </c>
    </row>
    <row r="24" spans="1:8" x14ac:dyDescent="0.2">
      <c r="A24" s="96" t="s">
        <v>54</v>
      </c>
      <c r="B24" s="53" t="s">
        <v>716</v>
      </c>
      <c r="C24" s="97">
        <v>1012668</v>
      </c>
      <c r="D24" s="92">
        <v>-4.42404794488227E-3</v>
      </c>
      <c r="E24" s="92">
        <v>6.3481337202369037E-3</v>
      </c>
      <c r="F24" s="98">
        <v>-4500</v>
      </c>
      <c r="G24" s="55">
        <v>6</v>
      </c>
      <c r="H24" s="55">
        <v>-21547</v>
      </c>
    </row>
    <row r="25" spans="1:8" x14ac:dyDescent="0.2">
      <c r="A25" s="96" t="s">
        <v>54</v>
      </c>
      <c r="B25" s="53" t="s">
        <v>717</v>
      </c>
      <c r="C25" s="97">
        <v>1015524</v>
      </c>
      <c r="D25" s="92">
        <v>2.8202727843675834E-3</v>
      </c>
      <c r="E25" s="92">
        <v>-3.9058132075731056E-3</v>
      </c>
      <c r="F25" s="98">
        <v>2856</v>
      </c>
      <c r="G25" s="55">
        <v>7</v>
      </c>
      <c r="H25" s="55">
        <v>-18691</v>
      </c>
    </row>
    <row r="26" spans="1:8" x14ac:dyDescent="0.2">
      <c r="A26" s="96" t="s">
        <v>54</v>
      </c>
      <c r="B26" s="53" t="s">
        <v>718</v>
      </c>
      <c r="C26" s="97">
        <v>1017448</v>
      </c>
      <c r="D26" s="92">
        <v>1.8945884095304955E-3</v>
      </c>
      <c r="E26" s="92">
        <v>-1.0640894367998199E-2</v>
      </c>
      <c r="F26" s="98">
        <v>1924</v>
      </c>
      <c r="G26" s="55">
        <v>8</v>
      </c>
      <c r="H26" s="55">
        <v>-16767</v>
      </c>
    </row>
    <row r="27" spans="1:8" x14ac:dyDescent="0.2">
      <c r="A27" s="96" t="s">
        <v>54</v>
      </c>
      <c r="B27" s="53" t="s">
        <v>719</v>
      </c>
      <c r="C27" s="97">
        <v>1015693</v>
      </c>
      <c r="D27" s="92">
        <v>-1.7249038771514069E-3</v>
      </c>
      <c r="E27" s="92">
        <v>-1.8783987047125139E-2</v>
      </c>
      <c r="F27" s="98">
        <v>-1755</v>
      </c>
      <c r="G27" s="55">
        <v>9</v>
      </c>
      <c r="H27" s="55">
        <v>-18522</v>
      </c>
    </row>
    <row r="28" spans="1:8" x14ac:dyDescent="0.2">
      <c r="A28" s="96" t="s">
        <v>54</v>
      </c>
      <c r="B28" s="53" t="s">
        <v>720</v>
      </c>
      <c r="C28" s="97">
        <v>1023232</v>
      </c>
      <c r="D28" s="92">
        <v>7.4225184184590898E-3</v>
      </c>
      <c r="E28" s="92">
        <v>-2.1997673589506106E-2</v>
      </c>
      <c r="F28" s="98">
        <v>7539</v>
      </c>
      <c r="G28" s="55">
        <v>10</v>
      </c>
      <c r="H28" s="55">
        <v>-10983</v>
      </c>
    </row>
    <row r="29" spans="1:8" x14ac:dyDescent="0.2">
      <c r="A29" s="96" t="s">
        <v>54</v>
      </c>
      <c r="B29" s="53" t="s">
        <v>721</v>
      </c>
      <c r="C29" s="97">
        <v>1028481</v>
      </c>
      <c r="D29" s="92">
        <v>5.1298239304478077E-3</v>
      </c>
      <c r="E29" s="92">
        <v>-2.453179506537706E-2</v>
      </c>
      <c r="F29" s="98">
        <v>5249</v>
      </c>
      <c r="G29" s="55">
        <v>11</v>
      </c>
      <c r="H29" s="55">
        <v>-5734</v>
      </c>
    </row>
    <row r="30" spans="1:8" x14ac:dyDescent="0.2">
      <c r="A30" s="96" t="s">
        <v>54</v>
      </c>
      <c r="B30" s="53" t="s">
        <v>722</v>
      </c>
      <c r="C30" s="97">
        <v>1011723</v>
      </c>
      <c r="D30" s="92">
        <v>-1.6293932508232967E-2</v>
      </c>
      <c r="E30" s="92">
        <v>-2.1747895747015855E-2</v>
      </c>
      <c r="F30" s="98">
        <v>-16758</v>
      </c>
      <c r="G30" s="55">
        <v>12</v>
      </c>
      <c r="H30" s="55">
        <v>-22492</v>
      </c>
    </row>
    <row r="31" spans="1:8" x14ac:dyDescent="0.2">
      <c r="A31" s="96" t="s">
        <v>933</v>
      </c>
      <c r="B31" s="53" t="s">
        <v>714</v>
      </c>
      <c r="C31" s="97">
        <v>1011211</v>
      </c>
      <c r="D31" s="92">
        <v>-5.0606737219571762E-4</v>
      </c>
      <c r="E31" s="92">
        <v>-2.208883112261284E-2</v>
      </c>
      <c r="F31" s="98">
        <v>-512</v>
      </c>
      <c r="G31" s="55">
        <v>1</v>
      </c>
      <c r="H31" s="55">
        <v>-512</v>
      </c>
    </row>
    <row r="32" spans="1:8" x14ac:dyDescent="0.2">
      <c r="A32" s="96" t="s">
        <v>54</v>
      </c>
      <c r="B32" s="53" t="s">
        <v>715</v>
      </c>
      <c r="C32" s="97">
        <v>1021306</v>
      </c>
      <c r="D32" s="92">
        <v>9.9830796935556076E-3</v>
      </c>
      <c r="E32" s="92">
        <v>-1.1878097840231527E-2</v>
      </c>
      <c r="F32" s="98">
        <v>10095</v>
      </c>
      <c r="G32" s="55">
        <v>2</v>
      </c>
      <c r="H32" s="55">
        <v>9583</v>
      </c>
    </row>
    <row r="33" spans="1:8" x14ac:dyDescent="0.2">
      <c r="A33" s="96" t="s">
        <v>54</v>
      </c>
      <c r="B33" s="53" t="s">
        <v>654</v>
      </c>
      <c r="C33" s="97">
        <v>1017902</v>
      </c>
      <c r="D33" s="92">
        <v>-3.3329873710719049E-3</v>
      </c>
      <c r="E33" s="92">
        <v>-8.137369634973024E-3</v>
      </c>
      <c r="F33" s="98">
        <v>-3404</v>
      </c>
      <c r="G33" s="55">
        <v>3</v>
      </c>
      <c r="H33" s="55">
        <v>6179</v>
      </c>
    </row>
    <row r="34" spans="1:8" x14ac:dyDescent="0.2">
      <c r="A34" s="96" t="s">
        <v>54</v>
      </c>
      <c r="B34" s="53" t="s">
        <v>709</v>
      </c>
      <c r="C34" s="97">
        <v>1025252</v>
      </c>
      <c r="D34" s="92">
        <v>7.2207344125465589E-3</v>
      </c>
      <c r="E34" s="92">
        <v>3.6013089617676908E-3</v>
      </c>
      <c r="F34" s="98">
        <v>7350</v>
      </c>
      <c r="G34" s="55">
        <v>4</v>
      </c>
      <c r="H34" s="55">
        <v>13529</v>
      </c>
    </row>
    <row r="35" spans="1:8" x14ac:dyDescent="0.2">
      <c r="A35" s="96" t="s">
        <v>54</v>
      </c>
      <c r="B35" s="53" t="s">
        <v>713</v>
      </c>
      <c r="C35" s="97">
        <v>1020616</v>
      </c>
      <c r="D35" s="92">
        <v>-4.5218151244766913E-3</v>
      </c>
      <c r="E35" s="92">
        <v>3.3898038475452807E-3</v>
      </c>
      <c r="F35" s="98">
        <v>-4636</v>
      </c>
      <c r="G35" s="55">
        <v>5</v>
      </c>
      <c r="H35" s="55">
        <v>8893</v>
      </c>
    </row>
    <row r="36" spans="1:8" x14ac:dyDescent="0.2">
      <c r="A36" s="96" t="s">
        <v>54</v>
      </c>
      <c r="B36" s="53" t="s">
        <v>716</v>
      </c>
      <c r="C36" s="97">
        <v>1017493</v>
      </c>
      <c r="D36" s="92">
        <v>-3.0599167561551344E-3</v>
      </c>
      <c r="E36" s="92">
        <v>4.7646415212092563E-3</v>
      </c>
      <c r="F36" s="98">
        <v>-3123</v>
      </c>
      <c r="G36" s="55">
        <v>6</v>
      </c>
      <c r="H36" s="55">
        <v>5770</v>
      </c>
    </row>
    <row r="37" spans="1:8" x14ac:dyDescent="0.2">
      <c r="A37" s="96" t="s">
        <v>54</v>
      </c>
      <c r="B37" s="53" t="s">
        <v>717</v>
      </c>
      <c r="C37" s="97">
        <v>1023783</v>
      </c>
      <c r="D37" s="92">
        <v>6.1818607105896817E-3</v>
      </c>
      <c r="E37" s="92">
        <v>8.1327472319709937E-3</v>
      </c>
      <c r="F37" s="98">
        <v>6290</v>
      </c>
      <c r="G37" s="55">
        <v>7</v>
      </c>
      <c r="H37" s="55">
        <v>12060</v>
      </c>
    </row>
    <row r="38" spans="1:8" x14ac:dyDescent="0.2">
      <c r="A38" s="96" t="s">
        <v>54</v>
      </c>
      <c r="B38" s="53" t="s">
        <v>718</v>
      </c>
      <c r="C38" s="97">
        <v>1022753</v>
      </c>
      <c r="D38" s="92">
        <v>-1.0060725759267752E-3</v>
      </c>
      <c r="E38" s="92">
        <v>5.2140256799364515E-3</v>
      </c>
      <c r="F38" s="98">
        <v>-1030</v>
      </c>
      <c r="G38" s="55">
        <v>8</v>
      </c>
      <c r="H38" s="55">
        <v>11030</v>
      </c>
    </row>
    <row r="39" spans="1:8" x14ac:dyDescent="0.2">
      <c r="A39" s="96" t="s">
        <v>54</v>
      </c>
      <c r="B39" s="53" t="s">
        <v>719</v>
      </c>
      <c r="C39" s="97">
        <v>1029827</v>
      </c>
      <c r="D39" s="92">
        <v>6.9166260084301268E-3</v>
      </c>
      <c r="E39" s="92">
        <v>1.3915622141729811E-2</v>
      </c>
      <c r="F39" s="98">
        <v>7074</v>
      </c>
      <c r="G39" s="55">
        <v>9</v>
      </c>
      <c r="H39" s="55">
        <v>18104</v>
      </c>
    </row>
    <row r="40" spans="1:8" x14ac:dyDescent="0.2">
      <c r="A40" s="96" t="s">
        <v>54</v>
      </c>
      <c r="B40" s="53" t="s">
        <v>720</v>
      </c>
      <c r="C40" s="97">
        <v>1038774</v>
      </c>
      <c r="D40" s="92">
        <v>8.6878669912520134E-3</v>
      </c>
      <c r="E40" s="92">
        <v>1.5189126219664839E-2</v>
      </c>
      <c r="F40" s="98">
        <v>8947</v>
      </c>
      <c r="G40" s="55">
        <v>10</v>
      </c>
      <c r="H40" s="55">
        <v>27051</v>
      </c>
    </row>
    <row r="41" spans="1:8" x14ac:dyDescent="0.2">
      <c r="A41" s="96" t="s">
        <v>54</v>
      </c>
      <c r="B41" s="53" t="s">
        <v>721</v>
      </c>
      <c r="C41" s="97">
        <v>1046838</v>
      </c>
      <c r="D41" s="92">
        <v>7.7629975336310775E-3</v>
      </c>
      <c r="E41" s="92">
        <v>1.7848652527368003E-2</v>
      </c>
      <c r="F41" s="98">
        <v>8064</v>
      </c>
      <c r="G41" s="55">
        <v>11</v>
      </c>
      <c r="H41" s="55">
        <v>35115</v>
      </c>
    </row>
    <row r="42" spans="1:8" x14ac:dyDescent="0.2">
      <c r="A42" s="96" t="s">
        <v>54</v>
      </c>
      <c r="B42" s="53" t="s">
        <v>722</v>
      </c>
      <c r="C42" s="97">
        <v>1029691</v>
      </c>
      <c r="D42" s="92">
        <v>-1.6379802796612219E-2</v>
      </c>
      <c r="E42" s="92">
        <v>1.7759801842994527E-2</v>
      </c>
      <c r="F42" s="98">
        <v>-17147</v>
      </c>
      <c r="G42" s="55">
        <v>12</v>
      </c>
      <c r="H42" s="55">
        <v>17968</v>
      </c>
    </row>
    <row r="43" spans="1:8" x14ac:dyDescent="0.2">
      <c r="A43" s="96" t="s">
        <v>934</v>
      </c>
      <c r="B43" s="53" t="s">
        <v>714</v>
      </c>
      <c r="C43" s="97">
        <v>1031082</v>
      </c>
      <c r="D43" s="92">
        <v>1.3508907041044349E-3</v>
      </c>
      <c r="E43" s="92">
        <v>1.9650696046621396E-2</v>
      </c>
      <c r="F43" s="98">
        <v>1391</v>
      </c>
      <c r="G43" s="55">
        <v>1</v>
      </c>
      <c r="H43" s="55">
        <v>1391</v>
      </c>
    </row>
    <row r="44" spans="1:8" x14ac:dyDescent="0.2">
      <c r="A44" s="96" t="s">
        <v>54</v>
      </c>
      <c r="B44" s="53" t="s">
        <v>715</v>
      </c>
      <c r="C44" s="97">
        <v>1034757</v>
      </c>
      <c r="D44" s="92">
        <v>3.5642170069887236E-3</v>
      </c>
      <c r="E44" s="92">
        <v>1.3170391635807466E-2</v>
      </c>
      <c r="F44" s="98">
        <v>3675</v>
      </c>
      <c r="G44" s="55">
        <v>2</v>
      </c>
      <c r="H44" s="55">
        <v>5066</v>
      </c>
    </row>
    <row r="45" spans="1:8" x14ac:dyDescent="0.2">
      <c r="A45" s="96" t="s">
        <v>54</v>
      </c>
      <c r="B45" s="53" t="s">
        <v>654</v>
      </c>
      <c r="C45" s="97">
        <v>1034228</v>
      </c>
      <c r="D45" s="92">
        <v>-5.1123113929163466E-4</v>
      </c>
      <c r="E45" s="92">
        <v>1.60388721114606E-2</v>
      </c>
      <c r="F45" s="98">
        <v>-529</v>
      </c>
      <c r="G45" s="55">
        <v>3</v>
      </c>
      <c r="H45" s="55">
        <v>4537</v>
      </c>
    </row>
    <row r="46" spans="1:8" x14ac:dyDescent="0.2">
      <c r="A46" s="96" t="s">
        <v>54</v>
      </c>
      <c r="B46" s="53" t="s">
        <v>709</v>
      </c>
      <c r="C46" s="97">
        <v>1034680</v>
      </c>
      <c r="D46" s="92">
        <v>4.3704096195429365E-4</v>
      </c>
      <c r="E46" s="92">
        <v>9.1957879623740801E-3</v>
      </c>
      <c r="F46" s="98">
        <v>452</v>
      </c>
      <c r="G46" s="55">
        <v>4</v>
      </c>
      <c r="H46" s="55">
        <v>4989</v>
      </c>
    </row>
    <row r="47" spans="1:8" x14ac:dyDescent="0.2">
      <c r="A47" s="96" t="s">
        <v>54</v>
      </c>
      <c r="B47" s="53" t="s">
        <v>713</v>
      </c>
      <c r="C47" s="97">
        <v>1026751</v>
      </c>
      <c r="D47" s="92">
        <v>-7.6632388757876813E-3</v>
      </c>
      <c r="E47" s="92">
        <v>6.0110756641087448E-3</v>
      </c>
      <c r="F47" s="98">
        <v>-7929</v>
      </c>
      <c r="G47" s="55">
        <v>5</v>
      </c>
      <c r="H47" s="55">
        <v>-2940</v>
      </c>
    </row>
    <row r="48" spans="1:8" x14ac:dyDescent="0.2">
      <c r="A48" s="96" t="s">
        <v>54</v>
      </c>
      <c r="B48" s="53" t="s">
        <v>716</v>
      </c>
      <c r="C48" s="97">
        <v>1025662</v>
      </c>
      <c r="D48" s="92">
        <v>-1.0606271627687791E-3</v>
      </c>
      <c r="E48" s="92">
        <v>8.0285564618134408E-3</v>
      </c>
      <c r="F48" s="98">
        <v>-1089</v>
      </c>
      <c r="G48" s="55">
        <v>6</v>
      </c>
      <c r="H48" s="55">
        <v>-4029</v>
      </c>
    </row>
    <row r="49" spans="1:8" x14ac:dyDescent="0.2">
      <c r="A49" s="96" t="s">
        <v>54</v>
      </c>
      <c r="B49" s="53" t="s">
        <v>717</v>
      </c>
      <c r="C49" s="97">
        <v>1028176</v>
      </c>
      <c r="D49" s="92">
        <v>2.4510998750075785E-3</v>
      </c>
      <c r="E49" s="92">
        <v>4.2909483748021504E-3</v>
      </c>
      <c r="F49" s="98">
        <v>2514</v>
      </c>
      <c r="G49" s="55">
        <v>7</v>
      </c>
      <c r="H49" s="55">
        <v>-1515</v>
      </c>
    </row>
    <row r="50" spans="1:8" x14ac:dyDescent="0.2">
      <c r="A50" s="96" t="s">
        <v>54</v>
      </c>
      <c r="B50" s="53" t="s">
        <v>718</v>
      </c>
      <c r="C50" s="97">
        <v>1027412</v>
      </c>
      <c r="D50" s="92">
        <v>-7.430634443907902E-4</v>
      </c>
      <c r="E50" s="92">
        <v>4.5553520742545039E-3</v>
      </c>
      <c r="F50" s="98">
        <v>-764</v>
      </c>
      <c r="G50" s="55">
        <v>8</v>
      </c>
      <c r="H50" s="55">
        <v>-2279</v>
      </c>
    </row>
    <row r="51" spans="1:8" x14ac:dyDescent="0.2">
      <c r="A51" s="96" t="s">
        <v>54</v>
      </c>
      <c r="B51" s="53" t="s">
        <v>719</v>
      </c>
      <c r="C51" s="97">
        <v>1035397</v>
      </c>
      <c r="D51" s="92">
        <v>7.7719551650166085E-3</v>
      </c>
      <c r="E51" s="92">
        <v>5.4086754377191681E-3</v>
      </c>
      <c r="F51" s="98">
        <v>7985</v>
      </c>
      <c r="G51" s="55">
        <v>9</v>
      </c>
      <c r="H51" s="55">
        <v>5706</v>
      </c>
    </row>
    <row r="52" spans="1:8" x14ac:dyDescent="0.2">
      <c r="A52" s="96" t="s">
        <v>54</v>
      </c>
      <c r="B52" s="53" t="s">
        <v>720</v>
      </c>
      <c r="C52" s="97">
        <v>1044767</v>
      </c>
      <c r="D52" s="92">
        <v>9.0496688709740258E-3</v>
      </c>
      <c r="E52" s="92">
        <v>5.7693011184338783E-3</v>
      </c>
      <c r="F52" s="98">
        <v>9370</v>
      </c>
      <c r="G52" s="55">
        <v>10</v>
      </c>
      <c r="H52" s="55">
        <v>15076</v>
      </c>
    </row>
    <row r="53" spans="1:8" x14ac:dyDescent="0.2">
      <c r="A53" s="96" t="s">
        <v>54</v>
      </c>
      <c r="B53" s="53" t="s">
        <v>721</v>
      </c>
      <c r="C53" s="97">
        <v>1047273</v>
      </c>
      <c r="D53" s="92">
        <v>2.3986209365340905E-3</v>
      </c>
      <c r="E53" s="92">
        <v>4.1553707450425748E-4</v>
      </c>
      <c r="F53" s="98">
        <v>2506</v>
      </c>
      <c r="G53" s="55">
        <v>11</v>
      </c>
      <c r="H53" s="55">
        <v>17582</v>
      </c>
    </row>
    <row r="54" spans="1:8" x14ac:dyDescent="0.2">
      <c r="A54" s="96" t="s">
        <v>54</v>
      </c>
      <c r="B54" s="53" t="s">
        <v>722</v>
      </c>
      <c r="C54" s="97">
        <v>1041281</v>
      </c>
      <c r="D54" s="92">
        <v>-5.7215262877969852E-3</v>
      </c>
      <c r="E54" s="92">
        <v>1.1255803925643626E-2</v>
      </c>
      <c r="F54" s="98">
        <v>-5992</v>
      </c>
      <c r="G54" s="55">
        <v>12</v>
      </c>
      <c r="H54" s="55">
        <v>11590</v>
      </c>
    </row>
    <row r="55" spans="1:8" x14ac:dyDescent="0.2">
      <c r="A55" s="96" t="s">
        <v>935</v>
      </c>
      <c r="B55" s="53" t="s">
        <v>714</v>
      </c>
      <c r="C55" s="97">
        <v>1040993</v>
      </c>
      <c r="D55" s="92">
        <v>-2.7658240186845262E-4</v>
      </c>
      <c r="E55" s="92">
        <v>9.6122325867389335E-3</v>
      </c>
      <c r="F55" s="98">
        <v>-288</v>
      </c>
      <c r="G55" s="55">
        <v>1</v>
      </c>
      <c r="H55" s="55">
        <v>-288</v>
      </c>
    </row>
    <row r="56" spans="1:8" x14ac:dyDescent="0.2">
      <c r="A56" s="96" t="s">
        <v>54</v>
      </c>
      <c r="B56" s="53" t="s">
        <v>715</v>
      </c>
      <c r="C56" s="97">
        <v>1045612</v>
      </c>
      <c r="D56" s="92">
        <v>4.437109567499542E-3</v>
      </c>
      <c r="E56" s="92">
        <v>1.0490385665426816E-2</v>
      </c>
      <c r="F56" s="98">
        <v>4619</v>
      </c>
      <c r="G56" s="55">
        <v>2</v>
      </c>
      <c r="H56" s="55">
        <v>4331</v>
      </c>
    </row>
    <row r="57" spans="1:8" x14ac:dyDescent="0.2">
      <c r="A57" s="96" t="s">
        <v>54</v>
      </c>
      <c r="B57" s="53" t="s">
        <v>654</v>
      </c>
      <c r="C57" s="97">
        <v>1056463</v>
      </c>
      <c r="D57" s="92">
        <v>1.0377654426307226E-2</v>
      </c>
      <c r="E57" s="92">
        <v>2.149912785188568E-2</v>
      </c>
      <c r="F57" s="98">
        <v>10851</v>
      </c>
      <c r="G57" s="55">
        <v>3</v>
      </c>
      <c r="H57" s="55">
        <v>15182</v>
      </c>
    </row>
    <row r="58" spans="1:8" x14ac:dyDescent="0.2">
      <c r="A58" s="96" t="s">
        <v>54</v>
      </c>
      <c r="B58" s="53" t="s">
        <v>709</v>
      </c>
      <c r="C58" s="97">
        <v>1058029</v>
      </c>
      <c r="D58" s="92">
        <v>1.4823046334797585E-3</v>
      </c>
      <c r="E58" s="92">
        <v>2.2566397340240352E-2</v>
      </c>
      <c r="F58" s="98">
        <v>1566</v>
      </c>
      <c r="G58" s="55">
        <v>4</v>
      </c>
      <c r="H58" s="55">
        <v>16748</v>
      </c>
    </row>
    <row r="59" spans="1:8" x14ac:dyDescent="0.2">
      <c r="A59" s="96" t="s">
        <v>54</v>
      </c>
      <c r="B59" s="53" t="s">
        <v>713</v>
      </c>
      <c r="C59" s="97">
        <v>1053918</v>
      </c>
      <c r="D59" s="92">
        <v>-3.8855267672247562E-3</v>
      </c>
      <c r="E59" s="92">
        <v>2.6459190202882787E-2</v>
      </c>
      <c r="F59" s="98">
        <v>-4111</v>
      </c>
      <c r="G59" s="55">
        <v>5</v>
      </c>
      <c r="H59" s="55">
        <v>12637</v>
      </c>
    </row>
    <row r="60" spans="1:8" x14ac:dyDescent="0.2">
      <c r="A60" s="96" t="s">
        <v>54</v>
      </c>
      <c r="B60" s="53" t="s">
        <v>716</v>
      </c>
      <c r="C60" s="97">
        <v>1052893</v>
      </c>
      <c r="D60" s="92">
        <v>-9.7256143267310247E-4</v>
      </c>
      <c r="E60" s="92">
        <v>2.6549682059001878E-2</v>
      </c>
      <c r="F60" s="98">
        <v>-1025</v>
      </c>
      <c r="G60" s="55">
        <v>6</v>
      </c>
      <c r="H60" s="55">
        <v>11612</v>
      </c>
    </row>
    <row r="61" spans="1:8" x14ac:dyDescent="0.2">
      <c r="A61" s="96" t="s">
        <v>54</v>
      </c>
      <c r="B61" s="53" t="s">
        <v>717</v>
      </c>
      <c r="C61" s="97">
        <v>1056562</v>
      </c>
      <c r="D61" s="92">
        <v>3.4846845785849734E-3</v>
      </c>
      <c r="E61" s="92">
        <v>2.7608113785966504E-2</v>
      </c>
      <c r="F61" s="98">
        <v>3669</v>
      </c>
      <c r="G61" s="55">
        <v>7</v>
      </c>
      <c r="H61" s="55">
        <v>15281</v>
      </c>
    </row>
    <row r="62" spans="1:8" x14ac:dyDescent="0.2">
      <c r="A62" s="96" t="s">
        <v>54</v>
      </c>
      <c r="B62" s="53" t="s">
        <v>718</v>
      </c>
      <c r="C62" s="97">
        <v>1056251</v>
      </c>
      <c r="D62" s="92">
        <v>-2.9435092308827127E-4</v>
      </c>
      <c r="E62" s="92">
        <v>2.8069557295417935E-2</v>
      </c>
      <c r="F62" s="98">
        <v>-311</v>
      </c>
      <c r="G62" s="55">
        <v>8</v>
      </c>
      <c r="H62" s="55">
        <v>14970</v>
      </c>
    </row>
    <row r="63" spans="1:8" x14ac:dyDescent="0.2">
      <c r="A63" s="96" t="s">
        <v>54</v>
      </c>
      <c r="B63" s="53" t="s">
        <v>719</v>
      </c>
      <c r="C63" s="97">
        <v>1060955</v>
      </c>
      <c r="D63" s="92">
        <v>4.4534869079413397E-3</v>
      </c>
      <c r="E63" s="92">
        <v>2.4684251547957059E-2</v>
      </c>
      <c r="F63" s="98">
        <v>4704</v>
      </c>
      <c r="G63" s="55">
        <v>9</v>
      </c>
      <c r="H63" s="55">
        <v>19674</v>
      </c>
    </row>
    <row r="64" spans="1:8" x14ac:dyDescent="0.2">
      <c r="A64" s="96" t="s">
        <v>54</v>
      </c>
      <c r="B64" s="53" t="s">
        <v>720</v>
      </c>
      <c r="C64" s="97">
        <v>1064156</v>
      </c>
      <c r="D64" s="92">
        <v>3.0170930906587845E-3</v>
      </c>
      <c r="E64" s="92">
        <v>1.8558204843759363E-2</v>
      </c>
      <c r="F64" s="98">
        <v>3201</v>
      </c>
      <c r="G64" s="55">
        <v>10</v>
      </c>
      <c r="H64" s="55">
        <v>22875</v>
      </c>
    </row>
    <row r="65" spans="1:8" x14ac:dyDescent="0.2">
      <c r="A65" s="96" t="s">
        <v>54</v>
      </c>
      <c r="B65" s="53" t="s">
        <v>721</v>
      </c>
      <c r="C65" s="97">
        <v>1075523</v>
      </c>
      <c r="D65" s="92">
        <v>1.0681704562113037E-2</v>
      </c>
      <c r="E65" s="92">
        <v>2.6974819364196323E-2</v>
      </c>
      <c r="F65" s="98">
        <v>11367</v>
      </c>
      <c r="G65" s="55">
        <v>11</v>
      </c>
      <c r="H65" s="55">
        <v>34242</v>
      </c>
    </row>
    <row r="66" spans="1:8" x14ac:dyDescent="0.2">
      <c r="A66" s="96" t="s">
        <v>54</v>
      </c>
      <c r="B66" s="53" t="s">
        <v>722</v>
      </c>
      <c r="C66" s="97">
        <v>1062895</v>
      </c>
      <c r="D66" s="92">
        <v>-1.1741264482489022E-2</v>
      </c>
      <c r="E66" s="92">
        <v>2.075712511800365E-2</v>
      </c>
      <c r="F66" s="98">
        <v>-12628</v>
      </c>
      <c r="G66" s="55">
        <v>12</v>
      </c>
      <c r="H66" s="55">
        <v>21614</v>
      </c>
    </row>
    <row r="67" spans="1:8" x14ac:dyDescent="0.2">
      <c r="A67" s="96" t="s">
        <v>921</v>
      </c>
      <c r="B67" s="53" t="s">
        <v>714</v>
      </c>
      <c r="C67" s="97">
        <v>1067563</v>
      </c>
      <c r="D67" s="92">
        <v>4.3917790562566505E-3</v>
      </c>
      <c r="E67" s="92">
        <v>2.5523706691591652E-2</v>
      </c>
      <c r="F67" s="98">
        <v>4668</v>
      </c>
      <c r="G67" s="55">
        <v>1</v>
      </c>
      <c r="H67" s="55">
        <v>4668</v>
      </c>
    </row>
    <row r="68" spans="1:8" x14ac:dyDescent="0.2">
      <c r="A68" s="96" t="s">
        <v>54</v>
      </c>
      <c r="B68" s="53" t="s">
        <v>715</v>
      </c>
      <c r="C68" s="97">
        <v>1073734</v>
      </c>
      <c r="D68" s="92">
        <v>5.7804551113143088E-3</v>
      </c>
      <c r="E68" s="92">
        <v>2.6895253688748788E-2</v>
      </c>
      <c r="F68" s="98">
        <v>6171</v>
      </c>
      <c r="G68" s="55">
        <v>2</v>
      </c>
      <c r="H68" s="55">
        <v>10839</v>
      </c>
    </row>
    <row r="69" spans="1:8" x14ac:dyDescent="0.2">
      <c r="A69" s="96" t="s">
        <v>54</v>
      </c>
      <c r="B69" s="53" t="s">
        <v>654</v>
      </c>
      <c r="C69" s="97">
        <v>1074159</v>
      </c>
      <c r="D69" s="92">
        <v>3.9581497838381274E-4</v>
      </c>
      <c r="E69" s="92">
        <v>1.6750231669258708E-2</v>
      </c>
      <c r="F69" s="98">
        <v>425</v>
      </c>
      <c r="G69" s="55">
        <v>3</v>
      </c>
      <c r="H69" s="55">
        <v>11264</v>
      </c>
    </row>
    <row r="70" spans="1:8" x14ac:dyDescent="0.2">
      <c r="A70" s="96" t="s">
        <v>54</v>
      </c>
      <c r="B70" s="53" t="s">
        <v>709</v>
      </c>
      <c r="C70" s="97">
        <v>1074608</v>
      </c>
      <c r="D70" s="92">
        <v>4.1800143181780491E-4</v>
      </c>
      <c r="E70" s="92">
        <v>1.5669702815329201E-2</v>
      </c>
      <c r="F70" s="98">
        <v>449</v>
      </c>
      <c r="G70" s="55">
        <v>4</v>
      </c>
      <c r="H70" s="55">
        <v>11713</v>
      </c>
    </row>
    <row r="71" spans="1:8" x14ac:dyDescent="0.2">
      <c r="A71" s="96" t="s">
        <v>54</v>
      </c>
      <c r="B71" s="53" t="s">
        <v>713</v>
      </c>
      <c r="C71" s="97">
        <v>1076803</v>
      </c>
      <c r="D71" s="92">
        <v>2.0426053035154101E-3</v>
      </c>
      <c r="E71" s="92">
        <v>2.1714213060219034E-2</v>
      </c>
      <c r="F71" s="98">
        <v>2195</v>
      </c>
      <c r="G71" s="55">
        <v>5</v>
      </c>
      <c r="H71" s="55">
        <v>13908</v>
      </c>
    </row>
    <row r="72" spans="1:8" x14ac:dyDescent="0.2">
      <c r="A72" s="96" t="s">
        <v>54</v>
      </c>
      <c r="B72" s="53" t="s">
        <v>716</v>
      </c>
      <c r="C72" s="97">
        <v>1077808</v>
      </c>
      <c r="D72" s="92">
        <v>9.3331835071031044E-4</v>
      </c>
      <c r="E72" s="92">
        <v>2.3663373201265436E-2</v>
      </c>
      <c r="F72" s="98">
        <v>1005</v>
      </c>
      <c r="G72" s="55">
        <v>6</v>
      </c>
      <c r="H72" s="55">
        <v>14913</v>
      </c>
    </row>
    <row r="73" spans="1:8" x14ac:dyDescent="0.2">
      <c r="A73" s="96" t="s">
        <v>54</v>
      </c>
      <c r="B73" s="53" t="s">
        <v>717</v>
      </c>
      <c r="C73" s="97">
        <v>1077279</v>
      </c>
      <c r="D73" s="92">
        <v>-4.9081097932102136E-4</v>
      </c>
      <c r="E73" s="92">
        <v>1.9607935928038334E-2</v>
      </c>
      <c r="F73" s="98">
        <v>-529</v>
      </c>
      <c r="G73" s="55">
        <v>7</v>
      </c>
      <c r="H73" s="55">
        <v>14384</v>
      </c>
    </row>
    <row r="74" spans="1:8" x14ac:dyDescent="0.2">
      <c r="A74" s="96" t="s">
        <v>54</v>
      </c>
      <c r="B74" s="53" t="s">
        <v>718</v>
      </c>
      <c r="C74" s="97">
        <v>1079119</v>
      </c>
      <c r="D74" s="92">
        <v>1.7080069322803482E-3</v>
      </c>
      <c r="E74" s="92">
        <v>2.1650157017602867E-2</v>
      </c>
      <c r="F74" s="98">
        <v>1840</v>
      </c>
      <c r="G74" s="55">
        <v>8</v>
      </c>
      <c r="H74" s="55">
        <v>16224</v>
      </c>
    </row>
    <row r="75" spans="1:8" x14ac:dyDescent="0.2">
      <c r="A75" s="96" t="s">
        <v>54</v>
      </c>
      <c r="B75" s="53" t="s">
        <v>719</v>
      </c>
      <c r="C75" s="97">
        <v>1088567</v>
      </c>
      <c r="D75" s="92">
        <v>8.7552901950571638E-3</v>
      </c>
      <c r="E75" s="92">
        <v>2.6025609003209382E-2</v>
      </c>
      <c r="F75" s="98">
        <v>9448</v>
      </c>
      <c r="G75" s="55">
        <v>9</v>
      </c>
      <c r="H75" s="55">
        <v>25672</v>
      </c>
    </row>
    <row r="76" spans="1:8" x14ac:dyDescent="0.2">
      <c r="A76" s="96" t="s">
        <v>54</v>
      </c>
      <c r="B76" s="53" t="s">
        <v>720</v>
      </c>
      <c r="C76" s="97">
        <v>1099330</v>
      </c>
      <c r="D76" s="92">
        <v>9.8873105651742232E-3</v>
      </c>
      <c r="E76" s="92">
        <v>3.3053424497911932E-2</v>
      </c>
      <c r="F76" s="98">
        <v>10763</v>
      </c>
      <c r="G76" s="55">
        <v>10</v>
      </c>
      <c r="H76" s="55">
        <v>36435</v>
      </c>
    </row>
    <row r="77" spans="1:8" x14ac:dyDescent="0.2">
      <c r="A77" s="96" t="s">
        <v>54</v>
      </c>
      <c r="B77" s="53" t="s">
        <v>721</v>
      </c>
      <c r="C77" s="97">
        <v>1113239</v>
      </c>
      <c r="D77" s="92">
        <v>1.2652251826112293E-2</v>
      </c>
      <c r="E77" s="92">
        <v>3.5067590372311885E-2</v>
      </c>
      <c r="F77" s="98">
        <v>13909</v>
      </c>
      <c r="G77" s="55">
        <v>11</v>
      </c>
      <c r="H77" s="55">
        <v>50344</v>
      </c>
    </row>
    <row r="78" spans="1:8" x14ac:dyDescent="0.2">
      <c r="A78" s="96" t="s">
        <v>54</v>
      </c>
      <c r="B78" s="53" t="s">
        <v>722</v>
      </c>
      <c r="C78" s="97">
        <v>1095746</v>
      </c>
      <c r="D78" s="92">
        <v>-1.5713606871480379E-2</v>
      </c>
      <c r="E78" s="92">
        <v>3.0907098067071592E-2</v>
      </c>
      <c r="F78" s="98">
        <v>-17493</v>
      </c>
      <c r="G78" s="55">
        <v>12</v>
      </c>
      <c r="H78" s="55">
        <v>32851</v>
      </c>
    </row>
    <row r="79" spans="1:8" x14ac:dyDescent="0.2">
      <c r="A79" s="96" t="s">
        <v>922</v>
      </c>
      <c r="B79" s="53" t="s">
        <v>714</v>
      </c>
      <c r="C79" s="97">
        <v>1101257</v>
      </c>
      <c r="D79" s="92">
        <v>5.0294502558074772E-3</v>
      </c>
      <c r="E79" s="92">
        <v>3.1561603390151127E-2</v>
      </c>
      <c r="F79" s="98">
        <v>5511</v>
      </c>
      <c r="G79" s="55">
        <v>1</v>
      </c>
      <c r="H79" s="55">
        <v>5511</v>
      </c>
    </row>
    <row r="80" spans="1:8" x14ac:dyDescent="0.2">
      <c r="A80" s="96" t="s">
        <v>54</v>
      </c>
      <c r="B80" s="53" t="s">
        <v>715</v>
      </c>
      <c r="C80" s="97">
        <v>1109025</v>
      </c>
      <c r="D80" s="92">
        <v>7.0537576605642638E-3</v>
      </c>
      <c r="E80" s="92">
        <v>3.286754447563367E-2</v>
      </c>
      <c r="F80" s="98">
        <v>7768</v>
      </c>
      <c r="G80" s="55">
        <v>2</v>
      </c>
      <c r="H80" s="55">
        <v>13279</v>
      </c>
    </row>
    <row r="81" spans="1:8" x14ac:dyDescent="0.2">
      <c r="A81" s="96" t="s">
        <v>54</v>
      </c>
      <c r="B81" s="53" t="s">
        <v>654</v>
      </c>
      <c r="C81" s="97">
        <v>1119209</v>
      </c>
      <c r="D81" s="92">
        <v>9.1828407835712333E-3</v>
      </c>
      <c r="E81" s="92">
        <v>4.1939787312679E-2</v>
      </c>
      <c r="F81" s="98">
        <v>10184</v>
      </c>
      <c r="G81" s="55">
        <v>3</v>
      </c>
      <c r="H81" s="55">
        <v>23463</v>
      </c>
    </row>
    <row r="82" spans="1:8" x14ac:dyDescent="0.2">
      <c r="A82" s="96" t="s">
        <v>54</v>
      </c>
      <c r="B82" s="53" t="s">
        <v>709</v>
      </c>
      <c r="C82" s="97">
        <v>1116487</v>
      </c>
      <c r="D82" s="92">
        <v>-2.432074795681638E-3</v>
      </c>
      <c r="E82" s="92">
        <v>3.8971420276044944E-2</v>
      </c>
      <c r="F82" s="98">
        <v>-2722</v>
      </c>
      <c r="G82" s="55">
        <v>4</v>
      </c>
      <c r="H82" s="55">
        <v>20741</v>
      </c>
    </row>
    <row r="83" spans="1:8" x14ac:dyDescent="0.2">
      <c r="A83" s="96" t="s">
        <v>54</v>
      </c>
      <c r="B83" s="53" t="s">
        <v>713</v>
      </c>
      <c r="C83" s="97">
        <v>1121279</v>
      </c>
      <c r="D83" s="92">
        <v>4.2920338526108992E-3</v>
      </c>
      <c r="E83" s="92">
        <v>4.1303748225069992E-2</v>
      </c>
      <c r="F83" s="98">
        <v>4792</v>
      </c>
      <c r="G83" s="55">
        <v>5</v>
      </c>
      <c r="H83" s="55">
        <v>25533</v>
      </c>
    </row>
    <row r="84" spans="1:8" x14ac:dyDescent="0.2">
      <c r="A84" s="96" t="s">
        <v>54</v>
      </c>
      <c r="B84" s="53" t="s">
        <v>716</v>
      </c>
      <c r="C84" s="97">
        <v>1129262</v>
      </c>
      <c r="D84" s="92">
        <v>7.1195483015378258E-3</v>
      </c>
      <c r="E84" s="92">
        <v>4.7739486068019588E-2</v>
      </c>
      <c r="F84" s="98">
        <v>7983</v>
      </c>
      <c r="G84" s="55">
        <v>6</v>
      </c>
      <c r="H84" s="55">
        <v>33516</v>
      </c>
    </row>
    <row r="85" spans="1:8" x14ac:dyDescent="0.2">
      <c r="A85" s="96" t="s">
        <v>54</v>
      </c>
      <c r="B85" s="53" t="s">
        <v>717</v>
      </c>
      <c r="C85" s="97">
        <v>1132219</v>
      </c>
      <c r="D85" s="92">
        <v>2.6185243105674161E-3</v>
      </c>
      <c r="E85" s="92">
        <v>5.0998859162761034E-2</v>
      </c>
      <c r="F85" s="98">
        <v>2957</v>
      </c>
      <c r="G85" s="55">
        <v>7</v>
      </c>
      <c r="H85" s="55">
        <v>36473</v>
      </c>
    </row>
    <row r="86" spans="1:8" x14ac:dyDescent="0.2">
      <c r="A86" s="96" t="s">
        <v>54</v>
      </c>
      <c r="B86" s="53" t="s">
        <v>718</v>
      </c>
      <c r="C86" s="97">
        <v>1138666</v>
      </c>
      <c r="D86" s="92">
        <v>5.694128079461569E-3</v>
      </c>
      <c r="E86" s="92">
        <v>5.5181124602569298E-2</v>
      </c>
      <c r="F86" s="98">
        <v>6447</v>
      </c>
      <c r="G86" s="55">
        <v>8</v>
      </c>
      <c r="H86" s="55">
        <v>42920</v>
      </c>
    </row>
    <row r="87" spans="1:8" x14ac:dyDescent="0.2">
      <c r="A87" s="96" t="s">
        <v>54</v>
      </c>
      <c r="B87" s="53" t="s">
        <v>719</v>
      </c>
      <c r="C87" s="97">
        <v>1147420</v>
      </c>
      <c r="D87" s="92">
        <v>7.6879436112082811E-3</v>
      </c>
      <c r="E87" s="92">
        <v>5.4064655643612181E-2</v>
      </c>
      <c r="F87" s="98">
        <v>8754</v>
      </c>
      <c r="G87" s="55">
        <v>9</v>
      </c>
      <c r="H87" s="55">
        <v>51674</v>
      </c>
    </row>
    <row r="88" spans="1:8" x14ac:dyDescent="0.2">
      <c r="A88" s="96" t="s">
        <v>54</v>
      </c>
      <c r="B88" s="53" t="s">
        <v>720</v>
      </c>
      <c r="C88" s="97">
        <v>1157739</v>
      </c>
      <c r="D88" s="92">
        <v>8.9932195708632978E-3</v>
      </c>
      <c r="E88" s="92">
        <v>5.3131452793974576E-2</v>
      </c>
      <c r="F88" s="98">
        <v>10319</v>
      </c>
      <c r="G88" s="55">
        <v>10</v>
      </c>
      <c r="H88" s="55">
        <v>61993</v>
      </c>
    </row>
    <row r="89" spans="1:8" x14ac:dyDescent="0.2">
      <c r="A89" s="96" t="s">
        <v>54</v>
      </c>
      <c r="B89" s="53" t="s">
        <v>721</v>
      </c>
      <c r="C89" s="97">
        <v>1168371</v>
      </c>
      <c r="D89" s="92">
        <v>9.1834169877667016E-3</v>
      </c>
      <c r="E89" s="92">
        <v>4.9523956670580072E-2</v>
      </c>
      <c r="F89" s="98">
        <v>10632</v>
      </c>
      <c r="G89" s="55">
        <v>11</v>
      </c>
      <c r="H89" s="55">
        <v>72625</v>
      </c>
    </row>
    <row r="90" spans="1:8" x14ac:dyDescent="0.2">
      <c r="A90" s="96" t="s">
        <v>54</v>
      </c>
      <c r="B90" s="53" t="s">
        <v>722</v>
      </c>
      <c r="C90" s="97">
        <v>1147143</v>
      </c>
      <c r="D90" s="92">
        <v>-1.8168886423918451E-2</v>
      </c>
      <c r="E90" s="92">
        <v>4.6905943530708649E-2</v>
      </c>
      <c r="F90" s="98">
        <v>-21228</v>
      </c>
      <c r="G90" s="55">
        <v>12</v>
      </c>
      <c r="H90" s="55">
        <v>51397</v>
      </c>
    </row>
    <row r="91" spans="1:8" x14ac:dyDescent="0.2">
      <c r="A91" s="96" t="s">
        <v>923</v>
      </c>
      <c r="B91" s="53" t="s">
        <v>714</v>
      </c>
      <c r="C91" s="97">
        <v>1159470</v>
      </c>
      <c r="D91" s="92">
        <v>1.0745826806248138E-2</v>
      </c>
      <c r="E91" s="92">
        <v>5.2860503951393634E-2</v>
      </c>
      <c r="F91" s="98">
        <v>12327</v>
      </c>
      <c r="G91" s="55">
        <v>1</v>
      </c>
      <c r="H91" s="55">
        <v>12327</v>
      </c>
    </row>
    <row r="92" spans="1:8" x14ac:dyDescent="0.2">
      <c r="A92" s="96" t="s">
        <v>54</v>
      </c>
      <c r="B92" s="53" t="s">
        <v>715</v>
      </c>
      <c r="C92" s="97">
        <v>1167071</v>
      </c>
      <c r="D92" s="92">
        <v>6.5555814294462333E-3</v>
      </c>
      <c r="E92" s="92">
        <v>5.2339667726155836E-2</v>
      </c>
      <c r="F92" s="98">
        <v>7601</v>
      </c>
      <c r="G92" s="55">
        <v>2</v>
      </c>
      <c r="H92" s="55">
        <v>19928</v>
      </c>
    </row>
    <row r="93" spans="1:8" x14ac:dyDescent="0.2">
      <c r="A93" s="96" t="s">
        <v>54</v>
      </c>
      <c r="B93" s="53" t="s">
        <v>654</v>
      </c>
      <c r="C93" s="97">
        <v>1173248</v>
      </c>
      <c r="D93" s="92">
        <v>5.2927371171076487E-3</v>
      </c>
      <c r="E93" s="92">
        <v>4.8283207157912456E-2</v>
      </c>
      <c r="F93" s="98">
        <v>6177</v>
      </c>
      <c r="G93" s="55">
        <v>3</v>
      </c>
      <c r="H93" s="55">
        <v>26105</v>
      </c>
    </row>
    <row r="94" spans="1:8" x14ac:dyDescent="0.2">
      <c r="A94" s="96" t="s">
        <v>54</v>
      </c>
      <c r="B94" s="53" t="s">
        <v>709</v>
      </c>
      <c r="C94" s="97">
        <v>1175642</v>
      </c>
      <c r="D94" s="92">
        <v>2.0404893083132425E-3</v>
      </c>
      <c r="E94" s="92">
        <v>5.2983151617528979E-2</v>
      </c>
      <c r="F94" s="98">
        <v>2394</v>
      </c>
      <c r="G94" s="55">
        <v>4</v>
      </c>
      <c r="H94" s="55">
        <v>28499</v>
      </c>
    </row>
    <row r="95" spans="1:8" x14ac:dyDescent="0.2">
      <c r="A95" s="96" t="s">
        <v>54</v>
      </c>
      <c r="B95" s="53" t="s">
        <v>713</v>
      </c>
      <c r="C95" s="97">
        <v>1177550</v>
      </c>
      <c r="D95" s="92">
        <v>1.6229430387821875E-3</v>
      </c>
      <c r="E95" s="92">
        <v>5.0184655201783057E-2</v>
      </c>
      <c r="F95" s="98">
        <v>1908</v>
      </c>
      <c r="G95" s="55">
        <v>5</v>
      </c>
      <c r="H95" s="55">
        <v>30407</v>
      </c>
    </row>
    <row r="96" spans="1:8" x14ac:dyDescent="0.2">
      <c r="A96" s="96" t="s">
        <v>54</v>
      </c>
      <c r="B96" s="53" t="s">
        <v>716</v>
      </c>
      <c r="C96" s="97">
        <v>1181306</v>
      </c>
      <c r="D96" s="92">
        <v>3.1896734745870958E-3</v>
      </c>
      <c r="E96" s="92">
        <v>4.6086736293260655E-2</v>
      </c>
      <c r="F96" s="98">
        <v>3756</v>
      </c>
      <c r="G96" s="55">
        <v>6</v>
      </c>
      <c r="H96" s="55">
        <v>34163</v>
      </c>
    </row>
    <row r="97" spans="1:8" x14ac:dyDescent="0.2">
      <c r="A97" s="96" t="s">
        <v>54</v>
      </c>
      <c r="B97" s="53" t="s">
        <v>717</v>
      </c>
      <c r="C97" s="97">
        <v>1186605</v>
      </c>
      <c r="D97" s="92">
        <v>4.4857132698894464E-3</v>
      </c>
      <c r="E97" s="92">
        <v>4.8034876644889479E-2</v>
      </c>
      <c r="F97" s="98">
        <v>5299</v>
      </c>
      <c r="G97" s="55">
        <v>7</v>
      </c>
      <c r="H97" s="55">
        <v>39462</v>
      </c>
    </row>
    <row r="98" spans="1:8" x14ac:dyDescent="0.2">
      <c r="A98" s="96" t="s">
        <v>54</v>
      </c>
      <c r="B98" s="53" t="s">
        <v>718</v>
      </c>
      <c r="C98" s="97">
        <v>1191437</v>
      </c>
      <c r="D98" s="92">
        <v>4.0721217254267028E-3</v>
      </c>
      <c r="E98" s="92">
        <v>4.6344582168959203E-2</v>
      </c>
      <c r="F98" s="98">
        <v>4832</v>
      </c>
      <c r="G98" s="55">
        <v>8</v>
      </c>
      <c r="H98" s="55">
        <v>44294</v>
      </c>
    </row>
    <row r="99" spans="1:8" x14ac:dyDescent="0.2">
      <c r="A99" s="96" t="s">
        <v>54</v>
      </c>
      <c r="B99" s="53" t="s">
        <v>719</v>
      </c>
      <c r="C99" s="97">
        <v>1196379</v>
      </c>
      <c r="D99" s="92">
        <v>4.1479322868098745E-3</v>
      </c>
      <c r="E99" s="92">
        <v>4.2668769936030415E-2</v>
      </c>
      <c r="F99" s="98">
        <v>4942</v>
      </c>
      <c r="G99" s="55">
        <v>9</v>
      </c>
      <c r="H99" s="55">
        <v>49236</v>
      </c>
    </row>
    <row r="100" spans="1:8" x14ac:dyDescent="0.2">
      <c r="A100" s="96" t="s">
        <v>54</v>
      </c>
      <c r="B100" s="53" t="s">
        <v>720</v>
      </c>
      <c r="C100" s="97">
        <v>1210081</v>
      </c>
      <c r="D100" s="92">
        <v>1.1452892436259798E-2</v>
      </c>
      <c r="E100" s="92">
        <v>4.521053536246078E-2</v>
      </c>
      <c r="F100" s="98">
        <v>13702</v>
      </c>
      <c r="G100" s="55">
        <v>10</v>
      </c>
      <c r="H100" s="55">
        <v>62938</v>
      </c>
    </row>
    <row r="101" spans="1:8" x14ac:dyDescent="0.2">
      <c r="A101" s="96" t="s">
        <v>54</v>
      </c>
      <c r="B101" s="53" t="s">
        <v>721</v>
      </c>
      <c r="C101" s="97">
        <v>1219614</v>
      </c>
      <c r="D101" s="92">
        <v>7.8779850274486307E-3</v>
      </c>
      <c r="E101" s="92">
        <v>4.3858500424950542E-2</v>
      </c>
      <c r="F101" s="98">
        <v>9533</v>
      </c>
      <c r="G101" s="55">
        <v>11</v>
      </c>
      <c r="H101" s="55">
        <v>72471</v>
      </c>
    </row>
    <row r="102" spans="1:8" x14ac:dyDescent="0.2">
      <c r="A102" s="96" t="s">
        <v>54</v>
      </c>
      <c r="B102" s="53" t="s">
        <v>722</v>
      </c>
      <c r="C102" s="97">
        <v>1194386</v>
      </c>
      <c r="D102" s="92">
        <v>-2.0685233196732766E-2</v>
      </c>
      <c r="E102" s="92">
        <v>4.1183182916166405E-2</v>
      </c>
      <c r="F102" s="98">
        <v>-25228</v>
      </c>
      <c r="G102" s="55">
        <v>12</v>
      </c>
      <c r="H102" s="55">
        <v>47243</v>
      </c>
    </row>
    <row r="103" spans="1:8" x14ac:dyDescent="0.2">
      <c r="A103" s="96" t="s">
        <v>924</v>
      </c>
      <c r="B103" s="53" t="s">
        <v>714</v>
      </c>
      <c r="C103" s="97">
        <v>1206391</v>
      </c>
      <c r="D103" s="92">
        <v>1.0051189481457445E-2</v>
      </c>
      <c r="E103" s="92">
        <v>4.0467627450473165E-2</v>
      </c>
      <c r="F103" s="98">
        <v>12005</v>
      </c>
      <c r="G103" s="55">
        <v>1</v>
      </c>
      <c r="H103" s="55">
        <v>12005</v>
      </c>
    </row>
    <row r="104" spans="1:8" x14ac:dyDescent="0.2">
      <c r="A104" s="96" t="s">
        <v>54</v>
      </c>
      <c r="B104" s="53" t="s">
        <v>715</v>
      </c>
      <c r="C104" s="97">
        <v>1214066</v>
      </c>
      <c r="D104" s="92">
        <v>6.3619506445256047E-3</v>
      </c>
      <c r="E104" s="92">
        <v>4.0267473015780597E-2</v>
      </c>
      <c r="F104" s="98">
        <v>7675</v>
      </c>
      <c r="G104" s="55">
        <v>2</v>
      </c>
      <c r="H104" s="55">
        <v>19680</v>
      </c>
    </row>
    <row r="105" spans="1:8" x14ac:dyDescent="0.2">
      <c r="A105" s="96" t="s">
        <v>54</v>
      </c>
      <c r="B105" s="53" t="s">
        <v>654</v>
      </c>
      <c r="C105" s="97">
        <v>1214015</v>
      </c>
      <c r="D105" s="92">
        <v>-4.2007600904780951E-5</v>
      </c>
      <c r="E105" s="92">
        <v>3.4747129336679006E-2</v>
      </c>
      <c r="F105" s="98">
        <v>-51</v>
      </c>
      <c r="G105" s="55">
        <v>3</v>
      </c>
      <c r="H105" s="55">
        <v>19629</v>
      </c>
    </row>
    <row r="106" spans="1:8" x14ac:dyDescent="0.2">
      <c r="A106" s="96" t="s">
        <v>54</v>
      </c>
      <c r="B106" s="53" t="s">
        <v>709</v>
      </c>
      <c r="C106" s="97">
        <v>1218746</v>
      </c>
      <c r="D106" s="92">
        <v>3.8969864458018311E-3</v>
      </c>
      <c r="E106" s="92">
        <v>3.6664222611985542E-2</v>
      </c>
      <c r="F106" s="98">
        <v>4731</v>
      </c>
      <c r="G106" s="55">
        <v>4</v>
      </c>
      <c r="H106" s="55">
        <v>24360</v>
      </c>
    </row>
    <row r="107" spans="1:8" x14ac:dyDescent="0.2">
      <c r="A107" s="96" t="s">
        <v>54</v>
      </c>
      <c r="B107" s="53" t="s">
        <v>713</v>
      </c>
      <c r="C107" s="97">
        <v>1216016</v>
      </c>
      <c r="D107" s="92">
        <v>-2.2400073518189512E-3</v>
      </c>
      <c r="E107" s="92">
        <v>3.2666128826801311E-2</v>
      </c>
      <c r="F107" s="98">
        <v>-2730</v>
      </c>
      <c r="G107" s="55">
        <v>5</v>
      </c>
      <c r="H107" s="55">
        <v>21630</v>
      </c>
    </row>
    <row r="108" spans="1:8" x14ac:dyDescent="0.2">
      <c r="A108" s="96" t="s">
        <v>54</v>
      </c>
      <c r="B108" s="53" t="s">
        <v>716</v>
      </c>
      <c r="C108" s="97">
        <v>1219272</v>
      </c>
      <c r="D108" s="92">
        <v>2.6775963474163778E-3</v>
      </c>
      <c r="E108" s="92">
        <v>3.2139005473603044E-2</v>
      </c>
      <c r="F108" s="98">
        <v>3256</v>
      </c>
      <c r="G108" s="55">
        <v>6</v>
      </c>
      <c r="H108" s="55">
        <v>24886</v>
      </c>
    </row>
    <row r="109" spans="1:8" x14ac:dyDescent="0.2">
      <c r="A109" s="96" t="s">
        <v>54</v>
      </c>
      <c r="B109" s="53" t="s">
        <v>717</v>
      </c>
      <c r="C109" s="97">
        <v>1220144</v>
      </c>
      <c r="D109" s="92">
        <v>7.1518086202249087E-4</v>
      </c>
      <c r="E109" s="92">
        <v>2.8264671057344204E-2</v>
      </c>
      <c r="F109" s="98">
        <v>872</v>
      </c>
      <c r="G109" s="55">
        <v>7</v>
      </c>
      <c r="H109" s="55">
        <v>25758</v>
      </c>
    </row>
    <row r="110" spans="1:8" x14ac:dyDescent="0.2">
      <c r="A110" s="96" t="s">
        <v>54</v>
      </c>
      <c r="B110" s="53" t="s">
        <v>718</v>
      </c>
      <c r="C110" s="97">
        <v>1222971</v>
      </c>
      <c r="D110" s="92">
        <v>2.3169396399114195E-3</v>
      </c>
      <c r="E110" s="92">
        <v>2.6467198853149521E-2</v>
      </c>
      <c r="F110" s="98">
        <v>2827</v>
      </c>
      <c r="G110" s="55">
        <v>8</v>
      </c>
      <c r="H110" s="55">
        <v>28585</v>
      </c>
    </row>
    <row r="111" spans="1:8" x14ac:dyDescent="0.2">
      <c r="A111" s="96" t="s">
        <v>54</v>
      </c>
      <c r="B111" s="53" t="s">
        <v>719</v>
      </c>
      <c r="C111" s="97">
        <v>1226715</v>
      </c>
      <c r="D111" s="92">
        <v>3.0613972040220983E-3</v>
      </c>
      <c r="E111" s="92">
        <v>2.5356513278818937E-2</v>
      </c>
      <c r="F111" s="98">
        <v>3744</v>
      </c>
      <c r="G111" s="55">
        <v>9</v>
      </c>
      <c r="H111" s="55">
        <v>32329</v>
      </c>
    </row>
    <row r="112" spans="1:8" x14ac:dyDescent="0.2">
      <c r="A112" s="96" t="s">
        <v>54</v>
      </c>
      <c r="B112" s="53" t="s">
        <v>720</v>
      </c>
      <c r="C112" s="97">
        <v>1228030</v>
      </c>
      <c r="D112" s="92">
        <v>1.0719686316706944E-3</v>
      </c>
      <c r="E112" s="92">
        <v>1.4832891351901134E-2</v>
      </c>
      <c r="F112" s="98">
        <v>1315</v>
      </c>
      <c r="G112" s="55">
        <v>10</v>
      </c>
      <c r="H112" s="55">
        <v>33644</v>
      </c>
    </row>
    <row r="113" spans="1:8" x14ac:dyDescent="0.2">
      <c r="A113" s="96" t="s">
        <v>54</v>
      </c>
      <c r="B113" s="53" t="s">
        <v>721</v>
      </c>
      <c r="C113" s="97">
        <v>1225338</v>
      </c>
      <c r="D113" s="92">
        <v>-2.1921288567868791E-3</v>
      </c>
      <c r="E113" s="92">
        <v>4.6932882043007051E-3</v>
      </c>
      <c r="F113" s="98">
        <v>-2692</v>
      </c>
      <c r="G113" s="55">
        <v>11</v>
      </c>
      <c r="H113" s="55">
        <v>30952</v>
      </c>
    </row>
    <row r="114" spans="1:8" x14ac:dyDescent="0.2">
      <c r="A114" s="96" t="s">
        <v>54</v>
      </c>
      <c r="B114" s="53" t="s">
        <v>722</v>
      </c>
      <c r="C114" s="97">
        <v>1204590</v>
      </c>
      <c r="D114" s="92">
        <v>-1.6932470877423222E-2</v>
      </c>
      <c r="E114" s="92">
        <v>8.5433017466716166E-3</v>
      </c>
      <c r="F114" s="98">
        <v>-20748</v>
      </c>
      <c r="G114" s="55">
        <v>12</v>
      </c>
      <c r="H114" s="55">
        <v>10204</v>
      </c>
    </row>
    <row r="115" spans="1:8" x14ac:dyDescent="0.2">
      <c r="A115" s="96" t="s">
        <v>925</v>
      </c>
      <c r="B115" s="53" t="s">
        <v>714</v>
      </c>
      <c r="C115" s="97">
        <v>1200192</v>
      </c>
      <c r="D115" s="92">
        <v>-3.6510347919208597E-3</v>
      </c>
      <c r="E115" s="92">
        <v>-5.1384667160149222E-3</v>
      </c>
      <c r="F115" s="98">
        <v>-4398</v>
      </c>
      <c r="G115" s="55">
        <v>1</v>
      </c>
      <c r="H115" s="55">
        <v>-4398</v>
      </c>
    </row>
    <row r="116" spans="1:8" x14ac:dyDescent="0.2">
      <c r="A116" s="96" t="s">
        <v>54</v>
      </c>
      <c r="B116" s="53" t="s">
        <v>715</v>
      </c>
      <c r="C116" s="97">
        <v>1194715</v>
      </c>
      <c r="D116" s="92">
        <v>-4.5634365168240043E-3</v>
      </c>
      <c r="E116" s="92">
        <v>-1.593900166877249E-2</v>
      </c>
      <c r="F116" s="98">
        <v>-5477</v>
      </c>
      <c r="G116" s="55">
        <v>2</v>
      </c>
      <c r="H116" s="55">
        <v>-9875</v>
      </c>
    </row>
    <row r="117" spans="1:8" x14ac:dyDescent="0.2">
      <c r="A117" s="96" t="s">
        <v>54</v>
      </c>
      <c r="B117" s="53" t="s">
        <v>654</v>
      </c>
      <c r="C117" s="97">
        <v>1198805</v>
      </c>
      <c r="D117" s="92">
        <v>3.4234106042025925E-3</v>
      </c>
      <c r="E117" s="92">
        <v>-1.2528675510599108E-2</v>
      </c>
      <c r="F117" s="98">
        <v>4090</v>
      </c>
      <c r="G117" s="55">
        <v>3</v>
      </c>
      <c r="H117" s="55">
        <v>-5785</v>
      </c>
    </row>
    <row r="118" spans="1:8" x14ac:dyDescent="0.2">
      <c r="A118" s="96" t="s">
        <v>54</v>
      </c>
      <c r="B118" s="53" t="s">
        <v>709</v>
      </c>
      <c r="C118" s="97">
        <v>1193947</v>
      </c>
      <c r="D118" s="92">
        <v>-4.0523688172805494E-3</v>
      </c>
      <c r="E118" s="92">
        <v>-2.0347964218959458E-2</v>
      </c>
      <c r="F118" s="98">
        <v>-4858</v>
      </c>
      <c r="G118" s="55">
        <v>4</v>
      </c>
      <c r="H118" s="55">
        <v>-10643</v>
      </c>
    </row>
    <row r="119" spans="1:8" x14ac:dyDescent="0.2">
      <c r="A119" s="96" t="s">
        <v>54</v>
      </c>
      <c r="B119" s="53" t="s">
        <v>713</v>
      </c>
      <c r="C119" s="97">
        <v>1190262</v>
      </c>
      <c r="D119" s="92">
        <v>-3.0864016576950259E-3</v>
      </c>
      <c r="E119" s="92">
        <v>-2.1178997644767827E-2</v>
      </c>
      <c r="F119" s="98">
        <v>-3685</v>
      </c>
      <c r="G119" s="55">
        <v>5</v>
      </c>
      <c r="H119" s="55">
        <v>-14328</v>
      </c>
    </row>
    <row r="120" spans="1:8" x14ac:dyDescent="0.2">
      <c r="A120" s="96" t="s">
        <v>54</v>
      </c>
      <c r="B120" s="53" t="s">
        <v>716</v>
      </c>
      <c r="C120" s="97">
        <v>1194763</v>
      </c>
      <c r="D120" s="92">
        <v>3.7815203711450973E-3</v>
      </c>
      <c r="E120" s="92">
        <v>-2.0101339159760867E-2</v>
      </c>
      <c r="F120" s="98">
        <v>4501</v>
      </c>
      <c r="G120" s="55">
        <v>6</v>
      </c>
      <c r="H120" s="55">
        <v>-9827</v>
      </c>
    </row>
    <row r="121" spans="1:8" x14ac:dyDescent="0.2">
      <c r="A121" s="96" t="s">
        <v>54</v>
      </c>
      <c r="B121" s="53" t="s">
        <v>717</v>
      </c>
      <c r="C121" s="97">
        <v>1198518</v>
      </c>
      <c r="D121" s="92">
        <v>3.142882730717389E-3</v>
      </c>
      <c r="E121" s="92">
        <v>-1.7724137478854929E-2</v>
      </c>
      <c r="F121" s="98">
        <v>3755</v>
      </c>
      <c r="G121" s="55">
        <v>7</v>
      </c>
      <c r="H121" s="55">
        <v>-6072</v>
      </c>
    </row>
    <row r="122" spans="1:8" x14ac:dyDescent="0.2">
      <c r="A122" s="96" t="s">
        <v>54</v>
      </c>
      <c r="B122" s="53" t="s">
        <v>718</v>
      </c>
      <c r="C122" s="97">
        <v>1198986</v>
      </c>
      <c r="D122" s="92">
        <v>3.9048224557336475E-4</v>
      </c>
      <c r="E122" s="92">
        <v>-1.9612075838265963E-2</v>
      </c>
      <c r="F122" s="98">
        <v>468</v>
      </c>
      <c r="G122" s="55">
        <v>8</v>
      </c>
      <c r="H122" s="55">
        <v>-5604</v>
      </c>
    </row>
    <row r="123" spans="1:8" x14ac:dyDescent="0.2">
      <c r="A123" s="96" t="s">
        <v>54</v>
      </c>
      <c r="B123" s="53" t="s">
        <v>719</v>
      </c>
      <c r="C123" s="97">
        <v>1197731</v>
      </c>
      <c r="D123" s="92">
        <v>-1.0467178098826357E-3</v>
      </c>
      <c r="E123" s="92">
        <v>-2.3627329901403371E-2</v>
      </c>
      <c r="F123" s="98">
        <v>-1255</v>
      </c>
      <c r="G123" s="55">
        <v>9</v>
      </c>
      <c r="H123" s="55">
        <v>-6859</v>
      </c>
    </row>
    <row r="124" spans="1:8" x14ac:dyDescent="0.2">
      <c r="A124" s="96" t="s">
        <v>54</v>
      </c>
      <c r="B124" s="53" t="s">
        <v>720</v>
      </c>
      <c r="C124" s="97">
        <v>1210664</v>
      </c>
      <c r="D124" s="92">
        <v>1.0797917061510454E-2</v>
      </c>
      <c r="E124" s="92">
        <v>-1.4141348338395643E-2</v>
      </c>
      <c r="F124" s="98">
        <v>12933</v>
      </c>
      <c r="G124" s="55">
        <v>10</v>
      </c>
      <c r="H124" s="55">
        <v>6074</v>
      </c>
    </row>
    <row r="125" spans="1:8" x14ac:dyDescent="0.2">
      <c r="A125" s="96" t="s">
        <v>54</v>
      </c>
      <c r="B125" s="53" t="s">
        <v>721</v>
      </c>
      <c r="C125" s="97">
        <v>1221907</v>
      </c>
      <c r="D125" s="92">
        <v>9.2866393978841E-3</v>
      </c>
      <c r="E125" s="92">
        <v>-2.8000437430325542E-3</v>
      </c>
      <c r="F125" s="98">
        <v>11243</v>
      </c>
      <c r="G125" s="55">
        <v>11</v>
      </c>
      <c r="H125" s="55">
        <v>17317</v>
      </c>
    </row>
    <row r="126" spans="1:8" x14ac:dyDescent="0.2">
      <c r="A126" s="96" t="s">
        <v>54</v>
      </c>
      <c r="B126" s="53" t="s">
        <v>722</v>
      </c>
      <c r="C126" s="97">
        <v>1208019</v>
      </c>
      <c r="D126" s="92">
        <v>-1.136584044448552E-2</v>
      </c>
      <c r="E126" s="92">
        <v>2.846611710208391E-3</v>
      </c>
      <c r="F126" s="98">
        <v>-13888</v>
      </c>
      <c r="G126" s="55">
        <v>12</v>
      </c>
      <c r="H126" s="55">
        <v>3429</v>
      </c>
    </row>
    <row r="127" spans="1:8" x14ac:dyDescent="0.2">
      <c r="A127" s="96" t="s">
        <v>926</v>
      </c>
      <c r="B127" s="53" t="s">
        <v>714</v>
      </c>
      <c r="C127" s="97">
        <v>1207686</v>
      </c>
      <c r="D127" s="92">
        <v>-2.7565791597650158E-4</v>
      </c>
      <c r="E127" s="92">
        <v>6.2440009598463408E-3</v>
      </c>
      <c r="F127" s="98">
        <v>-333</v>
      </c>
      <c r="G127" s="55">
        <v>1</v>
      </c>
      <c r="H127" s="55">
        <v>-333</v>
      </c>
    </row>
    <row r="128" spans="1:8" x14ac:dyDescent="0.2">
      <c r="A128" s="96" t="s">
        <v>54</v>
      </c>
      <c r="B128" s="53" t="s">
        <v>715</v>
      </c>
      <c r="C128" s="97">
        <v>1215559</v>
      </c>
      <c r="D128" s="92">
        <v>6.5190786346782659E-3</v>
      </c>
      <c r="E128" s="92">
        <v>1.7446838785819319E-2</v>
      </c>
      <c r="F128" s="98">
        <v>7873</v>
      </c>
      <c r="G128" s="55">
        <v>2</v>
      </c>
      <c r="H128" s="55">
        <v>7540</v>
      </c>
    </row>
    <row r="129" spans="1:8" x14ac:dyDescent="0.2">
      <c r="A129" s="96" t="s">
        <v>54</v>
      </c>
      <c r="B129" s="53" t="s">
        <v>654</v>
      </c>
      <c r="C129" s="97">
        <v>1226178</v>
      </c>
      <c r="D129" s="92">
        <v>8.7358984631762393E-3</v>
      </c>
      <c r="E129" s="92">
        <v>2.2833571765216165E-2</v>
      </c>
      <c r="F129" s="98">
        <v>10619</v>
      </c>
      <c r="G129" s="55">
        <v>3</v>
      </c>
      <c r="H129" s="55">
        <v>18159</v>
      </c>
    </row>
    <row r="130" spans="1:8" x14ac:dyDescent="0.2">
      <c r="A130" s="96" t="s">
        <v>54</v>
      </c>
      <c r="B130" s="53" t="s">
        <v>709</v>
      </c>
      <c r="C130" s="97">
        <v>1232200</v>
      </c>
      <c r="D130" s="92">
        <v>4.9111956012912739E-3</v>
      </c>
      <c r="E130" s="92">
        <v>3.2039110613787614E-2</v>
      </c>
      <c r="F130" s="98">
        <v>6022</v>
      </c>
      <c r="G130" s="55">
        <v>4</v>
      </c>
      <c r="H130" s="55">
        <v>24181</v>
      </c>
    </row>
    <row r="131" spans="1:8" x14ac:dyDescent="0.2">
      <c r="A131" s="96" t="s">
        <v>54</v>
      </c>
      <c r="B131" s="53" t="s">
        <v>713</v>
      </c>
      <c r="C131" s="97">
        <v>1233199</v>
      </c>
      <c r="D131" s="92">
        <v>8.1074500892719392E-4</v>
      </c>
      <c r="E131" s="92">
        <v>3.6073570356778495E-2</v>
      </c>
      <c r="F131" s="98">
        <v>999</v>
      </c>
      <c r="G131" s="55">
        <v>5</v>
      </c>
      <c r="H131" s="55">
        <v>25180</v>
      </c>
    </row>
    <row r="132" spans="1:8" x14ac:dyDescent="0.2">
      <c r="A132" s="96" t="s">
        <v>54</v>
      </c>
      <c r="B132" s="53" t="s">
        <v>716</v>
      </c>
      <c r="C132" s="97">
        <v>1236525</v>
      </c>
      <c r="D132" s="92">
        <v>2.6970505165833103E-3</v>
      </c>
      <c r="E132" s="92">
        <v>3.4954212676489016E-2</v>
      </c>
      <c r="F132" s="98">
        <v>3326</v>
      </c>
      <c r="G132" s="55">
        <v>6</v>
      </c>
      <c r="H132" s="55">
        <v>28506</v>
      </c>
    </row>
    <row r="133" spans="1:8" x14ac:dyDescent="0.2">
      <c r="A133" s="96" t="s">
        <v>54</v>
      </c>
      <c r="B133" s="53" t="s">
        <v>717</v>
      </c>
      <c r="C133" s="97">
        <v>1243416</v>
      </c>
      <c r="D133" s="92">
        <v>5.5728755989568057E-3</v>
      </c>
      <c r="E133" s="92">
        <v>3.7461264661857285E-2</v>
      </c>
      <c r="F133" s="98">
        <v>6891</v>
      </c>
      <c r="G133" s="55">
        <v>7</v>
      </c>
      <c r="H133" s="55">
        <v>35397</v>
      </c>
    </row>
    <row r="134" spans="1:8" x14ac:dyDescent="0.2">
      <c r="A134" s="96" t="s">
        <v>54</v>
      </c>
      <c r="B134" s="53" t="s">
        <v>718</v>
      </c>
      <c r="C134" s="97">
        <v>1251516</v>
      </c>
      <c r="D134" s="92">
        <v>6.5143121851416463E-3</v>
      </c>
      <c r="E134" s="92">
        <v>4.38120211578783E-2</v>
      </c>
      <c r="F134" s="98">
        <v>8100</v>
      </c>
      <c r="G134" s="55">
        <v>8</v>
      </c>
      <c r="H134" s="55">
        <v>43497</v>
      </c>
    </row>
    <row r="135" spans="1:8" x14ac:dyDescent="0.2">
      <c r="A135" s="96" t="s">
        <v>54</v>
      </c>
      <c r="B135" s="53" t="s">
        <v>719</v>
      </c>
      <c r="C135" s="97">
        <v>1256598</v>
      </c>
      <c r="D135" s="92">
        <v>4.0606752131016055E-3</v>
      </c>
      <c r="E135" s="92">
        <v>4.9148765457352361E-2</v>
      </c>
      <c r="F135" s="98">
        <v>5082</v>
      </c>
      <c r="G135" s="55">
        <v>9</v>
      </c>
      <c r="H135" s="55">
        <v>48579</v>
      </c>
    </row>
    <row r="136" spans="1:8" x14ac:dyDescent="0.2">
      <c r="A136" s="96" t="s">
        <v>54</v>
      </c>
      <c r="B136" s="53" t="s">
        <v>720</v>
      </c>
      <c r="C136" s="97">
        <v>1268034</v>
      </c>
      <c r="D136" s="92">
        <v>9.1007625350350008E-3</v>
      </c>
      <c r="E136" s="92">
        <v>4.7387218914579199E-2</v>
      </c>
      <c r="F136" s="98">
        <v>11436</v>
      </c>
      <c r="G136" s="55">
        <v>10</v>
      </c>
      <c r="H136" s="55">
        <v>60015</v>
      </c>
    </row>
    <row r="137" spans="1:8" x14ac:dyDescent="0.2">
      <c r="A137" s="96" t="s">
        <v>54</v>
      </c>
      <c r="B137" s="53" t="s">
        <v>721</v>
      </c>
      <c r="C137" s="97">
        <v>1277314</v>
      </c>
      <c r="D137" s="92">
        <v>7.3184157522589999E-3</v>
      </c>
      <c r="E137" s="92">
        <v>4.5344694809015706E-2</v>
      </c>
      <c r="F137" s="98">
        <v>9280</v>
      </c>
      <c r="G137" s="55">
        <v>11</v>
      </c>
      <c r="H137" s="55">
        <v>69295</v>
      </c>
    </row>
    <row r="138" spans="1:8" x14ac:dyDescent="0.2">
      <c r="A138" s="96" t="s">
        <v>54</v>
      </c>
      <c r="B138" s="53" t="s">
        <v>722</v>
      </c>
      <c r="C138" s="97">
        <v>1263487</v>
      </c>
      <c r="D138" s="92">
        <v>-1.0825059460712105E-2</v>
      </c>
      <c r="E138" s="92">
        <v>4.591649634649797E-2</v>
      </c>
      <c r="F138" s="98">
        <v>-13827</v>
      </c>
      <c r="G138" s="55">
        <v>12</v>
      </c>
      <c r="H138" s="55">
        <v>55468</v>
      </c>
    </row>
    <row r="139" spans="1:8" x14ac:dyDescent="0.2">
      <c r="A139" s="96" t="s">
        <v>927</v>
      </c>
      <c r="B139" s="53" t="s">
        <v>714</v>
      </c>
      <c r="C139" s="97">
        <v>1264788</v>
      </c>
      <c r="D139" s="92">
        <v>1.0296900561699296E-3</v>
      </c>
      <c r="E139" s="92">
        <v>4.7282157779422906E-2</v>
      </c>
      <c r="F139" s="98">
        <v>1301</v>
      </c>
      <c r="G139" s="55">
        <v>1</v>
      </c>
      <c r="H139" s="55">
        <v>1301</v>
      </c>
    </row>
    <row r="140" spans="1:8" x14ac:dyDescent="0.2">
      <c r="A140" s="96" t="s">
        <v>54</v>
      </c>
      <c r="B140" s="53" t="s">
        <v>715</v>
      </c>
      <c r="C140" s="97">
        <v>1274313</v>
      </c>
      <c r="D140" s="92">
        <v>7.530906365335488E-3</v>
      </c>
      <c r="E140" s="92">
        <v>4.8334963584655277E-2</v>
      </c>
      <c r="F140" s="98">
        <v>9525</v>
      </c>
      <c r="G140" s="55">
        <v>2</v>
      </c>
      <c r="H140" s="55">
        <v>10826</v>
      </c>
    </row>
    <row r="141" spans="1:8" x14ac:dyDescent="0.2">
      <c r="A141" s="96" t="s">
        <v>54</v>
      </c>
      <c r="B141" s="53" t="s">
        <v>654</v>
      </c>
      <c r="C141" s="97">
        <v>1282251</v>
      </c>
      <c r="D141" s="92">
        <v>6.2292388133842191E-3</v>
      </c>
      <c r="E141" s="92">
        <v>4.5729902183859084E-2</v>
      </c>
      <c r="F141" s="98">
        <v>7938</v>
      </c>
      <c r="G141" s="55">
        <v>3</v>
      </c>
      <c r="H141" s="55">
        <v>18764</v>
      </c>
    </row>
    <row r="142" spans="1:8" x14ac:dyDescent="0.2">
      <c r="A142" s="96" t="s">
        <v>54</v>
      </c>
      <c r="B142" s="53" t="s">
        <v>709</v>
      </c>
      <c r="C142" s="97">
        <v>1284045</v>
      </c>
      <c r="D142" s="92">
        <v>1.3991020478829608E-3</v>
      </c>
      <c r="E142" s="92">
        <v>4.207515013796459E-2</v>
      </c>
      <c r="F142" s="98">
        <v>1794</v>
      </c>
      <c r="G142" s="55">
        <v>4</v>
      </c>
      <c r="H142" s="55">
        <v>20558</v>
      </c>
    </row>
    <row r="143" spans="1:8" x14ac:dyDescent="0.2">
      <c r="A143" s="96" t="s">
        <v>54</v>
      </c>
      <c r="B143" s="53" t="s">
        <v>713</v>
      </c>
      <c r="C143" s="97">
        <v>1285810</v>
      </c>
      <c r="D143" s="92">
        <v>1.3745624179837268E-3</v>
      </c>
      <c r="E143" s="92">
        <v>4.266221428982675E-2</v>
      </c>
      <c r="F143" s="98">
        <v>1765</v>
      </c>
      <c r="G143" s="55">
        <v>5</v>
      </c>
      <c r="H143" s="55">
        <v>22323</v>
      </c>
    </row>
    <row r="144" spans="1:8" x14ac:dyDescent="0.2">
      <c r="A144" s="96" t="s">
        <v>54</v>
      </c>
      <c r="B144" s="53" t="s">
        <v>716</v>
      </c>
      <c r="C144" s="97">
        <v>1288822</v>
      </c>
      <c r="D144" s="92">
        <v>2.3424922811301485E-3</v>
      </c>
      <c r="E144" s="92">
        <v>4.2293524190776477E-2</v>
      </c>
      <c r="F144" s="98">
        <v>3012</v>
      </c>
      <c r="G144" s="55">
        <v>6</v>
      </c>
      <c r="H144" s="55">
        <v>25335</v>
      </c>
    </row>
    <row r="145" spans="1:8" x14ac:dyDescent="0.2">
      <c r="A145" s="96" t="s">
        <v>54</v>
      </c>
      <c r="B145" s="53" t="s">
        <v>717</v>
      </c>
      <c r="C145" s="97">
        <v>1294392</v>
      </c>
      <c r="D145" s="92">
        <v>4.3217760094100832E-3</v>
      </c>
      <c r="E145" s="92">
        <v>4.0996738018491019E-2</v>
      </c>
      <c r="F145" s="98">
        <v>5570</v>
      </c>
      <c r="G145" s="55">
        <v>7</v>
      </c>
      <c r="H145" s="55">
        <v>30905</v>
      </c>
    </row>
    <row r="146" spans="1:8" x14ac:dyDescent="0.2">
      <c r="A146" s="96" t="s">
        <v>54</v>
      </c>
      <c r="B146" s="53" t="s">
        <v>718</v>
      </c>
      <c r="C146" s="97">
        <v>1299060</v>
      </c>
      <c r="D146" s="92">
        <v>3.606326367900925E-3</v>
      </c>
      <c r="E146" s="92">
        <v>3.7989126787032701E-2</v>
      </c>
      <c r="F146" s="98">
        <v>4668</v>
      </c>
      <c r="G146" s="55">
        <v>8</v>
      </c>
      <c r="H146" s="55">
        <v>35573</v>
      </c>
    </row>
    <row r="147" spans="1:8" x14ac:dyDescent="0.2">
      <c r="A147" s="96" t="s">
        <v>54</v>
      </c>
      <c r="B147" s="53" t="s">
        <v>719</v>
      </c>
      <c r="C147" s="97">
        <v>1307965</v>
      </c>
      <c r="D147" s="92">
        <v>6.8549566609701351E-3</v>
      </c>
      <c r="E147" s="92">
        <v>4.0877830459701503E-2</v>
      </c>
      <c r="F147" s="98">
        <v>8905</v>
      </c>
      <c r="G147" s="55">
        <v>9</v>
      </c>
      <c r="H147" s="55">
        <v>44478</v>
      </c>
    </row>
    <row r="148" spans="1:8" x14ac:dyDescent="0.2">
      <c r="A148" s="96" t="s">
        <v>54</v>
      </c>
      <c r="B148" s="53" t="s">
        <v>720</v>
      </c>
      <c r="C148" s="97">
        <v>1317875</v>
      </c>
      <c r="D148" s="92">
        <v>7.5766553386367175E-3</v>
      </c>
      <c r="E148" s="92">
        <v>3.9305728395295336E-2</v>
      </c>
      <c r="F148" s="98">
        <v>9910</v>
      </c>
      <c r="G148" s="55">
        <v>10</v>
      </c>
      <c r="H148" s="55">
        <v>54388</v>
      </c>
    </row>
    <row r="149" spans="1:8" x14ac:dyDescent="0.2">
      <c r="A149" s="96" t="s">
        <v>54</v>
      </c>
      <c r="B149" s="53" t="s">
        <v>721</v>
      </c>
      <c r="C149" s="97">
        <v>1325584</v>
      </c>
      <c r="D149" s="92">
        <v>5.8495684340320597E-3</v>
      </c>
      <c r="E149" s="92">
        <v>3.7790237952453287E-2</v>
      </c>
      <c r="F149" s="98">
        <v>7709</v>
      </c>
      <c r="G149" s="55">
        <v>11</v>
      </c>
      <c r="H149" s="55">
        <v>62097</v>
      </c>
    </row>
    <row r="150" spans="1:8" x14ac:dyDescent="0.2">
      <c r="A150" s="96" t="s">
        <v>54</v>
      </c>
      <c r="B150" s="53" t="s">
        <v>722</v>
      </c>
      <c r="C150" s="97">
        <v>1308282</v>
      </c>
      <c r="D150" s="92">
        <v>-1.3052360318169254E-2</v>
      </c>
      <c r="E150" s="92">
        <v>3.545347122685083E-2</v>
      </c>
      <c r="F150" s="98">
        <v>-17302</v>
      </c>
      <c r="G150" s="55">
        <v>12</v>
      </c>
      <c r="H150" s="55">
        <v>44795</v>
      </c>
    </row>
    <row r="151" spans="1:8" x14ac:dyDescent="0.2">
      <c r="A151" s="96" t="s">
        <v>928</v>
      </c>
      <c r="B151" s="53" t="s">
        <v>714</v>
      </c>
      <c r="C151" s="97">
        <v>1307399</v>
      </c>
      <c r="D151" s="92">
        <v>-6.7493093996551234E-4</v>
      </c>
      <c r="E151" s="92">
        <v>3.3690231090111489E-2</v>
      </c>
      <c r="F151" s="98">
        <v>-883</v>
      </c>
      <c r="G151" s="55">
        <v>1</v>
      </c>
      <c r="H151" s="55">
        <v>-883</v>
      </c>
    </row>
    <row r="152" spans="1:8" x14ac:dyDescent="0.2">
      <c r="A152" s="96" t="s">
        <v>54</v>
      </c>
      <c r="B152" s="53" t="s">
        <v>715</v>
      </c>
      <c r="C152" s="97">
        <v>1316368</v>
      </c>
      <c r="D152" s="92">
        <v>6.8601857581349623E-3</v>
      </c>
      <c r="E152" s="92">
        <v>3.3002096031351735E-2</v>
      </c>
      <c r="F152" s="98">
        <v>8969</v>
      </c>
      <c r="G152" s="55">
        <v>2</v>
      </c>
      <c r="H152" s="55">
        <v>8086</v>
      </c>
    </row>
    <row r="153" spans="1:8" x14ac:dyDescent="0.2">
      <c r="A153" s="96" t="s">
        <v>54</v>
      </c>
      <c r="B153" s="53" t="s">
        <v>654</v>
      </c>
      <c r="C153" s="97">
        <v>1327266</v>
      </c>
      <c r="D153" s="92">
        <v>8.2788399596465112E-3</v>
      </c>
      <c r="E153" s="92">
        <v>3.5106231151311285E-2</v>
      </c>
      <c r="F153" s="98">
        <v>10898</v>
      </c>
      <c r="G153" s="55">
        <v>3</v>
      </c>
      <c r="H153" s="55">
        <v>18984</v>
      </c>
    </row>
    <row r="154" spans="1:8" x14ac:dyDescent="0.2">
      <c r="A154" s="96" t="s">
        <v>54</v>
      </c>
      <c r="B154" s="53" t="s">
        <v>709</v>
      </c>
      <c r="C154" s="97">
        <v>1325979</v>
      </c>
      <c r="D154" s="92">
        <v>-9.6966244897400689E-4</v>
      </c>
      <c r="E154" s="92">
        <v>3.2657733957921931E-2</v>
      </c>
      <c r="F154" s="98">
        <v>-1287</v>
      </c>
      <c r="G154" s="55">
        <v>4</v>
      </c>
      <c r="H154" s="55">
        <v>17697</v>
      </c>
    </row>
    <row r="155" spans="1:8" x14ac:dyDescent="0.2">
      <c r="A155" s="96" t="s">
        <v>54</v>
      </c>
      <c r="B155" s="53" t="s">
        <v>713</v>
      </c>
      <c r="C155" s="97">
        <v>1325783</v>
      </c>
      <c r="D155" s="92">
        <v>-1.4781531230889655E-4</v>
      </c>
      <c r="E155" s="92">
        <v>3.1087796797349521E-2</v>
      </c>
      <c r="F155" s="98">
        <v>-196</v>
      </c>
      <c r="G155" s="55">
        <v>5</v>
      </c>
      <c r="H155" s="55">
        <v>17501</v>
      </c>
    </row>
    <row r="156" spans="1:8" x14ac:dyDescent="0.2">
      <c r="A156" s="96" t="s">
        <v>54</v>
      </c>
      <c r="B156" s="53" t="s">
        <v>716</v>
      </c>
      <c r="C156" s="97">
        <v>1328013</v>
      </c>
      <c r="D156" s="92">
        <v>1.6820248864255483E-3</v>
      </c>
      <c r="E156" s="92">
        <v>3.040838843533078E-2</v>
      </c>
      <c r="F156" s="98">
        <v>2230</v>
      </c>
      <c r="G156" s="55">
        <v>6</v>
      </c>
      <c r="H156" s="55">
        <v>19731</v>
      </c>
    </row>
    <row r="157" spans="1:8" x14ac:dyDescent="0.2">
      <c r="A157" s="96" t="s">
        <v>54</v>
      </c>
      <c r="B157" s="53" t="s">
        <v>717</v>
      </c>
      <c r="C157" s="97">
        <v>1334119</v>
      </c>
      <c r="D157" s="92">
        <v>4.5978465572249494E-3</v>
      </c>
      <c r="E157" s="92">
        <v>3.0691629738131887E-2</v>
      </c>
      <c r="F157" s="98">
        <v>6106</v>
      </c>
      <c r="G157" s="55">
        <v>7</v>
      </c>
      <c r="H157" s="55">
        <v>25837</v>
      </c>
    </row>
    <row r="158" spans="1:8" x14ac:dyDescent="0.2">
      <c r="A158" s="96" t="s">
        <v>54</v>
      </c>
      <c r="B158" s="53" t="s">
        <v>718</v>
      </c>
      <c r="C158" s="97">
        <v>1335671</v>
      </c>
      <c r="D158" s="92">
        <v>1.1633145169209769E-3</v>
      </c>
      <c r="E158" s="92">
        <v>2.8182685942142793E-2</v>
      </c>
      <c r="F158" s="98">
        <v>1552</v>
      </c>
      <c r="G158" s="55">
        <v>8</v>
      </c>
      <c r="H158" s="55">
        <v>27389</v>
      </c>
    </row>
    <row r="159" spans="1:8" x14ac:dyDescent="0.2">
      <c r="A159" s="96" t="s">
        <v>54</v>
      </c>
      <c r="B159" s="53" t="s">
        <v>719</v>
      </c>
      <c r="C159" s="97">
        <v>1340225</v>
      </c>
      <c r="D159" s="92">
        <v>3.4095222551062676E-3</v>
      </c>
      <c r="E159" s="92">
        <v>2.4664268539295708E-2</v>
      </c>
      <c r="F159" s="98">
        <v>4554</v>
      </c>
      <c r="G159" s="55">
        <v>9</v>
      </c>
      <c r="H159" s="55">
        <v>31943</v>
      </c>
    </row>
    <row r="160" spans="1:8" x14ac:dyDescent="0.2">
      <c r="A160" s="96" t="s">
        <v>54</v>
      </c>
      <c r="B160" s="53" t="s">
        <v>720</v>
      </c>
      <c r="C160" s="97">
        <v>1349654</v>
      </c>
      <c r="D160" s="92">
        <v>7.0353858493910071E-3</v>
      </c>
      <c r="E160" s="92">
        <v>2.41138195959405E-2</v>
      </c>
      <c r="F160" s="98">
        <v>9429</v>
      </c>
      <c r="G160" s="55">
        <v>10</v>
      </c>
      <c r="H160" s="55">
        <v>41372</v>
      </c>
    </row>
    <row r="161" spans="1:8" x14ac:dyDescent="0.2">
      <c r="A161" s="96" t="s">
        <v>54</v>
      </c>
      <c r="B161" s="53" t="s">
        <v>721</v>
      </c>
      <c r="C161" s="97">
        <v>1358570</v>
      </c>
      <c r="D161" s="92">
        <v>6.6061375730372962E-3</v>
      </c>
      <c r="E161" s="92">
        <v>2.4884126543470719E-2</v>
      </c>
      <c r="F161" s="98">
        <v>8916</v>
      </c>
      <c r="G161" s="55">
        <v>11</v>
      </c>
      <c r="H161" s="55">
        <v>50288</v>
      </c>
    </row>
    <row r="162" spans="1:8" x14ac:dyDescent="0.2">
      <c r="A162" s="96" t="s">
        <v>54</v>
      </c>
      <c r="B162" s="53" t="s">
        <v>722</v>
      </c>
      <c r="C162" s="97">
        <v>1349657</v>
      </c>
      <c r="D162" s="92">
        <v>-6.560574721950263E-3</v>
      </c>
      <c r="E162" s="92">
        <v>3.1625444667128244E-2</v>
      </c>
      <c r="F162" s="98">
        <v>-8913</v>
      </c>
      <c r="G162" s="55">
        <v>12</v>
      </c>
      <c r="H162" s="55">
        <v>41375</v>
      </c>
    </row>
    <row r="163" spans="1:8" x14ac:dyDescent="0.2">
      <c r="A163" s="96" t="s">
        <v>61</v>
      </c>
      <c r="B163" s="53" t="s">
        <v>714</v>
      </c>
      <c r="C163" s="97">
        <v>1353365</v>
      </c>
      <c r="D163" s="92">
        <v>2.7473647008091628E-3</v>
      </c>
      <c r="E163" s="92">
        <v>3.5158356400762036E-2</v>
      </c>
      <c r="F163" s="98">
        <v>3708</v>
      </c>
      <c r="G163" s="55">
        <v>1</v>
      </c>
      <c r="H163" s="55">
        <v>3708</v>
      </c>
    </row>
    <row r="164" spans="1:8" x14ac:dyDescent="0.2">
      <c r="A164" s="96" t="s">
        <v>54</v>
      </c>
      <c r="B164" s="53" t="s">
        <v>715</v>
      </c>
      <c r="C164" s="97">
        <v>1361492</v>
      </c>
      <c r="D164" s="92">
        <v>6.0050319019628873E-3</v>
      </c>
      <c r="E164" s="92">
        <v>3.4279168135354254E-2</v>
      </c>
      <c r="F164" s="98">
        <v>8127</v>
      </c>
      <c r="G164" s="55">
        <v>2</v>
      </c>
      <c r="H164" s="55">
        <v>11835</v>
      </c>
    </row>
    <row r="165" spans="1:8" x14ac:dyDescent="0.2">
      <c r="A165" s="96" t="s">
        <v>54</v>
      </c>
      <c r="B165" s="53" t="s">
        <v>654</v>
      </c>
      <c r="C165" s="97">
        <v>1368619</v>
      </c>
      <c r="D165" s="92">
        <v>5.2346984043976086E-3</v>
      </c>
      <c r="E165" s="92">
        <v>3.1156527779661269E-2</v>
      </c>
      <c r="F165" s="98">
        <v>7127</v>
      </c>
      <c r="G165" s="55">
        <v>3</v>
      </c>
      <c r="H165" s="55">
        <v>18962</v>
      </c>
    </row>
    <row r="166" spans="1:8" x14ac:dyDescent="0.2">
      <c r="A166" s="96" t="s">
        <v>54</v>
      </c>
      <c r="B166" s="53" t="s">
        <v>709</v>
      </c>
      <c r="C166" s="97">
        <v>1374487</v>
      </c>
      <c r="D166" s="92">
        <v>4.2875336379226692E-3</v>
      </c>
      <c r="E166" s="92">
        <v>3.6582781476931281E-2</v>
      </c>
      <c r="F166" s="98">
        <v>5868</v>
      </c>
      <c r="G166" s="55">
        <v>4</v>
      </c>
      <c r="H166" s="55">
        <v>24830</v>
      </c>
    </row>
    <row r="167" spans="1:8" x14ac:dyDescent="0.2">
      <c r="A167" s="96" t="s">
        <v>54</v>
      </c>
      <c r="B167" s="53" t="s">
        <v>713</v>
      </c>
      <c r="C167" s="97">
        <v>1378318</v>
      </c>
      <c r="D167" s="92">
        <v>2.7872217052615778E-3</v>
      </c>
      <c r="E167" s="92">
        <v>3.9625640093439163E-2</v>
      </c>
      <c r="F167" s="98">
        <v>3831</v>
      </c>
      <c r="G167" s="55">
        <v>5</v>
      </c>
      <c r="H167" s="55">
        <v>28661</v>
      </c>
    </row>
    <row r="168" spans="1:8" x14ac:dyDescent="0.2">
      <c r="A168" s="96" t="s">
        <v>54</v>
      </c>
      <c r="B168" s="53" t="s">
        <v>716</v>
      </c>
      <c r="C168" s="97">
        <v>1380069</v>
      </c>
      <c r="D168" s="92">
        <v>1.2703889813525659E-3</v>
      </c>
      <c r="E168" s="92">
        <v>3.9198411461333516E-2</v>
      </c>
      <c r="F168" s="98">
        <v>1751</v>
      </c>
      <c r="G168" s="55">
        <v>6</v>
      </c>
      <c r="H168" s="55">
        <v>30412</v>
      </c>
    </row>
    <row r="169" spans="1:8" x14ac:dyDescent="0.2">
      <c r="A169" s="96" t="s">
        <v>54</v>
      </c>
      <c r="B169" s="53" t="s">
        <v>717</v>
      </c>
      <c r="C169" s="97">
        <v>1383564</v>
      </c>
      <c r="D169" s="92">
        <v>2.5324820715486585E-3</v>
      </c>
      <c r="E169" s="92">
        <v>3.7061911268784886E-2</v>
      </c>
      <c r="F169" s="98">
        <v>3495</v>
      </c>
      <c r="G169" s="55">
        <v>7</v>
      </c>
      <c r="H169" s="55">
        <v>33907</v>
      </c>
    </row>
    <row r="170" spans="1:8" x14ac:dyDescent="0.2">
      <c r="A170" s="96" t="s">
        <v>54</v>
      </c>
      <c r="B170" s="53" t="s">
        <v>718</v>
      </c>
      <c r="C170" s="97">
        <v>1387421</v>
      </c>
      <c r="D170" s="92">
        <v>2.7877279258494703E-3</v>
      </c>
      <c r="E170" s="92">
        <v>3.8744571080752577E-2</v>
      </c>
      <c r="F170" s="98">
        <v>3857</v>
      </c>
      <c r="G170" s="55">
        <v>8</v>
      </c>
      <c r="H170" s="55">
        <v>37764</v>
      </c>
    </row>
    <row r="171" spans="1:8" x14ac:dyDescent="0.2">
      <c r="A171" s="96" t="s">
        <v>54</v>
      </c>
      <c r="B171" s="53" t="s">
        <v>719</v>
      </c>
      <c r="C171" s="97">
        <v>1391042</v>
      </c>
      <c r="D171" s="92">
        <v>2.6098783282075821E-3</v>
      </c>
      <c r="E171" s="92">
        <v>3.7916767706914989E-2</v>
      </c>
      <c r="F171" s="98">
        <v>3621</v>
      </c>
      <c r="G171" s="55">
        <v>9</v>
      </c>
      <c r="H171" s="55">
        <v>41385</v>
      </c>
    </row>
    <row r="172" spans="1:8" x14ac:dyDescent="0.2">
      <c r="A172" s="96" t="s">
        <v>54</v>
      </c>
      <c r="B172" s="53" t="s">
        <v>720</v>
      </c>
      <c r="C172" s="97">
        <v>1403518</v>
      </c>
      <c r="D172" s="92">
        <v>8.9688161824013068E-3</v>
      </c>
      <c r="E172" s="92">
        <v>3.9909487913198483E-2</v>
      </c>
      <c r="F172" s="98">
        <v>12476</v>
      </c>
      <c r="G172" s="55">
        <v>10</v>
      </c>
      <c r="H172" s="55">
        <v>53861</v>
      </c>
    </row>
    <row r="173" spans="1:8" x14ac:dyDescent="0.2">
      <c r="A173" s="96" t="s">
        <v>54</v>
      </c>
      <c r="B173" s="53" t="s">
        <v>721</v>
      </c>
      <c r="C173" s="97">
        <v>1410118</v>
      </c>
      <c r="D173" s="92">
        <v>4.7024690812658143E-3</v>
      </c>
      <c r="E173" s="92">
        <v>3.7942836953561487E-2</v>
      </c>
      <c r="F173" s="98">
        <v>6600</v>
      </c>
      <c r="G173" s="55">
        <v>11</v>
      </c>
      <c r="H173" s="55">
        <v>60461</v>
      </c>
    </row>
    <row r="174" spans="1:8" x14ac:dyDescent="0.2">
      <c r="A174" s="96" t="s">
        <v>54</v>
      </c>
      <c r="B174" s="53" t="s">
        <v>722</v>
      </c>
      <c r="C174" s="97">
        <v>1397248</v>
      </c>
      <c r="D174" s="92">
        <v>-9.1268957633332537E-3</v>
      </c>
      <c r="E174" s="92">
        <v>3.5261551638675614E-2</v>
      </c>
      <c r="F174" s="98">
        <v>-12870</v>
      </c>
      <c r="G174" s="55">
        <v>12</v>
      </c>
      <c r="H174" s="55">
        <v>47591</v>
      </c>
    </row>
    <row r="175" spans="1:8" x14ac:dyDescent="0.2">
      <c r="A175" s="96" t="s">
        <v>74</v>
      </c>
      <c r="B175" s="53" t="s">
        <v>714</v>
      </c>
      <c r="C175" s="97">
        <v>1396563</v>
      </c>
      <c r="D175" s="92">
        <v>-4.9024940454378552E-4</v>
      </c>
      <c r="E175" s="92">
        <v>3.1918957561337891E-2</v>
      </c>
      <c r="F175" s="98">
        <v>-685</v>
      </c>
      <c r="G175" s="55">
        <v>1</v>
      </c>
      <c r="H175" s="55">
        <v>-685</v>
      </c>
    </row>
    <row r="176" spans="1:8" x14ac:dyDescent="0.2">
      <c r="A176" s="96" t="s">
        <v>54</v>
      </c>
      <c r="B176" s="53" t="s">
        <v>715</v>
      </c>
      <c r="C176" s="97">
        <v>1402503</v>
      </c>
      <c r="D176" s="92">
        <v>4.2532989918822039E-3</v>
      </c>
      <c r="E176" s="92">
        <v>3.0122101341763408E-2</v>
      </c>
      <c r="F176" s="98">
        <v>5940</v>
      </c>
      <c r="G176" s="55">
        <v>2</v>
      </c>
      <c r="H176" s="55">
        <v>5255</v>
      </c>
    </row>
    <row r="177" spans="1:8" x14ac:dyDescent="0.2">
      <c r="A177" s="96" t="s">
        <v>54</v>
      </c>
      <c r="B177" s="53" t="s">
        <v>654</v>
      </c>
      <c r="C177" s="97">
        <v>1413343</v>
      </c>
      <c r="D177" s="92">
        <v>7.7290387257638038E-3</v>
      </c>
      <c r="E177" s="92">
        <v>3.2678196050178965E-2</v>
      </c>
      <c r="F177" s="98">
        <v>10840</v>
      </c>
      <c r="G177" s="55">
        <v>3</v>
      </c>
      <c r="H177" s="55">
        <v>16095</v>
      </c>
    </row>
    <row r="178" spans="1:8" x14ac:dyDescent="0.2">
      <c r="A178" s="96" t="s">
        <v>54</v>
      </c>
      <c r="B178" s="53" t="s">
        <v>709</v>
      </c>
      <c r="C178" s="97">
        <v>1415615</v>
      </c>
      <c r="D178" s="92">
        <v>1.6075361748704164E-3</v>
      </c>
      <c r="E178" s="92">
        <v>2.9922436516314876E-2</v>
      </c>
      <c r="F178" s="98">
        <v>2272</v>
      </c>
      <c r="G178" s="55">
        <v>4</v>
      </c>
      <c r="H178" s="55">
        <v>18367</v>
      </c>
    </row>
    <row r="179" spans="1:8" x14ac:dyDescent="0.2">
      <c r="A179" s="96" t="s">
        <v>54</v>
      </c>
      <c r="B179" s="53" t="s">
        <v>713</v>
      </c>
      <c r="C179" s="97">
        <v>1421309</v>
      </c>
      <c r="D179" s="92">
        <v>4.022280069086559E-3</v>
      </c>
      <c r="E179" s="92">
        <v>3.1190915304015521E-2</v>
      </c>
      <c r="F179" s="98">
        <v>5694</v>
      </c>
      <c r="G179" s="55">
        <v>5</v>
      </c>
      <c r="H179" s="55">
        <v>24061</v>
      </c>
    </row>
    <row r="180" spans="1:8" x14ac:dyDescent="0.2">
      <c r="A180" s="96" t="s">
        <v>54</v>
      </c>
      <c r="B180" s="53" t="s">
        <v>716</v>
      </c>
      <c r="C180" s="97">
        <v>1423620</v>
      </c>
      <c r="D180" s="92">
        <v>1.6259659229624912E-3</v>
      </c>
      <c r="E180" s="92">
        <v>3.1557117796284118E-2</v>
      </c>
      <c r="F180" s="98">
        <v>2311</v>
      </c>
      <c r="G180" s="55">
        <v>6</v>
      </c>
      <c r="H180" s="55">
        <v>26372</v>
      </c>
    </row>
    <row r="181" spans="1:8" x14ac:dyDescent="0.2">
      <c r="A181" s="96" t="s">
        <v>54</v>
      </c>
      <c r="B181" s="53" t="s">
        <v>717</v>
      </c>
      <c r="C181" s="97">
        <v>1433741</v>
      </c>
      <c r="D181" s="92">
        <v>7.1093409758222759E-3</v>
      </c>
      <c r="E181" s="92">
        <v>3.6266482793712473E-2</v>
      </c>
      <c r="F181" s="98">
        <v>10121</v>
      </c>
      <c r="G181" s="55">
        <v>7</v>
      </c>
      <c r="H181" s="55">
        <v>36493</v>
      </c>
    </row>
    <row r="182" spans="1:8" x14ac:dyDescent="0.2">
      <c r="A182" s="96" t="s">
        <v>54</v>
      </c>
      <c r="B182" s="53" t="s">
        <v>718</v>
      </c>
      <c r="C182" s="97">
        <v>1435303</v>
      </c>
      <c r="D182" s="92">
        <v>1.0894575798556794E-3</v>
      </c>
      <c r="E182" s="92">
        <v>3.4511514529475873E-2</v>
      </c>
      <c r="F182" s="98">
        <v>1562</v>
      </c>
      <c r="G182" s="55">
        <v>8</v>
      </c>
      <c r="H182" s="55">
        <v>38055</v>
      </c>
    </row>
    <row r="183" spans="1:8" x14ac:dyDescent="0.2">
      <c r="A183" s="96" t="s">
        <v>54</v>
      </c>
      <c r="B183" s="53" t="s">
        <v>719</v>
      </c>
      <c r="C183" s="97">
        <v>1447119</v>
      </c>
      <c r="D183" s="92">
        <v>8.2324080699336388E-3</v>
      </c>
      <c r="E183" s="92">
        <v>4.0312945259740607E-2</v>
      </c>
      <c r="F183" s="98">
        <v>11816</v>
      </c>
      <c r="G183" s="55">
        <v>9</v>
      </c>
      <c r="H183" s="55">
        <v>49871</v>
      </c>
    </row>
    <row r="184" spans="1:8" x14ac:dyDescent="0.2">
      <c r="A184" s="96" t="s">
        <v>54</v>
      </c>
      <c r="B184" s="53" t="s">
        <v>720</v>
      </c>
      <c r="C184" s="97">
        <v>1463050</v>
      </c>
      <c r="D184" s="92">
        <v>1.1008769838555033E-2</v>
      </c>
      <c r="E184" s="92">
        <v>4.2416271113017379E-2</v>
      </c>
      <c r="F184" s="98">
        <v>15931</v>
      </c>
      <c r="G184" s="55">
        <v>10</v>
      </c>
      <c r="H184" s="55">
        <v>65802</v>
      </c>
    </row>
    <row r="185" spans="1:8" x14ac:dyDescent="0.2">
      <c r="A185" s="96" t="s">
        <v>54</v>
      </c>
      <c r="B185" s="53" t="s">
        <v>721</v>
      </c>
      <c r="C185" s="97">
        <v>1477172</v>
      </c>
      <c r="D185" s="92">
        <v>9.6524383992344642E-3</v>
      </c>
      <c r="E185" s="92">
        <v>4.7552048835629357E-2</v>
      </c>
      <c r="F185" s="98">
        <v>14122</v>
      </c>
      <c r="G185" s="55">
        <v>11</v>
      </c>
      <c r="H185" s="55">
        <v>79924</v>
      </c>
    </row>
    <row r="186" spans="1:8" x14ac:dyDescent="0.2">
      <c r="A186" s="96" t="s">
        <v>54</v>
      </c>
      <c r="B186" s="53" t="s">
        <v>722</v>
      </c>
      <c r="C186" s="97">
        <v>1463340</v>
      </c>
      <c r="D186" s="92">
        <v>-9.3638384697245503E-3</v>
      </c>
      <c r="E186" s="92">
        <v>4.7301552766581212E-2</v>
      </c>
      <c r="F186" s="98">
        <v>-13832</v>
      </c>
      <c r="G186" s="55">
        <v>12</v>
      </c>
      <c r="H186" s="55">
        <v>66092</v>
      </c>
    </row>
    <row r="187" spans="1:8" x14ac:dyDescent="0.2">
      <c r="A187" s="96" t="s">
        <v>75</v>
      </c>
      <c r="B187" s="53" t="s">
        <v>714</v>
      </c>
      <c r="C187" s="97">
        <v>1466848</v>
      </c>
      <c r="D187" s="92">
        <v>2.3972555933686746E-3</v>
      </c>
      <c r="E187" s="92">
        <v>5.0327124519266242E-2</v>
      </c>
      <c r="F187" s="98">
        <v>3508</v>
      </c>
      <c r="G187" s="55">
        <v>1</v>
      </c>
      <c r="H187" s="55">
        <v>3508</v>
      </c>
    </row>
    <row r="188" spans="1:8" x14ac:dyDescent="0.2">
      <c r="A188" s="96" t="s">
        <v>54</v>
      </c>
      <c r="B188" s="53" t="s">
        <v>715</v>
      </c>
      <c r="C188" s="97">
        <v>1479593</v>
      </c>
      <c r="D188" s="92">
        <v>8.6886984881868745E-3</v>
      </c>
      <c r="E188" s="92">
        <v>5.4966014332946234E-2</v>
      </c>
      <c r="F188" s="98">
        <v>12745</v>
      </c>
      <c r="G188" s="55">
        <v>2</v>
      </c>
      <c r="H188" s="55">
        <v>16253</v>
      </c>
    </row>
    <row r="189" spans="1:8" x14ac:dyDescent="0.2">
      <c r="A189" s="96" t="s">
        <v>54</v>
      </c>
      <c r="B189" s="53" t="s">
        <v>654</v>
      </c>
      <c r="C189" s="97">
        <v>1493885</v>
      </c>
      <c r="D189" s="92">
        <v>9.6594130953580049E-3</v>
      </c>
      <c r="E189" s="92">
        <v>5.6986874382227048E-2</v>
      </c>
      <c r="F189" s="98">
        <v>14292</v>
      </c>
      <c r="G189" s="55">
        <v>3</v>
      </c>
      <c r="H189" s="55">
        <v>30545</v>
      </c>
    </row>
    <row r="190" spans="1:8" x14ac:dyDescent="0.2">
      <c r="A190" s="96" t="s">
        <v>54</v>
      </c>
      <c r="B190" s="53" t="s">
        <v>709</v>
      </c>
      <c r="C190" s="97">
        <v>1496860</v>
      </c>
      <c r="D190" s="92">
        <v>1.9914518185804031E-3</v>
      </c>
      <c r="E190" s="92">
        <v>5.7392016897249709E-2</v>
      </c>
      <c r="F190" s="98">
        <v>2975</v>
      </c>
      <c r="G190" s="55">
        <v>4</v>
      </c>
      <c r="H190" s="55">
        <v>33520</v>
      </c>
    </row>
    <row r="191" spans="1:8" x14ac:dyDescent="0.2">
      <c r="A191" s="96" t="s">
        <v>54</v>
      </c>
      <c r="B191" s="53" t="s">
        <v>713</v>
      </c>
      <c r="C191" s="97">
        <v>1496590</v>
      </c>
      <c r="D191" s="92">
        <v>-1.8037759042266455E-4</v>
      </c>
      <c r="E191" s="92">
        <v>5.2965963066440969E-2</v>
      </c>
      <c r="F191" s="98">
        <v>-270</v>
      </c>
      <c r="G191" s="55">
        <v>5</v>
      </c>
      <c r="H191" s="55">
        <v>33250</v>
      </c>
    </row>
    <row r="192" spans="1:8" x14ac:dyDescent="0.2">
      <c r="A192" s="96" t="s">
        <v>54</v>
      </c>
      <c r="B192" s="53" t="s">
        <v>716</v>
      </c>
      <c r="C192" s="97">
        <v>1494289</v>
      </c>
      <c r="D192" s="92">
        <v>-1.5374952391770114E-3</v>
      </c>
      <c r="E192" s="92">
        <v>4.9640353465109976E-2</v>
      </c>
      <c r="F192" s="98">
        <v>-2301</v>
      </c>
      <c r="G192" s="55">
        <v>6</v>
      </c>
      <c r="H192" s="55">
        <v>30949</v>
      </c>
    </row>
    <row r="193" spans="1:8" x14ac:dyDescent="0.2">
      <c r="A193" s="96" t="s">
        <v>54</v>
      </c>
      <c r="B193" s="53" t="s">
        <v>717</v>
      </c>
      <c r="C193" s="97">
        <v>1498787</v>
      </c>
      <c r="D193" s="92">
        <v>3.0101272243856503E-3</v>
      </c>
      <c r="E193" s="92">
        <v>4.5368026721702259E-2</v>
      </c>
      <c r="F193" s="98">
        <v>4498</v>
      </c>
      <c r="G193" s="55">
        <v>7</v>
      </c>
      <c r="H193" s="55">
        <v>35447</v>
      </c>
    </row>
    <row r="194" spans="1:8" x14ac:dyDescent="0.2">
      <c r="A194" s="96" t="s">
        <v>54</v>
      </c>
      <c r="B194" s="53" t="s">
        <v>718</v>
      </c>
      <c r="C194" s="97">
        <v>1505250</v>
      </c>
      <c r="D194" s="92">
        <v>4.3121537616752637E-3</v>
      </c>
      <c r="E194" s="92">
        <v>4.8733263986767916E-2</v>
      </c>
      <c r="F194" s="98">
        <v>6463</v>
      </c>
      <c r="G194" s="55">
        <v>8</v>
      </c>
      <c r="H194" s="55">
        <v>41910</v>
      </c>
    </row>
    <row r="195" spans="1:8" x14ac:dyDescent="0.2">
      <c r="A195" s="96" t="s">
        <v>54</v>
      </c>
      <c r="B195" s="53" t="s">
        <v>719</v>
      </c>
      <c r="C195" s="97">
        <v>1517710</v>
      </c>
      <c r="D195" s="92">
        <v>8.2776947350937657E-3</v>
      </c>
      <c r="E195" s="92">
        <v>4.8780369824458214E-2</v>
      </c>
      <c r="F195" s="98">
        <v>12460</v>
      </c>
      <c r="G195" s="55">
        <v>9</v>
      </c>
      <c r="H195" s="55">
        <v>54370</v>
      </c>
    </row>
    <row r="196" spans="1:8" x14ac:dyDescent="0.2">
      <c r="A196" s="96" t="s">
        <v>54</v>
      </c>
      <c r="B196" s="53" t="s">
        <v>720</v>
      </c>
      <c r="C196" s="97">
        <v>1530447</v>
      </c>
      <c r="D196" s="92">
        <v>8.3922488485943525E-3</v>
      </c>
      <c r="E196" s="92">
        <v>4.6066094801954893E-2</v>
      </c>
      <c r="F196" s="98">
        <v>12737</v>
      </c>
      <c r="G196" s="55">
        <v>10</v>
      </c>
      <c r="H196" s="55">
        <v>67107</v>
      </c>
    </row>
    <row r="197" spans="1:8" x14ac:dyDescent="0.2">
      <c r="A197" s="96" t="s">
        <v>54</v>
      </c>
      <c r="B197" s="53" t="s">
        <v>721</v>
      </c>
      <c r="C197" s="97">
        <v>1548821</v>
      </c>
      <c r="D197" s="92">
        <v>1.2005642795862803E-2</v>
      </c>
      <c r="E197" s="92">
        <v>4.8504168776554168E-2</v>
      </c>
      <c r="F197" s="98">
        <v>18374</v>
      </c>
      <c r="G197" s="55">
        <v>11</v>
      </c>
      <c r="H197" s="55">
        <v>85481</v>
      </c>
    </row>
    <row r="198" spans="1:8" x14ac:dyDescent="0.2">
      <c r="A198" s="96" t="s">
        <v>54</v>
      </c>
      <c r="B198" s="53" t="s">
        <v>722</v>
      </c>
      <c r="C198" s="97">
        <v>1535255</v>
      </c>
      <c r="D198" s="92">
        <v>-8.7589204950088151E-3</v>
      </c>
      <c r="E198" s="92">
        <v>4.9144423032241313E-2</v>
      </c>
      <c r="F198" s="98">
        <v>-13566</v>
      </c>
      <c r="G198" s="55">
        <v>12</v>
      </c>
      <c r="H198" s="55">
        <v>71915</v>
      </c>
    </row>
    <row r="199" spans="1:8" x14ac:dyDescent="0.2">
      <c r="A199" s="96" t="s">
        <v>76</v>
      </c>
      <c r="B199" s="53" t="s">
        <v>714</v>
      </c>
      <c r="C199" s="97">
        <v>1539143</v>
      </c>
      <c r="D199" s="92">
        <v>2.5324783179341281E-3</v>
      </c>
      <c r="E199" s="92">
        <v>4.9285951918671911E-2</v>
      </c>
      <c r="F199" s="98">
        <v>3888</v>
      </c>
      <c r="G199" s="55">
        <v>1</v>
      </c>
      <c r="H199" s="55">
        <v>3888</v>
      </c>
    </row>
    <row r="200" spans="1:8" x14ac:dyDescent="0.2">
      <c r="A200" s="96" t="s">
        <v>54</v>
      </c>
      <c r="B200" s="53" t="s">
        <v>715</v>
      </c>
      <c r="C200" s="97">
        <v>1552349</v>
      </c>
      <c r="D200" s="92">
        <v>8.5800994449507506E-3</v>
      </c>
      <c r="E200" s="92">
        <v>4.9172982029517476E-2</v>
      </c>
      <c r="F200" s="98">
        <v>13206</v>
      </c>
      <c r="G200" s="55">
        <v>2</v>
      </c>
      <c r="H200" s="55">
        <v>17094</v>
      </c>
    </row>
    <row r="201" spans="1:8" x14ac:dyDescent="0.2">
      <c r="A201" s="96" t="s">
        <v>54</v>
      </c>
      <c r="B201" s="53" t="s">
        <v>654</v>
      </c>
      <c r="C201" s="97">
        <v>1559149</v>
      </c>
      <c r="D201" s="92">
        <v>4.3804582603526043E-3</v>
      </c>
      <c r="E201" s="92">
        <v>4.3687432432884643E-2</v>
      </c>
      <c r="F201" s="98">
        <v>6800</v>
      </c>
      <c r="G201" s="55">
        <v>3</v>
      </c>
      <c r="H201" s="55">
        <v>23894</v>
      </c>
    </row>
    <row r="202" spans="1:8" x14ac:dyDescent="0.2">
      <c r="A202" s="96" t="s">
        <v>54</v>
      </c>
      <c r="B202" s="53" t="s">
        <v>709</v>
      </c>
      <c r="C202" s="97">
        <v>1569657</v>
      </c>
      <c r="D202" s="92">
        <v>6.739573959897438E-3</v>
      </c>
      <c r="E202" s="92">
        <v>4.8633138703686463E-2</v>
      </c>
      <c r="F202" s="98">
        <v>10508</v>
      </c>
      <c r="G202" s="55">
        <v>4</v>
      </c>
      <c r="H202" s="55">
        <v>34402</v>
      </c>
    </row>
    <row r="203" spans="1:8" x14ac:dyDescent="0.2">
      <c r="A203" s="96" t="s">
        <v>54</v>
      </c>
      <c r="B203" s="53" t="s">
        <v>713</v>
      </c>
      <c r="C203" s="97">
        <v>1571236</v>
      </c>
      <c r="D203" s="92">
        <v>1.0059522558112377E-3</v>
      </c>
      <c r="E203" s="92">
        <v>4.987738792855767E-2</v>
      </c>
      <c r="F203" s="98">
        <v>1579</v>
      </c>
      <c r="G203" s="55">
        <v>5</v>
      </c>
      <c r="H203" s="55">
        <v>35981</v>
      </c>
    </row>
    <row r="204" spans="1:8" x14ac:dyDescent="0.2">
      <c r="A204" s="96" t="s">
        <v>54</v>
      </c>
      <c r="B204" s="53" t="s">
        <v>716</v>
      </c>
      <c r="C204" s="97">
        <v>1576839</v>
      </c>
      <c r="D204" s="92">
        <v>3.565982449485583E-3</v>
      </c>
      <c r="E204" s="92">
        <v>5.5243664378175739E-2</v>
      </c>
      <c r="F204" s="98">
        <v>5603</v>
      </c>
      <c r="G204" s="55">
        <v>6</v>
      </c>
      <c r="H204" s="55">
        <v>41584</v>
      </c>
    </row>
    <row r="205" spans="1:8" x14ac:dyDescent="0.2">
      <c r="A205" s="96" t="s">
        <v>54</v>
      </c>
      <c r="B205" s="53" t="s">
        <v>717</v>
      </c>
      <c r="C205" s="97">
        <v>1582329</v>
      </c>
      <c r="D205" s="92">
        <v>3.4816490459710359E-3</v>
      </c>
      <c r="E205" s="92">
        <v>5.5739741537656817E-2</v>
      </c>
      <c r="F205" s="98">
        <v>5490</v>
      </c>
      <c r="G205" s="55">
        <v>7</v>
      </c>
      <c r="H205" s="55">
        <v>47074</v>
      </c>
    </row>
    <row r="206" spans="1:8" x14ac:dyDescent="0.2">
      <c r="A206" s="96" t="s">
        <v>54</v>
      </c>
      <c r="B206" s="53" t="s">
        <v>718</v>
      </c>
      <c r="C206" s="97">
        <v>1592063</v>
      </c>
      <c r="D206" s="92">
        <v>6.1516915887909196E-3</v>
      </c>
      <c r="E206" s="92">
        <v>5.7673476166749671E-2</v>
      </c>
      <c r="F206" s="98">
        <v>9734</v>
      </c>
      <c r="G206" s="55">
        <v>8</v>
      </c>
      <c r="H206" s="55">
        <v>56808</v>
      </c>
    </row>
    <row r="207" spans="1:8" x14ac:dyDescent="0.2">
      <c r="A207" s="96" t="s">
        <v>54</v>
      </c>
      <c r="B207" s="53" t="s">
        <v>719</v>
      </c>
      <c r="C207" s="97">
        <v>1608623</v>
      </c>
      <c r="D207" s="92">
        <v>1.0401598429207848E-2</v>
      </c>
      <c r="E207" s="92">
        <v>5.9901430444551318E-2</v>
      </c>
      <c r="F207" s="98">
        <v>16560</v>
      </c>
      <c r="G207" s="55">
        <v>9</v>
      </c>
      <c r="H207" s="55">
        <v>73368</v>
      </c>
    </row>
    <row r="208" spans="1:8" x14ac:dyDescent="0.2">
      <c r="A208" s="96" t="s">
        <v>54</v>
      </c>
      <c r="B208" s="53" t="s">
        <v>720</v>
      </c>
      <c r="C208" s="97">
        <v>1627392</v>
      </c>
      <c r="D208" s="92">
        <v>1.1667743156724697E-2</v>
      </c>
      <c r="E208" s="92">
        <v>6.3344238644003958E-2</v>
      </c>
      <c r="F208" s="98">
        <v>18769</v>
      </c>
      <c r="G208" s="55">
        <v>10</v>
      </c>
      <c r="H208" s="55">
        <v>92137</v>
      </c>
    </row>
    <row r="209" spans="1:8" x14ac:dyDescent="0.2">
      <c r="A209" s="96" t="s">
        <v>54</v>
      </c>
      <c r="B209" s="53" t="s">
        <v>721</v>
      </c>
      <c r="C209" s="97">
        <v>1643345</v>
      </c>
      <c r="D209" s="92">
        <v>9.802801046090881E-3</v>
      </c>
      <c r="E209" s="92">
        <v>6.1029647712679491E-2</v>
      </c>
      <c r="F209" s="98">
        <v>15953</v>
      </c>
      <c r="G209" s="55">
        <v>11</v>
      </c>
      <c r="H209" s="55">
        <v>108090</v>
      </c>
    </row>
    <row r="210" spans="1:8" x14ac:dyDescent="0.2">
      <c r="A210" s="96" t="s">
        <v>54</v>
      </c>
      <c r="B210" s="53" t="s">
        <v>722</v>
      </c>
      <c r="C210" s="97">
        <v>1624237</v>
      </c>
      <c r="D210" s="92">
        <v>-1.1627503658696137E-2</v>
      </c>
      <c r="E210" s="92">
        <v>5.7959101256794376E-2</v>
      </c>
      <c r="F210" s="98">
        <v>-19108</v>
      </c>
      <c r="G210" s="55">
        <v>12</v>
      </c>
      <c r="H210" s="55">
        <v>88982</v>
      </c>
    </row>
    <row r="211" spans="1:8" x14ac:dyDescent="0.2">
      <c r="A211" s="96" t="s">
        <v>77</v>
      </c>
      <c r="B211" s="53" t="s">
        <v>714</v>
      </c>
      <c r="C211" s="97">
        <v>1635012</v>
      </c>
      <c r="D211" s="92">
        <v>6.6338840945010524E-3</v>
      </c>
      <c r="E211" s="92">
        <v>6.2287259858245791E-2</v>
      </c>
      <c r="F211" s="98">
        <v>10775</v>
      </c>
      <c r="G211" s="55">
        <v>1</v>
      </c>
      <c r="H211" s="55">
        <v>10775</v>
      </c>
    </row>
    <row r="212" spans="1:8" x14ac:dyDescent="0.2">
      <c r="A212" s="96" t="s">
        <v>54</v>
      </c>
      <c r="B212" s="53" t="s">
        <v>715</v>
      </c>
      <c r="C212" s="97">
        <v>1640265</v>
      </c>
      <c r="D212" s="92">
        <v>3.2128204563637297E-3</v>
      </c>
      <c r="E212" s="92">
        <v>5.6634171826051904E-2</v>
      </c>
      <c r="F212" s="98">
        <v>5253</v>
      </c>
      <c r="G212" s="55">
        <v>2</v>
      </c>
      <c r="H212" s="55">
        <v>16028</v>
      </c>
    </row>
    <row r="213" spans="1:8" x14ac:dyDescent="0.2">
      <c r="A213" s="96" t="s">
        <v>54</v>
      </c>
      <c r="B213" s="53" t="s">
        <v>654</v>
      </c>
      <c r="C213" s="97">
        <v>1661636</v>
      </c>
      <c r="D213" s="92">
        <v>1.3028992266493455E-2</v>
      </c>
      <c r="E213" s="92">
        <v>6.573265287666552E-2</v>
      </c>
      <c r="F213" s="98">
        <v>21371</v>
      </c>
      <c r="G213" s="55">
        <v>3</v>
      </c>
      <c r="H213" s="55">
        <v>37399</v>
      </c>
    </row>
    <row r="214" spans="1:8" x14ac:dyDescent="0.2">
      <c r="A214" s="96" t="s">
        <v>54</v>
      </c>
      <c r="B214" s="53" t="s">
        <v>709</v>
      </c>
      <c r="C214" s="97">
        <v>1662463</v>
      </c>
      <c r="D214" s="92">
        <v>4.977022645151763E-4</v>
      </c>
      <c r="E214" s="92">
        <v>5.9125019032820525E-2</v>
      </c>
      <c r="F214" s="98">
        <v>827</v>
      </c>
      <c r="G214" s="55">
        <v>4</v>
      </c>
      <c r="H214" s="55">
        <v>38226</v>
      </c>
    </row>
    <row r="215" spans="1:8" x14ac:dyDescent="0.2">
      <c r="A215" s="96" t="s">
        <v>54</v>
      </c>
      <c r="B215" s="53" t="s">
        <v>713</v>
      </c>
      <c r="C215" s="97">
        <v>1664615</v>
      </c>
      <c r="D215" s="92">
        <v>1.2944648993691299E-3</v>
      </c>
      <c r="E215" s="92">
        <v>5.9430282911033139E-2</v>
      </c>
      <c r="F215" s="98">
        <v>2152</v>
      </c>
      <c r="G215" s="55">
        <v>5</v>
      </c>
      <c r="H215" s="55">
        <v>40378</v>
      </c>
    </row>
    <row r="216" spans="1:8" x14ac:dyDescent="0.2">
      <c r="A216" s="96" t="s">
        <v>54</v>
      </c>
      <c r="B216" s="53" t="s">
        <v>716</v>
      </c>
      <c r="C216" s="97">
        <v>1672581</v>
      </c>
      <c r="D216" s="92">
        <v>4.7854909393463263E-3</v>
      </c>
      <c r="E216" s="92">
        <v>6.0717676313180924E-2</v>
      </c>
      <c r="F216" s="98">
        <v>7966</v>
      </c>
      <c r="G216" s="55">
        <v>6</v>
      </c>
      <c r="H216" s="55">
        <v>48344</v>
      </c>
    </row>
    <row r="217" spans="1:8" x14ac:dyDescent="0.2">
      <c r="A217" s="96" t="s">
        <v>54</v>
      </c>
      <c r="B217" s="53" t="s">
        <v>717</v>
      </c>
      <c r="C217" s="97">
        <v>1675221</v>
      </c>
      <c r="D217" s="92">
        <v>1.5783988936859394E-3</v>
      </c>
      <c r="E217" s="92">
        <v>5.8705869638994157E-2</v>
      </c>
      <c r="F217" s="98">
        <v>2640</v>
      </c>
      <c r="G217" s="55">
        <v>7</v>
      </c>
      <c r="H217" s="55">
        <v>50984</v>
      </c>
    </row>
    <row r="218" spans="1:8" x14ac:dyDescent="0.2">
      <c r="A218" s="96" t="s">
        <v>54</v>
      </c>
      <c r="B218" s="53" t="s">
        <v>718</v>
      </c>
      <c r="C218" s="97">
        <v>1694618</v>
      </c>
      <c r="D218" s="92">
        <v>1.1578770800986904E-2</v>
      </c>
      <c r="E218" s="92">
        <v>6.4416420706969513E-2</v>
      </c>
      <c r="F218" s="98">
        <v>19397</v>
      </c>
      <c r="G218" s="55">
        <v>8</v>
      </c>
      <c r="H218" s="55">
        <v>70381</v>
      </c>
    </row>
    <row r="219" spans="1:8" x14ac:dyDescent="0.2">
      <c r="A219" s="96" t="s">
        <v>54</v>
      </c>
      <c r="B219" s="53" t="s">
        <v>719</v>
      </c>
      <c r="C219" s="97">
        <v>1708982</v>
      </c>
      <c r="D219" s="92">
        <v>8.4762465641223805E-3</v>
      </c>
      <c r="E219" s="92">
        <v>6.2388141907706141E-2</v>
      </c>
      <c r="F219" s="98">
        <v>14364</v>
      </c>
      <c r="G219" s="55">
        <v>9</v>
      </c>
      <c r="H219" s="55">
        <v>84745</v>
      </c>
    </row>
    <row r="220" spans="1:8" x14ac:dyDescent="0.2">
      <c r="A220" s="96" t="s">
        <v>54</v>
      </c>
      <c r="B220" s="53" t="s">
        <v>720</v>
      </c>
      <c r="C220" s="97">
        <v>1728026</v>
      </c>
      <c r="D220" s="92">
        <v>1.1143476057676516E-2</v>
      </c>
      <c r="E220" s="92">
        <v>6.1837590451470748E-2</v>
      </c>
      <c r="F220" s="98">
        <v>19044</v>
      </c>
      <c r="G220" s="55">
        <v>10</v>
      </c>
      <c r="H220" s="55">
        <v>103789</v>
      </c>
    </row>
    <row r="221" spans="1:8" x14ac:dyDescent="0.2">
      <c r="A221" s="96" t="s">
        <v>54</v>
      </c>
      <c r="B221" s="53" t="s">
        <v>721</v>
      </c>
      <c r="C221" s="97">
        <v>1740013</v>
      </c>
      <c r="D221" s="92">
        <v>6.9368169228936072E-3</v>
      </c>
      <c r="E221" s="92">
        <v>5.8823923156732238E-2</v>
      </c>
      <c r="F221" s="98">
        <v>11987</v>
      </c>
      <c r="G221" s="55">
        <v>11</v>
      </c>
      <c r="H221" s="55">
        <v>115776</v>
      </c>
    </row>
    <row r="222" spans="1:8" x14ac:dyDescent="0.2">
      <c r="A222" s="96" t="s">
        <v>54</v>
      </c>
      <c r="B222" s="53" t="s">
        <v>722</v>
      </c>
      <c r="C222" s="97">
        <v>1717868</v>
      </c>
      <c r="D222" s="92">
        <v>-1.2726916408095756E-2</v>
      </c>
      <c r="E222" s="92">
        <v>5.7646144004846578E-2</v>
      </c>
      <c r="F222" s="98">
        <v>-22145</v>
      </c>
      <c r="G222" s="55">
        <v>12</v>
      </c>
      <c r="H222" s="55">
        <v>93631</v>
      </c>
    </row>
    <row r="223" spans="1:8" x14ac:dyDescent="0.2">
      <c r="A223" s="96" t="s">
        <v>78</v>
      </c>
      <c r="B223" s="53" t="s">
        <v>714</v>
      </c>
      <c r="C223" s="97">
        <v>1723991</v>
      </c>
      <c r="D223" s="92">
        <v>3.5643017973441271E-3</v>
      </c>
      <c r="E223" s="92">
        <v>5.4421007307591696E-2</v>
      </c>
      <c r="F223" s="98">
        <v>6123</v>
      </c>
      <c r="G223" s="55">
        <v>1</v>
      </c>
      <c r="H223" s="55">
        <v>6123</v>
      </c>
    </row>
    <row r="224" spans="1:8" x14ac:dyDescent="0.2">
      <c r="A224" s="96" t="s">
        <v>54</v>
      </c>
      <c r="B224" s="53" t="s">
        <v>715</v>
      </c>
      <c r="C224" s="97">
        <v>1738722</v>
      </c>
      <c r="D224" s="92">
        <v>8.5447081800311686E-3</v>
      </c>
      <c r="E224" s="92">
        <v>6.0025056926777065E-2</v>
      </c>
      <c r="F224" s="98">
        <v>14731</v>
      </c>
      <c r="G224" s="55">
        <v>2</v>
      </c>
      <c r="H224" s="55">
        <v>20854</v>
      </c>
    </row>
    <row r="225" spans="1:8" x14ac:dyDescent="0.2">
      <c r="A225" s="96" t="s">
        <v>54</v>
      </c>
      <c r="B225" s="53" t="s">
        <v>654</v>
      </c>
      <c r="C225" s="97">
        <v>1743804</v>
      </c>
      <c r="D225" s="92">
        <v>2.9228364281350672E-3</v>
      </c>
      <c r="E225" s="92">
        <v>4.9450060061289047E-2</v>
      </c>
      <c r="F225" s="98">
        <v>5082</v>
      </c>
      <c r="G225" s="55">
        <v>3</v>
      </c>
      <c r="H225" s="55">
        <v>25936</v>
      </c>
    </row>
    <row r="226" spans="1:8" x14ac:dyDescent="0.2">
      <c r="A226" s="96" t="s">
        <v>54</v>
      </c>
      <c r="B226" s="53" t="s">
        <v>709</v>
      </c>
      <c r="C226" s="97">
        <v>1749012</v>
      </c>
      <c r="D226" s="92">
        <v>2.9865741792081124E-3</v>
      </c>
      <c r="E226" s="92">
        <v>5.206070751649805E-2</v>
      </c>
      <c r="F226" s="98">
        <v>5208</v>
      </c>
      <c r="G226" s="55">
        <v>4</v>
      </c>
      <c r="H226" s="55">
        <v>31144</v>
      </c>
    </row>
    <row r="227" spans="1:8" x14ac:dyDescent="0.2">
      <c r="A227" s="96" t="s">
        <v>54</v>
      </c>
      <c r="B227" s="53" t="s">
        <v>713</v>
      </c>
      <c r="C227" s="97">
        <v>1752923</v>
      </c>
      <c r="D227" s="92">
        <v>2.2361195920896915E-3</v>
      </c>
      <c r="E227" s="92">
        <v>5.3050104678859622E-2</v>
      </c>
      <c r="F227" s="98">
        <v>3911</v>
      </c>
      <c r="G227" s="55">
        <v>5</v>
      </c>
      <c r="H227" s="55">
        <v>35055</v>
      </c>
    </row>
    <row r="228" spans="1:8" x14ac:dyDescent="0.2">
      <c r="A228" s="96" t="s">
        <v>54</v>
      </c>
      <c r="B228" s="53" t="s">
        <v>716</v>
      </c>
      <c r="C228" s="97">
        <v>1755753</v>
      </c>
      <c r="D228" s="92">
        <v>1.6144462706007001E-3</v>
      </c>
      <c r="E228" s="92">
        <v>4.972673969153063E-2</v>
      </c>
      <c r="F228" s="98">
        <v>2830</v>
      </c>
      <c r="G228" s="55">
        <v>6</v>
      </c>
      <c r="H228" s="55">
        <v>37885</v>
      </c>
    </row>
    <row r="229" spans="1:8" x14ac:dyDescent="0.2">
      <c r="A229" s="96" t="s">
        <v>54</v>
      </c>
      <c r="B229" s="53" t="s">
        <v>717</v>
      </c>
      <c r="C229" s="97">
        <v>1750450</v>
      </c>
      <c r="D229" s="92">
        <v>-3.0203565080053618E-3</v>
      </c>
      <c r="E229" s="92">
        <v>4.4906910789680898E-2</v>
      </c>
      <c r="F229" s="98">
        <v>-5303</v>
      </c>
      <c r="G229" s="55">
        <v>7</v>
      </c>
      <c r="H229" s="55">
        <v>32582</v>
      </c>
    </row>
    <row r="230" spans="1:8" x14ac:dyDescent="0.2">
      <c r="A230" s="96" t="s">
        <v>54</v>
      </c>
      <c r="B230" s="53" t="s">
        <v>718</v>
      </c>
      <c r="C230" s="97">
        <v>1766168</v>
      </c>
      <c r="D230" s="92">
        <v>8.9794052957810067E-3</v>
      </c>
      <c r="E230" s="92">
        <v>4.2221904877677519E-2</v>
      </c>
      <c r="F230" s="98">
        <v>15718</v>
      </c>
      <c r="G230" s="55">
        <v>8</v>
      </c>
      <c r="H230" s="55">
        <v>48300</v>
      </c>
    </row>
    <row r="231" spans="1:8" x14ac:dyDescent="0.2">
      <c r="A231" s="96" t="s">
        <v>54</v>
      </c>
      <c r="B231" s="53" t="s">
        <v>719</v>
      </c>
      <c r="C231" s="97">
        <v>1774072</v>
      </c>
      <c r="D231" s="92">
        <v>4.4752254598656727E-3</v>
      </c>
      <c r="E231" s="92">
        <v>3.8087001501478701E-2</v>
      </c>
      <c r="F231" s="98">
        <v>7904</v>
      </c>
      <c r="G231" s="55">
        <v>9</v>
      </c>
      <c r="H231" s="55">
        <v>56204</v>
      </c>
    </row>
    <row r="232" spans="1:8" x14ac:dyDescent="0.2">
      <c r="A232" s="96" t="s">
        <v>54</v>
      </c>
      <c r="B232" s="53" t="s">
        <v>720</v>
      </c>
      <c r="C232" s="97">
        <v>1782918</v>
      </c>
      <c r="D232" s="92">
        <v>4.9862688774751085E-3</v>
      </c>
      <c r="E232" s="92">
        <v>3.176572574718195E-2</v>
      </c>
      <c r="F232" s="98">
        <v>8846</v>
      </c>
      <c r="G232" s="55">
        <v>10</v>
      </c>
      <c r="H232" s="55">
        <v>65050</v>
      </c>
    </row>
    <row r="233" spans="1:8" x14ac:dyDescent="0.2">
      <c r="A233" s="96" t="s">
        <v>54</v>
      </c>
      <c r="B233" s="53" t="s">
        <v>721</v>
      </c>
      <c r="C233" s="97">
        <v>1792036</v>
      </c>
      <c r="D233" s="92">
        <v>5.1140882530773535E-3</v>
      </c>
      <c r="E233" s="92">
        <v>2.9898052485814786E-2</v>
      </c>
      <c r="F233" s="98">
        <v>9118</v>
      </c>
      <c r="G233" s="55">
        <v>11</v>
      </c>
      <c r="H233" s="55">
        <v>74168</v>
      </c>
    </row>
    <row r="234" spans="1:8" x14ac:dyDescent="0.2">
      <c r="A234" s="96" t="s">
        <v>54</v>
      </c>
      <c r="B234" s="53" t="s">
        <v>722</v>
      </c>
      <c r="C234" s="97">
        <v>1761000</v>
      </c>
      <c r="D234" s="92">
        <v>-1.7318848505275541E-2</v>
      </c>
      <c r="E234" s="92">
        <v>2.5107866262134237E-2</v>
      </c>
      <c r="F234" s="98">
        <v>-31036</v>
      </c>
      <c r="G234" s="55">
        <v>12</v>
      </c>
      <c r="H234" s="55">
        <v>43132</v>
      </c>
    </row>
    <row r="235" spans="1:8" x14ac:dyDescent="0.2">
      <c r="A235" s="96" t="s">
        <v>79</v>
      </c>
      <c r="B235" s="53" t="s">
        <v>714</v>
      </c>
      <c r="C235" s="97">
        <v>1778570</v>
      </c>
      <c r="D235" s="92">
        <v>9.9772856331630244E-3</v>
      </c>
      <c r="E235" s="92">
        <v>3.1658517938898845E-2</v>
      </c>
      <c r="F235" s="98">
        <v>17570</v>
      </c>
      <c r="G235" s="55">
        <v>1</v>
      </c>
      <c r="H235" s="55">
        <v>17570</v>
      </c>
    </row>
    <row r="236" spans="1:8" x14ac:dyDescent="0.2">
      <c r="A236" s="96" t="s">
        <v>54</v>
      </c>
      <c r="B236" s="53" t="s">
        <v>715</v>
      </c>
      <c r="C236" s="97">
        <v>1792233</v>
      </c>
      <c r="D236" s="92">
        <v>7.6820142024209837E-3</v>
      </c>
      <c r="E236" s="92">
        <v>3.0776052755989713E-2</v>
      </c>
      <c r="F236" s="98">
        <v>13663</v>
      </c>
      <c r="G236" s="55">
        <v>2</v>
      </c>
      <c r="H236" s="55">
        <v>31233</v>
      </c>
    </row>
    <row r="237" spans="1:8" x14ac:dyDescent="0.2">
      <c r="A237" s="96" t="s">
        <v>54</v>
      </c>
      <c r="B237" s="53" t="s">
        <v>654</v>
      </c>
      <c r="C237" s="97">
        <v>1796144</v>
      </c>
      <c r="D237" s="92">
        <v>2.1821939446489136E-3</v>
      </c>
      <c r="E237" s="92">
        <v>3.0014841117464997E-2</v>
      </c>
      <c r="F237" s="98">
        <v>3911</v>
      </c>
      <c r="G237" s="55">
        <v>3</v>
      </c>
      <c r="H237" s="55">
        <v>35144</v>
      </c>
    </row>
    <row r="238" spans="1:8" x14ac:dyDescent="0.2">
      <c r="A238" s="96" t="s">
        <v>54</v>
      </c>
      <c r="B238" s="53" t="s">
        <v>709</v>
      </c>
      <c r="C238" s="97">
        <v>1798713</v>
      </c>
      <c r="D238" s="92">
        <v>1.4302862131321259E-3</v>
      </c>
      <c r="E238" s="92">
        <v>2.8416614637292392E-2</v>
      </c>
      <c r="F238" s="98">
        <v>2569</v>
      </c>
      <c r="G238" s="55">
        <v>4</v>
      </c>
      <c r="H238" s="55">
        <v>37713</v>
      </c>
    </row>
    <row r="239" spans="1:8" x14ac:dyDescent="0.2">
      <c r="A239" s="96" t="s">
        <v>54</v>
      </c>
      <c r="B239" s="53" t="s">
        <v>713</v>
      </c>
      <c r="C239" s="97">
        <v>1798861</v>
      </c>
      <c r="D239" s="92">
        <v>8.2281053175314867E-5</v>
      </c>
      <c r="E239" s="92">
        <v>2.6206513349416927E-2</v>
      </c>
      <c r="F239" s="98">
        <v>148</v>
      </c>
      <c r="G239" s="55">
        <v>5</v>
      </c>
      <c r="H239" s="55">
        <v>37861</v>
      </c>
    </row>
    <row r="240" spans="1:8" x14ac:dyDescent="0.2">
      <c r="A240" s="96" t="s">
        <v>54</v>
      </c>
      <c r="B240" s="53" t="s">
        <v>716</v>
      </c>
      <c r="C240" s="97">
        <v>1796535</v>
      </c>
      <c r="D240" s="92">
        <v>-1.293040429471759E-3</v>
      </c>
      <c r="E240" s="92">
        <v>2.3227640790020043E-2</v>
      </c>
      <c r="F240" s="98">
        <v>-2326</v>
      </c>
      <c r="G240" s="55">
        <v>6</v>
      </c>
      <c r="H240" s="55">
        <v>35535</v>
      </c>
    </row>
    <row r="241" spans="1:8" x14ac:dyDescent="0.2">
      <c r="A241" s="96" t="s">
        <v>54</v>
      </c>
      <c r="B241" s="53" t="s">
        <v>717</v>
      </c>
      <c r="C241" s="97">
        <v>1792119</v>
      </c>
      <c r="D241" s="92">
        <v>-2.4580651086675287E-3</v>
      </c>
      <c r="E241" s="92">
        <v>2.3804735925047948E-2</v>
      </c>
      <c r="F241" s="98">
        <v>-4416</v>
      </c>
      <c r="G241" s="55">
        <v>7</v>
      </c>
      <c r="H241" s="55">
        <v>31119</v>
      </c>
    </row>
    <row r="242" spans="1:8" x14ac:dyDescent="0.2">
      <c r="A242" s="96" t="s">
        <v>54</v>
      </c>
      <c r="B242" s="53" t="s">
        <v>718</v>
      </c>
      <c r="C242" s="97">
        <v>1800138</v>
      </c>
      <c r="D242" s="92">
        <v>4.4745912520318676E-3</v>
      </c>
      <c r="E242" s="92">
        <v>1.9233730879508526E-2</v>
      </c>
      <c r="F242" s="98">
        <v>8019</v>
      </c>
      <c r="G242" s="55">
        <v>8</v>
      </c>
      <c r="H242" s="55">
        <v>39138</v>
      </c>
    </row>
    <row r="243" spans="1:8" x14ac:dyDescent="0.2">
      <c r="A243" s="96" t="s">
        <v>54</v>
      </c>
      <c r="B243" s="53" t="s">
        <v>719</v>
      </c>
      <c r="C243" s="97">
        <v>1815615</v>
      </c>
      <c r="D243" s="92">
        <v>8.5976741783129196E-3</v>
      </c>
      <c r="E243" s="92">
        <v>2.341674971478036E-2</v>
      </c>
      <c r="F243" s="98">
        <v>15477</v>
      </c>
      <c r="G243" s="55">
        <v>9</v>
      </c>
      <c r="H243" s="55">
        <v>54615</v>
      </c>
    </row>
    <row r="244" spans="1:8" x14ac:dyDescent="0.2">
      <c r="A244" s="96" t="s">
        <v>54</v>
      </c>
      <c r="B244" s="53" t="s">
        <v>720</v>
      </c>
      <c r="C244" s="97">
        <v>1828691</v>
      </c>
      <c r="D244" s="92">
        <v>7.201967377445051E-3</v>
      </c>
      <c r="E244" s="92">
        <v>2.5673081992553692E-2</v>
      </c>
      <c r="F244" s="98">
        <v>13076</v>
      </c>
      <c r="G244" s="55">
        <v>10</v>
      </c>
      <c r="H244" s="55">
        <v>67691</v>
      </c>
    </row>
    <row r="245" spans="1:8" x14ac:dyDescent="0.2">
      <c r="A245" s="96" t="s">
        <v>54</v>
      </c>
      <c r="B245" s="53" t="s">
        <v>721</v>
      </c>
      <c r="C245" s="97">
        <v>1840150</v>
      </c>
      <c r="D245" s="92">
        <v>6.2662308722467586E-3</v>
      </c>
      <c r="E245" s="92">
        <v>2.6848790984109749E-2</v>
      </c>
      <c r="F245" s="98">
        <v>11459</v>
      </c>
      <c r="G245" s="55">
        <v>11</v>
      </c>
      <c r="H245" s="55">
        <v>79150</v>
      </c>
    </row>
    <row r="246" spans="1:8" x14ac:dyDescent="0.2">
      <c r="A246" s="96" t="s">
        <v>54</v>
      </c>
      <c r="B246" s="53" t="s">
        <v>722</v>
      </c>
      <c r="C246" s="97">
        <v>1812699</v>
      </c>
      <c r="D246" s="92">
        <v>-1.4917805613672841E-2</v>
      </c>
      <c r="E246" s="92">
        <v>2.9357751277683031E-2</v>
      </c>
      <c r="F246" s="98">
        <v>-27451</v>
      </c>
      <c r="G246" s="55">
        <v>12</v>
      </c>
      <c r="H246" s="55">
        <v>51699</v>
      </c>
    </row>
    <row r="247" spans="1:8" x14ac:dyDescent="0.2">
      <c r="A247" s="96" t="s">
        <v>80</v>
      </c>
      <c r="B247" s="53" t="s">
        <v>714</v>
      </c>
      <c r="C247" s="97">
        <v>1822293</v>
      </c>
      <c r="D247" s="92">
        <v>5.2926602817124913E-3</v>
      </c>
      <c r="E247" s="92">
        <v>2.4583232596973925E-2</v>
      </c>
      <c r="F247" s="98">
        <v>9594</v>
      </c>
      <c r="G247" s="55">
        <v>1</v>
      </c>
      <c r="H247" s="55">
        <v>9594</v>
      </c>
    </row>
    <row r="248" spans="1:8" x14ac:dyDescent="0.2">
      <c r="A248" s="96" t="s">
        <v>54</v>
      </c>
      <c r="B248" s="53" t="s">
        <v>715</v>
      </c>
      <c r="C248" s="97">
        <v>1837966</v>
      </c>
      <c r="D248" s="92">
        <v>8.6007025214935862E-3</v>
      </c>
      <c r="E248" s="92">
        <v>2.5517329499010533E-2</v>
      </c>
      <c r="F248" s="98">
        <v>15673</v>
      </c>
      <c r="G248" s="55">
        <v>2</v>
      </c>
      <c r="H248" s="55">
        <v>25267</v>
      </c>
    </row>
    <row r="249" spans="1:8" x14ac:dyDescent="0.2">
      <c r="A249" s="96" t="s">
        <v>54</v>
      </c>
      <c r="B249" s="53" t="s">
        <v>654</v>
      </c>
      <c r="C249" s="97">
        <v>1831940</v>
      </c>
      <c r="D249" s="92">
        <v>-3.2786243053462005E-3</v>
      </c>
      <c r="E249" s="92">
        <v>1.9929359784070844E-2</v>
      </c>
      <c r="F249" s="98">
        <v>-6026</v>
      </c>
      <c r="G249" s="55">
        <v>3</v>
      </c>
      <c r="H249" s="55">
        <v>19241</v>
      </c>
    </row>
    <row r="250" spans="1:8" x14ac:dyDescent="0.2">
      <c r="A250" s="96" t="s">
        <v>54</v>
      </c>
      <c r="B250" s="53" t="s">
        <v>709</v>
      </c>
      <c r="C250" s="97">
        <v>1793795</v>
      </c>
      <c r="D250" s="92">
        <v>-2.0822188499623362E-2</v>
      </c>
      <c r="E250" s="92">
        <v>-2.7341771588907937E-3</v>
      </c>
      <c r="F250" s="98">
        <v>-38145</v>
      </c>
      <c r="G250" s="55">
        <v>4</v>
      </c>
      <c r="H250" s="55">
        <v>-18904</v>
      </c>
    </row>
    <row r="251" spans="1:8" x14ac:dyDescent="0.2">
      <c r="A251" s="96" t="s">
        <v>54</v>
      </c>
      <c r="B251" s="53" t="s">
        <v>713</v>
      </c>
      <c r="C251" s="97">
        <v>1770324</v>
      </c>
      <c r="D251" s="92">
        <v>-1.3084549795266409E-2</v>
      </c>
      <c r="E251" s="92">
        <v>-1.5863927229508024E-2</v>
      </c>
      <c r="F251" s="98">
        <v>-23471</v>
      </c>
      <c r="G251" s="55">
        <v>5</v>
      </c>
      <c r="H251" s="55">
        <v>-42375</v>
      </c>
    </row>
    <row r="252" spans="1:8" x14ac:dyDescent="0.2">
      <c r="A252" s="96" t="s">
        <v>54</v>
      </c>
      <c r="B252" s="53" t="s">
        <v>716</v>
      </c>
      <c r="C252" s="97">
        <v>1755765</v>
      </c>
      <c r="D252" s="92">
        <v>-8.2239183335931498E-3</v>
      </c>
      <c r="E252" s="92">
        <v>-2.2693685344287728E-2</v>
      </c>
      <c r="F252" s="98">
        <v>-14559</v>
      </c>
      <c r="G252" s="55">
        <v>6</v>
      </c>
      <c r="H252" s="55">
        <v>-56934</v>
      </c>
    </row>
    <row r="253" spans="1:8" x14ac:dyDescent="0.2">
      <c r="A253" s="96" t="s">
        <v>54</v>
      </c>
      <c r="B253" s="53" t="s">
        <v>717</v>
      </c>
      <c r="C253" s="97">
        <v>1742635</v>
      </c>
      <c r="D253" s="92">
        <v>-7.4782217437983078E-3</v>
      </c>
      <c r="E253" s="92">
        <v>-2.7612005675962337E-2</v>
      </c>
      <c r="F253" s="98">
        <v>-13130</v>
      </c>
      <c r="G253" s="55">
        <v>7</v>
      </c>
      <c r="H253" s="55">
        <v>-70064</v>
      </c>
    </row>
    <row r="254" spans="1:8" x14ac:dyDescent="0.2">
      <c r="A254" s="96" t="s">
        <v>54</v>
      </c>
      <c r="B254" s="53" t="s">
        <v>718</v>
      </c>
      <c r="C254" s="97">
        <v>1758496</v>
      </c>
      <c r="D254" s="92">
        <v>9.1017338685381866E-3</v>
      </c>
      <c r="E254" s="99">
        <v>-2.3132670939672417E-2</v>
      </c>
      <c r="F254" s="97">
        <v>15861</v>
      </c>
      <c r="G254" s="55">
        <v>8</v>
      </c>
      <c r="H254" s="55">
        <v>-54203</v>
      </c>
    </row>
    <row r="255" spans="1:8" x14ac:dyDescent="0.2">
      <c r="A255" s="96" t="s">
        <v>54</v>
      </c>
      <c r="B255" s="53" t="s">
        <v>719</v>
      </c>
      <c r="C255" s="97">
        <v>1769661</v>
      </c>
      <c r="D255" s="92">
        <v>6.3491756591997905E-3</v>
      </c>
      <c r="E255" s="92">
        <v>-2.5310432002379368E-2</v>
      </c>
      <c r="F255" s="98">
        <v>11165</v>
      </c>
      <c r="G255" s="55">
        <v>9</v>
      </c>
      <c r="H255" s="55">
        <v>-43038</v>
      </c>
    </row>
    <row r="256" spans="1:8" x14ac:dyDescent="0.2">
      <c r="A256" s="96" t="s">
        <v>54</v>
      </c>
      <c r="B256" s="53" t="s">
        <v>720</v>
      </c>
      <c r="C256" s="97">
        <v>1788334</v>
      </c>
      <c r="D256" s="92">
        <v>1.0551738440300218E-2</v>
      </c>
      <c r="E256" s="92">
        <v>-2.2068791282945033E-2</v>
      </c>
      <c r="F256" s="98">
        <v>18673</v>
      </c>
      <c r="G256" s="55">
        <v>10</v>
      </c>
      <c r="H256" s="55">
        <v>-24365</v>
      </c>
    </row>
    <row r="257" spans="1:8" x14ac:dyDescent="0.2">
      <c r="A257" s="96" t="s">
        <v>54</v>
      </c>
      <c r="B257" s="53" t="s">
        <v>721</v>
      </c>
      <c r="C257" s="97">
        <v>1805269</v>
      </c>
      <c r="D257" s="92">
        <v>9.4697075602208081E-3</v>
      </c>
      <c r="E257" s="92">
        <v>-1.8955519930440423E-2</v>
      </c>
      <c r="F257" s="98">
        <v>16935</v>
      </c>
      <c r="G257" s="55">
        <v>11</v>
      </c>
      <c r="H257" s="55">
        <v>-7430</v>
      </c>
    </row>
    <row r="258" spans="1:8" x14ac:dyDescent="0.2">
      <c r="A258" s="96" t="s">
        <v>54</v>
      </c>
      <c r="B258" s="53" t="s">
        <v>722</v>
      </c>
      <c r="C258" s="97">
        <v>1780367</v>
      </c>
      <c r="D258" s="92">
        <v>-1.3794066147482686E-2</v>
      </c>
      <c r="E258" s="92">
        <v>-1.7836386515356351E-2</v>
      </c>
      <c r="F258" s="98">
        <v>-24902</v>
      </c>
      <c r="G258" s="55">
        <v>12</v>
      </c>
      <c r="H258" s="55">
        <v>-32332</v>
      </c>
    </row>
    <row r="259" spans="1:8" x14ac:dyDescent="0.2">
      <c r="A259" s="96" t="s">
        <v>508</v>
      </c>
      <c r="B259" s="53" t="s">
        <v>714</v>
      </c>
      <c r="C259" s="97">
        <v>1787122</v>
      </c>
      <c r="D259" s="92">
        <v>3.7941615408507712E-3</v>
      </c>
      <c r="E259" s="92">
        <v>-1.9300408880459918E-2</v>
      </c>
      <c r="F259" s="98">
        <v>6755</v>
      </c>
      <c r="G259" s="55">
        <v>1</v>
      </c>
      <c r="H259" s="55">
        <v>6755</v>
      </c>
    </row>
    <row r="260" spans="1:8" x14ac:dyDescent="0.2">
      <c r="A260" s="96" t="s">
        <v>54</v>
      </c>
      <c r="B260" s="53" t="s">
        <v>715</v>
      </c>
      <c r="C260" s="97">
        <v>1800733</v>
      </c>
      <c r="D260" s="92">
        <v>7.6161560318770416E-3</v>
      </c>
      <c r="E260" s="92">
        <v>-2.0257719674901531E-2</v>
      </c>
      <c r="F260" s="98">
        <v>13611</v>
      </c>
      <c r="G260" s="55">
        <v>2</v>
      </c>
      <c r="H260" s="55">
        <v>20366</v>
      </c>
    </row>
    <row r="261" spans="1:8" x14ac:dyDescent="0.2">
      <c r="A261" s="96" t="s">
        <v>54</v>
      </c>
      <c r="B261" s="53" t="s">
        <v>654</v>
      </c>
      <c r="C261" s="97">
        <v>1803619</v>
      </c>
      <c r="D261" s="92">
        <v>1.6026806861428877E-3</v>
      </c>
      <c r="E261" s="92">
        <v>-1.5459567453082523E-2</v>
      </c>
      <c r="F261" s="98">
        <v>2886</v>
      </c>
      <c r="G261" s="55">
        <v>3</v>
      </c>
      <c r="H261" s="55">
        <v>23252</v>
      </c>
    </row>
    <row r="262" spans="1:8" x14ac:dyDescent="0.2">
      <c r="A262" s="96" t="s">
        <v>54</v>
      </c>
      <c r="B262" s="53" t="s">
        <v>709</v>
      </c>
      <c r="C262" s="97">
        <v>1810884</v>
      </c>
      <c r="D262" s="92">
        <v>4.0280125680645096E-3</v>
      </c>
      <c r="E262" s="92">
        <v>9.5267296430194826E-3</v>
      </c>
      <c r="F262" s="98">
        <v>7265</v>
      </c>
      <c r="G262" s="55">
        <v>4</v>
      </c>
      <c r="H262" s="55">
        <v>30517</v>
      </c>
    </row>
    <row r="263" spans="1:8" x14ac:dyDescent="0.2">
      <c r="A263" s="96" t="s">
        <v>54</v>
      </c>
      <c r="B263" s="53" t="s">
        <v>713</v>
      </c>
      <c r="C263" s="97">
        <v>1815607</v>
      </c>
      <c r="D263" s="92">
        <v>2.608118465898368E-3</v>
      </c>
      <c r="E263" s="92">
        <v>2.5578933573741303E-2</v>
      </c>
      <c r="F263" s="98">
        <v>4723</v>
      </c>
      <c r="G263" s="55">
        <v>5</v>
      </c>
      <c r="H263" s="55">
        <v>35240</v>
      </c>
    </row>
    <row r="264" spans="1:8" x14ac:dyDescent="0.2">
      <c r="A264" s="96" t="s">
        <v>54</v>
      </c>
      <c r="B264" s="53" t="s">
        <v>716</v>
      </c>
      <c r="C264" s="97">
        <v>1820785</v>
      </c>
      <c r="D264" s="92">
        <v>2.8519387730934209E-3</v>
      </c>
      <c r="E264" s="92">
        <v>3.703229076784198E-2</v>
      </c>
      <c r="F264" s="98">
        <v>5178</v>
      </c>
      <c r="G264" s="55">
        <v>6</v>
      </c>
      <c r="H264" s="55">
        <v>40418</v>
      </c>
    </row>
    <row r="265" spans="1:8" x14ac:dyDescent="0.2">
      <c r="A265" s="96" t="s">
        <v>54</v>
      </c>
      <c r="B265" s="53" t="s">
        <v>717</v>
      </c>
      <c r="C265" s="97">
        <v>1826575</v>
      </c>
      <c r="D265" s="92">
        <v>3.1799471107241128E-3</v>
      </c>
      <c r="E265" s="92">
        <v>4.8168434583260478E-2</v>
      </c>
      <c r="F265" s="98">
        <v>5790</v>
      </c>
      <c r="G265" s="55">
        <v>7</v>
      </c>
      <c r="H265" s="55">
        <v>46208</v>
      </c>
    </row>
    <row r="266" spans="1:8" x14ac:dyDescent="0.2">
      <c r="A266" s="96" t="s">
        <v>54</v>
      </c>
      <c r="B266" s="53" t="s">
        <v>718</v>
      </c>
      <c r="C266" s="97">
        <v>1837975</v>
      </c>
      <c r="D266" s="92">
        <v>6.2411891107674311E-3</v>
      </c>
      <c r="E266" s="92">
        <v>4.5197145742725597E-2</v>
      </c>
      <c r="F266" s="98">
        <v>11400</v>
      </c>
      <c r="G266" s="55">
        <v>8</v>
      </c>
      <c r="H266" s="55">
        <v>57608</v>
      </c>
    </row>
    <row r="267" spans="1:8" x14ac:dyDescent="0.2">
      <c r="A267" s="96" t="s">
        <v>54</v>
      </c>
      <c r="B267" s="53" t="s">
        <v>719</v>
      </c>
      <c r="C267" s="97">
        <v>1847731</v>
      </c>
      <c r="D267" s="92">
        <v>5.3080156150111524E-3</v>
      </c>
      <c r="E267" s="92">
        <v>4.4115793928893643E-2</v>
      </c>
      <c r="F267" s="98">
        <v>9756</v>
      </c>
      <c r="G267" s="55">
        <v>9</v>
      </c>
      <c r="H267" s="55">
        <v>67364</v>
      </c>
    </row>
    <row r="268" spans="1:8" x14ac:dyDescent="0.2">
      <c r="A268" s="96" t="s">
        <v>54</v>
      </c>
      <c r="B268" s="53" t="s">
        <v>720</v>
      </c>
      <c r="C268" s="97">
        <v>1858235</v>
      </c>
      <c r="D268" s="92">
        <v>5.6848101807027707E-3</v>
      </c>
      <c r="E268" s="92">
        <v>3.9087217488455783E-2</v>
      </c>
      <c r="F268" s="98">
        <v>10504</v>
      </c>
      <c r="G268" s="55">
        <v>10</v>
      </c>
      <c r="H268" s="55">
        <v>77868</v>
      </c>
    </row>
    <row r="269" spans="1:8" x14ac:dyDescent="0.2">
      <c r="A269" s="96" t="s">
        <v>54</v>
      </c>
      <c r="B269" s="53" t="s">
        <v>721</v>
      </c>
      <c r="C269" s="97">
        <v>1873476</v>
      </c>
      <c r="D269" s="92">
        <v>8.2018689778202702E-3</v>
      </c>
      <c r="E269" s="92">
        <v>3.7782180938131571E-2</v>
      </c>
      <c r="F269" s="98">
        <v>15241</v>
      </c>
      <c r="G269" s="55">
        <v>11</v>
      </c>
      <c r="H269" s="55">
        <v>93109</v>
      </c>
    </row>
    <row r="270" spans="1:8" x14ac:dyDescent="0.2">
      <c r="A270" s="96" t="s">
        <v>54</v>
      </c>
      <c r="B270" s="53" t="s">
        <v>722</v>
      </c>
      <c r="C270" s="97">
        <v>1849999</v>
      </c>
      <c r="D270" s="92">
        <v>-1.253125206834782E-2</v>
      </c>
      <c r="E270" s="92">
        <v>3.911103721873066E-2</v>
      </c>
      <c r="F270" s="98">
        <v>-23477</v>
      </c>
      <c r="G270" s="55">
        <v>12</v>
      </c>
      <c r="H270" s="55">
        <v>69632</v>
      </c>
    </row>
    <row r="271" spans="1:8" x14ac:dyDescent="0.2">
      <c r="A271" s="96" t="s">
        <v>929</v>
      </c>
      <c r="B271" s="53" t="s">
        <v>714</v>
      </c>
      <c r="C271" s="97">
        <v>1861159</v>
      </c>
      <c r="D271" s="92">
        <v>6.0324356932084378E-3</v>
      </c>
      <c r="E271" s="92">
        <v>4.1428061430613061E-2</v>
      </c>
      <c r="F271" s="98">
        <v>11160</v>
      </c>
      <c r="G271" s="55">
        <v>1</v>
      </c>
      <c r="H271" s="55">
        <v>11160</v>
      </c>
    </row>
    <row r="272" spans="1:8" x14ac:dyDescent="0.2">
      <c r="A272" s="53" t="s">
        <v>54</v>
      </c>
      <c r="B272" s="53" t="s">
        <v>715</v>
      </c>
      <c r="C272" s="97">
        <v>1874622</v>
      </c>
      <c r="D272" s="92">
        <v>7.2336646143613681E-3</v>
      </c>
      <c r="E272" s="92">
        <v>4.1032735002912712E-2</v>
      </c>
      <c r="F272" s="98">
        <v>13463</v>
      </c>
      <c r="G272" s="55">
        <v>2</v>
      </c>
      <c r="H272" s="55">
        <v>24623</v>
      </c>
    </row>
    <row r="273" spans="1:8" x14ac:dyDescent="0.2">
      <c r="A273" s="53" t="s">
        <v>54</v>
      </c>
      <c r="B273" s="53" t="s">
        <v>654</v>
      </c>
      <c r="C273" s="97">
        <v>1886776</v>
      </c>
      <c r="D273" s="92">
        <v>6.483440394916995E-3</v>
      </c>
      <c r="E273" s="92">
        <v>4.6105635391953559E-2</v>
      </c>
      <c r="F273" s="98">
        <v>12154</v>
      </c>
      <c r="G273" s="55">
        <v>3</v>
      </c>
      <c r="H273" s="55">
        <v>36777</v>
      </c>
    </row>
  </sheetData>
  <mergeCells count="1">
    <mergeCell ref="H1:I1"/>
  </mergeCells>
  <hyperlinks>
    <hyperlink ref="H1:I1" location="Index!A1" display="Regresar al Índice" xr:uid="{C7646B85-68DA-436B-B8C1-C3B313080286}"/>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3A14C-F4A7-461F-9B17-7315283F9803}">
  <sheetPr codeName="Hoja15"/>
  <dimension ref="A1:I36"/>
  <sheetViews>
    <sheetView workbookViewId="0"/>
  </sheetViews>
  <sheetFormatPr baseColWidth="10" defaultRowHeight="12.75" x14ac:dyDescent="0.2"/>
  <cols>
    <col min="1" max="1" width="11.42578125" style="194"/>
    <col min="2" max="2" width="27.85546875" style="194" customWidth="1"/>
    <col min="3" max="3" width="18.42578125" style="194" customWidth="1"/>
    <col min="4" max="4" width="22.42578125" style="194" customWidth="1"/>
    <col min="5" max="5" width="31" style="194" customWidth="1"/>
    <col min="6" max="16384" width="11.42578125" style="194"/>
  </cols>
  <sheetData>
    <row r="1" spans="1:9" ht="15" x14ac:dyDescent="0.25">
      <c r="A1" s="49" t="s">
        <v>1684</v>
      </c>
      <c r="H1" s="408" t="s">
        <v>38</v>
      </c>
      <c r="I1" s="408"/>
    </row>
    <row r="2" spans="1:9" x14ac:dyDescent="0.2">
      <c r="A2" s="194" t="s">
        <v>1383</v>
      </c>
    </row>
    <row r="6" spans="1:9" x14ac:dyDescent="0.2">
      <c r="A6" s="194" t="s">
        <v>1382</v>
      </c>
    </row>
    <row r="7" spans="1:9" x14ac:dyDescent="0.2">
      <c r="A7" s="194" t="s">
        <v>1383</v>
      </c>
    </row>
    <row r="9" spans="1:9" ht="51" x14ac:dyDescent="0.2">
      <c r="A9" s="409" t="s">
        <v>1384</v>
      </c>
      <c r="B9" s="409"/>
      <c r="C9" s="373" t="s">
        <v>1385</v>
      </c>
      <c r="D9" s="373" t="s">
        <v>1386</v>
      </c>
      <c r="E9" s="373" t="s">
        <v>1387</v>
      </c>
    </row>
    <row r="10" spans="1:9" x14ac:dyDescent="0.2">
      <c r="A10" s="180" t="s">
        <v>1388</v>
      </c>
      <c r="B10" s="374"/>
      <c r="C10" s="375"/>
      <c r="D10" s="375"/>
      <c r="E10" s="375"/>
    </row>
    <row r="11" spans="1:9" ht="38.25" x14ac:dyDescent="0.2">
      <c r="A11" s="376">
        <v>1</v>
      </c>
      <c r="B11" s="172" t="s">
        <v>1389</v>
      </c>
      <c r="C11" s="377">
        <v>0.2</v>
      </c>
      <c r="D11" s="173" t="s">
        <v>1390</v>
      </c>
      <c r="E11" s="378" t="s">
        <v>1391</v>
      </c>
    </row>
    <row r="12" spans="1:9" ht="25.5" x14ac:dyDescent="0.2">
      <c r="A12" s="379">
        <v>2</v>
      </c>
      <c r="B12" s="174" t="s">
        <v>1392</v>
      </c>
      <c r="C12" s="380">
        <v>0.01</v>
      </c>
      <c r="D12" s="175" t="s">
        <v>1390</v>
      </c>
      <c r="E12" s="381" t="s">
        <v>1393</v>
      </c>
    </row>
    <row r="13" spans="1:9" ht="89.25" x14ac:dyDescent="0.2">
      <c r="A13" s="376">
        <v>3</v>
      </c>
      <c r="B13" s="172" t="s">
        <v>1394</v>
      </c>
      <c r="C13" s="382">
        <v>1.3600000000000001E-3</v>
      </c>
      <c r="D13" s="173" t="s">
        <v>1390</v>
      </c>
      <c r="E13" s="378" t="s">
        <v>1395</v>
      </c>
    </row>
    <row r="14" spans="1:9" ht="89.25" x14ac:dyDescent="0.2">
      <c r="A14" s="379">
        <v>4</v>
      </c>
      <c r="B14" s="174" t="s">
        <v>1396</v>
      </c>
      <c r="C14" s="380"/>
      <c r="D14" s="175" t="s">
        <v>1397</v>
      </c>
      <c r="E14" s="381" t="s">
        <v>1398</v>
      </c>
    </row>
    <row r="15" spans="1:9" ht="63.75" x14ac:dyDescent="0.2">
      <c r="A15" s="376">
        <v>5</v>
      </c>
      <c r="B15" s="172" t="s">
        <v>1399</v>
      </c>
      <c r="C15" s="377"/>
      <c r="D15" s="173" t="s">
        <v>1397</v>
      </c>
      <c r="E15" s="378" t="s">
        <v>1400</v>
      </c>
    </row>
    <row r="16" spans="1:9" x14ac:dyDescent="0.2">
      <c r="A16" s="379">
        <v>6</v>
      </c>
      <c r="B16" s="174" t="s">
        <v>1401</v>
      </c>
      <c r="C16" s="380"/>
      <c r="D16" s="175" t="s">
        <v>1397</v>
      </c>
      <c r="E16" s="381"/>
    </row>
    <row r="17" spans="1:5" ht="38.25" x14ac:dyDescent="0.2">
      <c r="A17" s="376">
        <v>7</v>
      </c>
      <c r="B17" s="172" t="s">
        <v>1402</v>
      </c>
      <c r="C17" s="377"/>
      <c r="D17" s="173" t="s">
        <v>1397</v>
      </c>
      <c r="E17" s="378" t="s">
        <v>1403</v>
      </c>
    </row>
    <row r="18" spans="1:5" ht="26.1" customHeight="1" x14ac:dyDescent="0.2">
      <c r="A18" s="379">
        <v>8</v>
      </c>
      <c r="B18" s="174" t="s">
        <v>1404</v>
      </c>
      <c r="C18" s="383">
        <v>1.2500000000000001E-2</v>
      </c>
      <c r="D18" s="175" t="s">
        <v>1390</v>
      </c>
      <c r="E18" s="381" t="s">
        <v>1405</v>
      </c>
    </row>
    <row r="19" spans="1:5" ht="25.5" x14ac:dyDescent="0.2">
      <c r="A19" s="376">
        <v>9</v>
      </c>
      <c r="B19" s="172" t="s">
        <v>1406</v>
      </c>
      <c r="C19" s="377"/>
      <c r="D19" s="173" t="s">
        <v>1397</v>
      </c>
      <c r="E19" s="378"/>
    </row>
    <row r="20" spans="1:5" ht="25.5" x14ac:dyDescent="0.2">
      <c r="A20" s="379">
        <v>10</v>
      </c>
      <c r="B20" s="174" t="s">
        <v>1407</v>
      </c>
      <c r="C20" s="380"/>
      <c r="D20" s="175" t="s">
        <v>1397</v>
      </c>
      <c r="E20" s="381"/>
    </row>
    <row r="21" spans="1:5" ht="25.5" x14ac:dyDescent="0.2">
      <c r="A21" s="376">
        <v>11</v>
      </c>
      <c r="B21" s="172" t="s">
        <v>1408</v>
      </c>
      <c r="C21" s="377"/>
      <c r="D21" s="173" t="s">
        <v>1397</v>
      </c>
      <c r="E21" s="378"/>
    </row>
    <row r="22" spans="1:5" ht="50.45" customHeight="1" x14ac:dyDescent="0.2">
      <c r="A22" s="379">
        <v>12</v>
      </c>
      <c r="B22" s="174" t="s">
        <v>1409</v>
      </c>
      <c r="C22" s="380"/>
      <c r="D22" s="175" t="s">
        <v>1397</v>
      </c>
      <c r="E22" s="381" t="s">
        <v>1410</v>
      </c>
    </row>
    <row r="23" spans="1:5" ht="38.25" x14ac:dyDescent="0.2">
      <c r="A23" s="376">
        <v>13</v>
      </c>
      <c r="B23" s="172" t="s">
        <v>1411</v>
      </c>
      <c r="C23" s="377"/>
      <c r="D23" s="173" t="s">
        <v>1397</v>
      </c>
      <c r="E23" s="378" t="s">
        <v>1412</v>
      </c>
    </row>
    <row r="24" spans="1:5" x14ac:dyDescent="0.2">
      <c r="A24" s="180" t="s">
        <v>1413</v>
      </c>
      <c r="B24" s="374"/>
      <c r="C24" s="375"/>
      <c r="D24" s="375"/>
      <c r="E24" s="375"/>
    </row>
    <row r="25" spans="1:5" ht="25.5" x14ac:dyDescent="0.2">
      <c r="A25" s="376">
        <v>1</v>
      </c>
      <c r="B25" s="172" t="s">
        <v>1414</v>
      </c>
      <c r="C25" s="377"/>
      <c r="D25" s="173" t="s">
        <v>1397</v>
      </c>
      <c r="E25" s="378"/>
    </row>
    <row r="26" spans="1:5" ht="38.25" x14ac:dyDescent="0.2">
      <c r="A26" s="379">
        <v>2</v>
      </c>
      <c r="B26" s="174" t="s">
        <v>1415</v>
      </c>
      <c r="C26" s="380"/>
      <c r="D26" s="175" t="s">
        <v>1397</v>
      </c>
      <c r="E26" s="381"/>
    </row>
    <row r="27" spans="1:5" ht="63.75" x14ac:dyDescent="0.2">
      <c r="A27" s="376">
        <v>3</v>
      </c>
      <c r="B27" s="172" t="s">
        <v>1416</v>
      </c>
      <c r="C27" s="384">
        <v>2.5294000000000001E-2</v>
      </c>
      <c r="D27" s="173" t="s">
        <v>1390</v>
      </c>
      <c r="E27" s="378" t="s">
        <v>1417</v>
      </c>
    </row>
    <row r="28" spans="1:5" ht="63.75" x14ac:dyDescent="0.2">
      <c r="A28" s="379">
        <v>4</v>
      </c>
      <c r="B28" s="174" t="s">
        <v>1418</v>
      </c>
      <c r="C28" s="385">
        <v>2.5623E-2</v>
      </c>
      <c r="D28" s="175" t="s">
        <v>1390</v>
      </c>
      <c r="E28" s="381" t="s">
        <v>1419</v>
      </c>
    </row>
    <row r="29" spans="1:5" ht="29.45" customHeight="1" x14ac:dyDescent="0.2">
      <c r="A29" s="376">
        <v>5</v>
      </c>
      <c r="B29" s="172" t="s">
        <v>1420</v>
      </c>
      <c r="C29" s="382">
        <v>8.1399999999999997E-3</v>
      </c>
      <c r="D29" s="173" t="s">
        <v>1390</v>
      </c>
      <c r="E29" s="378" t="s">
        <v>1405</v>
      </c>
    </row>
    <row r="30" spans="1:5" ht="38.25" x14ac:dyDescent="0.2">
      <c r="A30" s="379">
        <v>6</v>
      </c>
      <c r="B30" s="174" t="s">
        <v>1421</v>
      </c>
      <c r="C30" s="380"/>
      <c r="D30" s="175" t="s">
        <v>1397</v>
      </c>
      <c r="E30" s="381"/>
    </row>
    <row r="31" spans="1:5" ht="51" x14ac:dyDescent="0.2">
      <c r="A31" s="376">
        <v>7</v>
      </c>
      <c r="B31" s="172" t="s">
        <v>1422</v>
      </c>
      <c r="C31" s="386">
        <v>1.4E-2</v>
      </c>
      <c r="D31" s="173" t="s">
        <v>1390</v>
      </c>
      <c r="E31" s="378" t="s">
        <v>1405</v>
      </c>
    </row>
    <row r="32" spans="1:5" ht="25.5" x14ac:dyDescent="0.2">
      <c r="A32" s="387">
        <v>8</v>
      </c>
      <c r="B32" s="388" t="s">
        <v>1423</v>
      </c>
      <c r="C32" s="389"/>
      <c r="D32" s="390" t="s">
        <v>1397</v>
      </c>
      <c r="E32" s="391"/>
    </row>
    <row r="33" spans="2:2" x14ac:dyDescent="0.2">
      <c r="B33" s="392"/>
    </row>
    <row r="34" spans="2:2" x14ac:dyDescent="0.2">
      <c r="B34" s="392"/>
    </row>
    <row r="35" spans="2:2" x14ac:dyDescent="0.2">
      <c r="B35" s="392"/>
    </row>
    <row r="36" spans="2:2" x14ac:dyDescent="0.2">
      <c r="B36" s="392"/>
    </row>
  </sheetData>
  <mergeCells count="2">
    <mergeCell ref="A9:B9"/>
    <mergeCell ref="H1:I1"/>
  </mergeCells>
  <hyperlinks>
    <hyperlink ref="H1:I1" location="Index!A1" display="Regresar al Índice" xr:uid="{4D389363-771C-4CE7-9972-C82EA6D02A0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91BA-6C09-489B-84BD-43BE90F81F8D}">
  <sheetPr codeName="Hoja72"/>
  <dimension ref="A1:I439"/>
  <sheetViews>
    <sheetView workbookViewId="0"/>
  </sheetViews>
  <sheetFormatPr baseColWidth="10" defaultColWidth="9.140625" defaultRowHeight="12.75" x14ac:dyDescent="0.2"/>
  <cols>
    <col min="1" max="1" width="60.7109375" style="53" customWidth="1"/>
    <col min="2" max="2" width="14.42578125" style="101" bestFit="1" customWidth="1"/>
    <col min="3" max="3" width="10.140625" style="55" bestFit="1" customWidth="1"/>
    <col min="4" max="5" width="11.7109375" style="53" customWidth="1"/>
    <col min="6" max="6" width="7.5703125" style="53" bestFit="1" customWidth="1"/>
    <col min="7" max="8" width="3.7109375" style="53" customWidth="1"/>
    <col min="9" max="16384" width="9.140625" style="53"/>
  </cols>
  <sheetData>
    <row r="1" spans="1:9" ht="15" x14ac:dyDescent="0.25">
      <c r="A1" s="17" t="s">
        <v>1744</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3" spans="1:9" x14ac:dyDescent="0.2">
      <c r="B3" s="53"/>
      <c r="C3" s="53"/>
    </row>
    <row r="4" spans="1:9" x14ac:dyDescent="0.2">
      <c r="B4" s="53"/>
      <c r="C4" s="53"/>
    </row>
    <row r="5" spans="1:9" x14ac:dyDescent="0.2">
      <c r="B5" s="53"/>
      <c r="C5" s="53"/>
    </row>
    <row r="6" spans="1:9" x14ac:dyDescent="0.2">
      <c r="A6" s="53" t="s">
        <v>633</v>
      </c>
      <c r="B6" s="53" t="s">
        <v>441</v>
      </c>
      <c r="C6" s="53" t="s">
        <v>0</v>
      </c>
      <c r="D6" s="53" t="s">
        <v>634</v>
      </c>
      <c r="E6" s="53" t="s">
        <v>635</v>
      </c>
      <c r="F6" s="53" t="s">
        <v>636</v>
      </c>
    </row>
    <row r="7" spans="1:9" x14ac:dyDescent="0.2">
      <c r="A7" s="53">
        <v>2000</v>
      </c>
      <c r="B7" s="100" t="s">
        <v>1604</v>
      </c>
      <c r="C7" s="55">
        <v>1001069</v>
      </c>
      <c r="D7" s="53">
        <v>5.258919175122001E-3</v>
      </c>
      <c r="F7" s="55">
        <v>5237</v>
      </c>
      <c r="G7" s="53">
        <f>_xlfn.RANK.EQ(F7,$F$7:$F$29,1)</f>
        <v>11</v>
      </c>
    </row>
    <row r="8" spans="1:9" x14ac:dyDescent="0.2">
      <c r="A8" s="53">
        <v>2001</v>
      </c>
      <c r="B8" s="100" t="s">
        <v>1605</v>
      </c>
      <c r="C8" s="55">
        <v>1026253</v>
      </c>
      <c r="D8" s="53">
        <v>-7.0918349082753629E-3</v>
      </c>
      <c r="E8" s="53">
        <v>2.5157107052560912E-2</v>
      </c>
      <c r="F8" s="55">
        <v>-7330</v>
      </c>
      <c r="G8" s="53">
        <f t="shared" ref="G8:G29" si="0">_xlfn.RANK.EQ(F8,$F$7:$F$29,1)</f>
        <v>1</v>
      </c>
    </row>
    <row r="9" spans="1:9" x14ac:dyDescent="0.2">
      <c r="A9" s="53">
        <v>2002</v>
      </c>
      <c r="B9" s="100" t="s">
        <v>1606</v>
      </c>
      <c r="C9" s="55">
        <v>1017902</v>
      </c>
      <c r="D9" s="53">
        <v>-3.3329873710719049E-3</v>
      </c>
      <c r="E9" s="53">
        <v>-8.137369634973024E-3</v>
      </c>
      <c r="F9" s="55">
        <v>-3404</v>
      </c>
      <c r="G9" s="53">
        <f t="shared" si="0"/>
        <v>3</v>
      </c>
    </row>
    <row r="10" spans="1:9" x14ac:dyDescent="0.2">
      <c r="A10" s="53">
        <v>2003</v>
      </c>
      <c r="B10" s="100" t="s">
        <v>1607</v>
      </c>
      <c r="C10" s="55">
        <v>1034228</v>
      </c>
      <c r="D10" s="53">
        <v>-5.1123113929163466E-4</v>
      </c>
      <c r="E10" s="53">
        <v>1.60388721114606E-2</v>
      </c>
      <c r="F10" s="55">
        <v>-529</v>
      </c>
      <c r="G10" s="53">
        <f t="shared" si="0"/>
        <v>4</v>
      </c>
    </row>
    <row r="11" spans="1:9" x14ac:dyDescent="0.2">
      <c r="A11" s="53">
        <v>2004</v>
      </c>
      <c r="B11" s="100" t="s">
        <v>1608</v>
      </c>
      <c r="C11" s="55">
        <v>1056463</v>
      </c>
      <c r="D11" s="53">
        <v>1.0377654426307226E-2</v>
      </c>
      <c r="E11" s="53">
        <v>2.149912785188568E-2</v>
      </c>
      <c r="F11" s="55">
        <v>10851</v>
      </c>
      <c r="G11" s="53">
        <f t="shared" si="0"/>
        <v>19</v>
      </c>
    </row>
    <row r="12" spans="1:9" x14ac:dyDescent="0.2">
      <c r="A12" s="53">
        <v>2005</v>
      </c>
      <c r="B12" s="100" t="s">
        <v>1609</v>
      </c>
      <c r="C12" s="55">
        <v>1074159</v>
      </c>
      <c r="D12" s="53">
        <v>3.9581497838381274E-4</v>
      </c>
      <c r="E12" s="53">
        <v>1.6750231669258708E-2</v>
      </c>
      <c r="F12" s="55">
        <v>425</v>
      </c>
      <c r="G12" s="53">
        <f t="shared" si="0"/>
        <v>6</v>
      </c>
    </row>
    <row r="13" spans="1:9" x14ac:dyDescent="0.2">
      <c r="A13" s="53">
        <v>2006</v>
      </c>
      <c r="B13" s="100" t="s">
        <v>1610</v>
      </c>
      <c r="C13" s="55">
        <v>1119209</v>
      </c>
      <c r="D13" s="53">
        <v>9.1828407835712333E-3</v>
      </c>
      <c r="E13" s="53">
        <v>4.1939787312679E-2</v>
      </c>
      <c r="F13" s="55">
        <v>10184</v>
      </c>
      <c r="G13" s="53">
        <f t="shared" si="0"/>
        <v>16</v>
      </c>
    </row>
    <row r="14" spans="1:9" x14ac:dyDescent="0.2">
      <c r="A14" s="53">
        <v>2007</v>
      </c>
      <c r="B14" s="100" t="s">
        <v>1611</v>
      </c>
      <c r="C14" s="55">
        <v>1173248</v>
      </c>
      <c r="D14" s="53">
        <v>5.2927371171076487E-3</v>
      </c>
      <c r="E14" s="53">
        <v>4.8283207157912456E-2</v>
      </c>
      <c r="F14" s="55">
        <v>6177</v>
      </c>
      <c r="G14" s="53">
        <f t="shared" si="0"/>
        <v>12</v>
      </c>
    </row>
    <row r="15" spans="1:9" x14ac:dyDescent="0.2">
      <c r="A15" s="53">
        <v>2008</v>
      </c>
      <c r="B15" s="100" t="s">
        <v>1612</v>
      </c>
      <c r="C15" s="55">
        <v>1214015</v>
      </c>
      <c r="D15" s="53">
        <v>-4.2007600904780951E-5</v>
      </c>
      <c r="E15" s="53">
        <v>3.4747129336679006E-2</v>
      </c>
      <c r="F15" s="55">
        <v>-51</v>
      </c>
      <c r="G15" s="53">
        <f t="shared" si="0"/>
        <v>5</v>
      </c>
    </row>
    <row r="16" spans="1:9" x14ac:dyDescent="0.2">
      <c r="A16" s="53">
        <v>2009</v>
      </c>
      <c r="B16" s="100" t="s">
        <v>1613</v>
      </c>
      <c r="C16" s="55">
        <v>1198805</v>
      </c>
      <c r="D16" s="53">
        <v>3.4234106042025925E-3</v>
      </c>
      <c r="E16" s="53">
        <v>-1.2528675510599108E-2</v>
      </c>
      <c r="F16" s="55">
        <v>4090</v>
      </c>
      <c r="G16" s="53">
        <f t="shared" si="0"/>
        <v>9</v>
      </c>
    </row>
    <row r="17" spans="1:7" x14ac:dyDescent="0.2">
      <c r="A17" s="53">
        <v>2010</v>
      </c>
      <c r="B17" s="100" t="s">
        <v>1614</v>
      </c>
      <c r="C17" s="55">
        <v>1226178</v>
      </c>
      <c r="D17" s="53">
        <v>8.7358984631762393E-3</v>
      </c>
      <c r="E17" s="53">
        <v>2.2833571765216165E-2</v>
      </c>
      <c r="F17" s="55">
        <v>10619</v>
      </c>
      <c r="G17" s="53">
        <f t="shared" si="0"/>
        <v>17</v>
      </c>
    </row>
    <row r="18" spans="1:7" x14ac:dyDescent="0.2">
      <c r="A18" s="53">
        <v>2011</v>
      </c>
      <c r="B18" s="100" t="s">
        <v>1615</v>
      </c>
      <c r="C18" s="55">
        <v>1282251</v>
      </c>
      <c r="D18" s="53">
        <v>6.2292388133842191E-3</v>
      </c>
      <c r="E18" s="53">
        <v>4.5729902183859084E-2</v>
      </c>
      <c r="F18" s="55">
        <v>7938</v>
      </c>
      <c r="G18" s="53">
        <f t="shared" si="0"/>
        <v>15</v>
      </c>
    </row>
    <row r="19" spans="1:7" x14ac:dyDescent="0.2">
      <c r="A19" s="53">
        <v>2012</v>
      </c>
      <c r="B19" s="100" t="s">
        <v>1616</v>
      </c>
      <c r="C19" s="55">
        <v>1327266</v>
      </c>
      <c r="D19" s="53">
        <v>8.2788399596465112E-3</v>
      </c>
      <c r="E19" s="53">
        <v>3.5106231151311285E-2</v>
      </c>
      <c r="F19" s="55">
        <v>10898</v>
      </c>
      <c r="G19" s="53">
        <f t="shared" si="0"/>
        <v>20</v>
      </c>
    </row>
    <row r="20" spans="1:7" x14ac:dyDescent="0.2">
      <c r="A20" s="53">
        <v>2013</v>
      </c>
      <c r="B20" s="100" t="s">
        <v>1617</v>
      </c>
      <c r="C20" s="55">
        <v>1368619</v>
      </c>
      <c r="D20" s="53">
        <v>5.2346984043976086E-3</v>
      </c>
      <c r="E20" s="53">
        <v>3.1156527779661269E-2</v>
      </c>
      <c r="F20" s="55">
        <v>7127</v>
      </c>
      <c r="G20" s="53">
        <f t="shared" si="0"/>
        <v>14</v>
      </c>
    </row>
    <row r="21" spans="1:7" x14ac:dyDescent="0.2">
      <c r="A21" s="53">
        <v>2014</v>
      </c>
      <c r="B21" s="100" t="s">
        <v>1618</v>
      </c>
      <c r="C21" s="55">
        <v>1413343</v>
      </c>
      <c r="D21" s="53">
        <v>7.7290387257638038E-3</v>
      </c>
      <c r="E21" s="53">
        <v>3.2678196050178965E-2</v>
      </c>
      <c r="F21" s="55">
        <v>10840</v>
      </c>
      <c r="G21" s="53">
        <f t="shared" si="0"/>
        <v>18</v>
      </c>
    </row>
    <row r="22" spans="1:7" x14ac:dyDescent="0.2">
      <c r="A22" s="53">
        <v>2015</v>
      </c>
      <c r="B22" s="100" t="s">
        <v>1619</v>
      </c>
      <c r="C22" s="55">
        <v>1493885</v>
      </c>
      <c r="D22" s="53">
        <v>9.6594130953580049E-3</v>
      </c>
      <c r="E22" s="53">
        <v>5.6986874382227048E-2</v>
      </c>
      <c r="F22" s="55">
        <v>14292</v>
      </c>
      <c r="G22" s="53">
        <f t="shared" si="0"/>
        <v>22</v>
      </c>
    </row>
    <row r="23" spans="1:7" x14ac:dyDescent="0.2">
      <c r="A23" s="53">
        <v>2016</v>
      </c>
      <c r="B23" s="100" t="s">
        <v>1620</v>
      </c>
      <c r="C23" s="55">
        <v>1559149</v>
      </c>
      <c r="D23" s="53">
        <v>4.3804582603526043E-3</v>
      </c>
      <c r="E23" s="53">
        <v>4.3687432432884643E-2</v>
      </c>
      <c r="F23" s="55">
        <v>6800</v>
      </c>
      <c r="G23" s="53">
        <f t="shared" si="0"/>
        <v>13</v>
      </c>
    </row>
    <row r="24" spans="1:7" x14ac:dyDescent="0.2">
      <c r="A24" s="53">
        <v>2017</v>
      </c>
      <c r="B24" s="100" t="s">
        <v>1621</v>
      </c>
      <c r="C24" s="55">
        <v>1661636</v>
      </c>
      <c r="D24" s="53">
        <v>1.3028992266493455E-2</v>
      </c>
      <c r="E24" s="53">
        <v>6.573265287666552E-2</v>
      </c>
      <c r="F24" s="55">
        <v>21371</v>
      </c>
      <c r="G24" s="53">
        <f t="shared" si="0"/>
        <v>23</v>
      </c>
    </row>
    <row r="25" spans="1:7" x14ac:dyDescent="0.2">
      <c r="A25" s="53">
        <v>2018</v>
      </c>
      <c r="B25" s="100" t="s">
        <v>1622</v>
      </c>
      <c r="C25" s="55">
        <v>1743804</v>
      </c>
      <c r="D25" s="53">
        <v>2.9228364281350672E-3</v>
      </c>
      <c r="E25" s="53">
        <v>4.9450060061289047E-2</v>
      </c>
      <c r="F25" s="55">
        <v>5082</v>
      </c>
      <c r="G25" s="53">
        <f t="shared" si="0"/>
        <v>10</v>
      </c>
    </row>
    <row r="26" spans="1:7" x14ac:dyDescent="0.2">
      <c r="A26" s="53">
        <v>2019</v>
      </c>
      <c r="B26" s="100" t="s">
        <v>1623</v>
      </c>
      <c r="C26" s="55">
        <v>1796144</v>
      </c>
      <c r="D26" s="53">
        <v>2.1821939446489136E-3</v>
      </c>
      <c r="E26" s="53">
        <v>3.0014841117464997E-2</v>
      </c>
      <c r="F26" s="55">
        <v>3911</v>
      </c>
      <c r="G26" s="53">
        <f t="shared" si="0"/>
        <v>8</v>
      </c>
    </row>
    <row r="27" spans="1:7" x14ac:dyDescent="0.2">
      <c r="A27" s="53">
        <v>2020</v>
      </c>
      <c r="B27" s="100" t="s">
        <v>1624</v>
      </c>
      <c r="C27" s="55">
        <v>1831940</v>
      </c>
      <c r="D27" s="53">
        <v>-3.2786243053462005E-3</v>
      </c>
      <c r="E27" s="53">
        <v>1.9929359784070844E-2</v>
      </c>
      <c r="F27" s="55">
        <v>-6026</v>
      </c>
      <c r="G27" s="53">
        <f t="shared" si="0"/>
        <v>2</v>
      </c>
    </row>
    <row r="28" spans="1:7" x14ac:dyDescent="0.2">
      <c r="A28" s="53">
        <v>2021</v>
      </c>
      <c r="B28" s="100" t="s">
        <v>655</v>
      </c>
      <c r="C28" s="55">
        <v>1803619</v>
      </c>
      <c r="D28" s="53">
        <v>1.6026806861428877E-3</v>
      </c>
      <c r="E28" s="53">
        <v>-1.5459567453082523E-2</v>
      </c>
      <c r="F28" s="55">
        <v>2886</v>
      </c>
      <c r="G28" s="53">
        <f t="shared" si="0"/>
        <v>7</v>
      </c>
    </row>
    <row r="29" spans="1:7" x14ac:dyDescent="0.2">
      <c r="A29" s="53">
        <v>2022</v>
      </c>
      <c r="B29" s="100" t="s">
        <v>1531</v>
      </c>
      <c r="C29" s="55">
        <v>1886776</v>
      </c>
      <c r="D29" s="53">
        <f>C27/C26-1</f>
        <v>1.9929359784070844E-2</v>
      </c>
      <c r="E29" s="53">
        <v>4.6105635391953559E-2</v>
      </c>
      <c r="F29" s="55">
        <v>12154</v>
      </c>
      <c r="G29" s="53">
        <f t="shared" si="0"/>
        <v>21</v>
      </c>
    </row>
    <row r="30" spans="1:7" x14ac:dyDescent="0.2">
      <c r="F30" s="55"/>
    </row>
    <row r="31" spans="1:7" x14ac:dyDescent="0.2">
      <c r="F31" s="55"/>
    </row>
    <row r="32" spans="1:7" x14ac:dyDescent="0.2">
      <c r="F32" s="55"/>
    </row>
    <row r="33" spans="6:6" x14ac:dyDescent="0.2">
      <c r="F33" s="55"/>
    </row>
    <row r="34" spans="6:6" x14ac:dyDescent="0.2">
      <c r="F34" s="55"/>
    </row>
    <row r="35" spans="6:6" x14ac:dyDescent="0.2">
      <c r="F35" s="55"/>
    </row>
    <row r="36" spans="6:6" x14ac:dyDescent="0.2">
      <c r="F36" s="55"/>
    </row>
    <row r="37" spans="6:6" x14ac:dyDescent="0.2">
      <c r="F37" s="55"/>
    </row>
    <row r="38" spans="6:6" x14ac:dyDescent="0.2">
      <c r="F38" s="55"/>
    </row>
    <row r="39" spans="6:6" x14ac:dyDescent="0.2">
      <c r="F39" s="55"/>
    </row>
    <row r="40" spans="6:6" x14ac:dyDescent="0.2">
      <c r="F40" s="55"/>
    </row>
    <row r="41" spans="6:6" x14ac:dyDescent="0.2">
      <c r="F41" s="55"/>
    </row>
    <row r="42" spans="6:6" x14ac:dyDescent="0.2">
      <c r="F42" s="55"/>
    </row>
    <row r="43" spans="6:6" x14ac:dyDescent="0.2">
      <c r="F43" s="55"/>
    </row>
    <row r="44" spans="6:6" x14ac:dyDescent="0.2">
      <c r="F44" s="55"/>
    </row>
    <row r="45" spans="6:6" x14ac:dyDescent="0.2">
      <c r="F45" s="55"/>
    </row>
    <row r="46" spans="6:6" x14ac:dyDescent="0.2">
      <c r="F46" s="55"/>
    </row>
    <row r="47" spans="6:6" x14ac:dyDescent="0.2">
      <c r="F47" s="55"/>
    </row>
    <row r="48" spans="6:6" x14ac:dyDescent="0.2">
      <c r="F48" s="55"/>
    </row>
    <row r="49" spans="6:6" x14ac:dyDescent="0.2">
      <c r="F49" s="55"/>
    </row>
    <row r="50" spans="6:6" x14ac:dyDescent="0.2">
      <c r="F50" s="55"/>
    </row>
    <row r="51" spans="6:6" x14ac:dyDescent="0.2">
      <c r="F51" s="55"/>
    </row>
    <row r="52" spans="6:6" x14ac:dyDescent="0.2">
      <c r="F52" s="55"/>
    </row>
    <row r="53" spans="6:6" x14ac:dyDescent="0.2">
      <c r="F53" s="55"/>
    </row>
    <row r="54" spans="6:6" x14ac:dyDescent="0.2">
      <c r="F54" s="55"/>
    </row>
    <row r="55" spans="6:6" x14ac:dyDescent="0.2">
      <c r="F55" s="55"/>
    </row>
    <row r="56" spans="6:6" x14ac:dyDescent="0.2">
      <c r="F56" s="55"/>
    </row>
    <row r="57" spans="6:6" x14ac:dyDescent="0.2">
      <c r="F57" s="55"/>
    </row>
    <row r="58" spans="6:6" x14ac:dyDescent="0.2">
      <c r="F58" s="55"/>
    </row>
    <row r="59" spans="6:6" x14ac:dyDescent="0.2">
      <c r="F59" s="55"/>
    </row>
    <row r="60" spans="6:6" x14ac:dyDescent="0.2">
      <c r="F60" s="55"/>
    </row>
    <row r="61" spans="6:6" x14ac:dyDescent="0.2">
      <c r="F61" s="55"/>
    </row>
    <row r="62" spans="6:6" x14ac:dyDescent="0.2">
      <c r="F62" s="55"/>
    </row>
    <row r="63" spans="6:6" x14ac:dyDescent="0.2">
      <c r="F63" s="55"/>
    </row>
    <row r="64" spans="6:6" x14ac:dyDescent="0.2">
      <c r="F64" s="55"/>
    </row>
    <row r="65" spans="6:6" x14ac:dyDescent="0.2">
      <c r="F65" s="55"/>
    </row>
    <row r="66" spans="6:6" x14ac:dyDescent="0.2">
      <c r="F66" s="55"/>
    </row>
    <row r="67" spans="6:6" x14ac:dyDescent="0.2">
      <c r="F67" s="55"/>
    </row>
    <row r="68" spans="6:6" x14ac:dyDescent="0.2">
      <c r="F68" s="55"/>
    </row>
    <row r="69" spans="6:6" x14ac:dyDescent="0.2">
      <c r="F69" s="55"/>
    </row>
    <row r="70" spans="6:6" x14ac:dyDescent="0.2">
      <c r="F70" s="55"/>
    </row>
    <row r="71" spans="6:6" x14ac:dyDescent="0.2">
      <c r="F71" s="55"/>
    </row>
    <row r="72" spans="6:6" x14ac:dyDescent="0.2">
      <c r="F72" s="55"/>
    </row>
    <row r="73" spans="6:6" x14ac:dyDescent="0.2">
      <c r="F73" s="55"/>
    </row>
    <row r="74" spans="6:6" x14ac:dyDescent="0.2">
      <c r="F74" s="55"/>
    </row>
    <row r="75" spans="6:6" x14ac:dyDescent="0.2">
      <c r="F75" s="55"/>
    </row>
    <row r="76" spans="6:6" x14ac:dyDescent="0.2">
      <c r="F76" s="55"/>
    </row>
    <row r="77" spans="6:6" x14ac:dyDescent="0.2">
      <c r="F77" s="55"/>
    </row>
    <row r="78" spans="6:6" x14ac:dyDescent="0.2">
      <c r="F78" s="55"/>
    </row>
    <row r="79" spans="6:6" x14ac:dyDescent="0.2">
      <c r="F79" s="55"/>
    </row>
    <row r="80" spans="6:6" x14ac:dyDescent="0.2">
      <c r="F80" s="55"/>
    </row>
    <row r="81" spans="6:6" x14ac:dyDescent="0.2">
      <c r="F81" s="55"/>
    </row>
    <row r="82" spans="6:6" x14ac:dyDescent="0.2">
      <c r="F82" s="55"/>
    </row>
    <row r="83" spans="6:6" x14ac:dyDescent="0.2">
      <c r="F83" s="55"/>
    </row>
    <row r="84" spans="6:6" x14ac:dyDescent="0.2">
      <c r="F84" s="55"/>
    </row>
    <row r="85" spans="6:6" x14ac:dyDescent="0.2">
      <c r="F85" s="55"/>
    </row>
    <row r="86" spans="6:6" x14ac:dyDescent="0.2">
      <c r="F86" s="55"/>
    </row>
    <row r="87" spans="6:6" x14ac:dyDescent="0.2">
      <c r="F87" s="55"/>
    </row>
    <row r="88" spans="6:6" x14ac:dyDescent="0.2">
      <c r="F88" s="55"/>
    </row>
    <row r="89" spans="6:6" x14ac:dyDescent="0.2">
      <c r="F89" s="55"/>
    </row>
    <row r="90" spans="6:6" x14ac:dyDescent="0.2">
      <c r="F90" s="55"/>
    </row>
    <row r="91" spans="6:6" x14ac:dyDescent="0.2">
      <c r="F91" s="55"/>
    </row>
    <row r="92" spans="6:6" x14ac:dyDescent="0.2">
      <c r="F92" s="55"/>
    </row>
    <row r="93" spans="6:6" x14ac:dyDescent="0.2">
      <c r="F93" s="55"/>
    </row>
    <row r="94" spans="6:6" x14ac:dyDescent="0.2">
      <c r="F94" s="55"/>
    </row>
    <row r="95" spans="6:6" x14ac:dyDescent="0.2">
      <c r="F95" s="55"/>
    </row>
    <row r="96" spans="6:6" x14ac:dyDescent="0.2">
      <c r="F96" s="55"/>
    </row>
    <row r="97" spans="6:6" x14ac:dyDescent="0.2">
      <c r="F97" s="55"/>
    </row>
    <row r="98" spans="6:6" x14ac:dyDescent="0.2">
      <c r="F98" s="55"/>
    </row>
    <row r="99" spans="6:6" x14ac:dyDescent="0.2">
      <c r="F99" s="55"/>
    </row>
    <row r="100" spans="6:6" x14ac:dyDescent="0.2">
      <c r="F100" s="55"/>
    </row>
    <row r="101" spans="6:6" x14ac:dyDescent="0.2">
      <c r="F101" s="55"/>
    </row>
    <row r="102" spans="6:6" x14ac:dyDescent="0.2">
      <c r="F102" s="55"/>
    </row>
    <row r="103" spans="6:6" x14ac:dyDescent="0.2">
      <c r="F103" s="55"/>
    </row>
    <row r="104" spans="6:6" x14ac:dyDescent="0.2">
      <c r="F104" s="55"/>
    </row>
    <row r="105" spans="6:6" x14ac:dyDescent="0.2">
      <c r="F105" s="55"/>
    </row>
    <row r="106" spans="6:6" x14ac:dyDescent="0.2">
      <c r="F106" s="55"/>
    </row>
    <row r="107" spans="6:6" x14ac:dyDescent="0.2">
      <c r="F107" s="55"/>
    </row>
    <row r="108" spans="6:6" x14ac:dyDescent="0.2">
      <c r="F108" s="55"/>
    </row>
    <row r="109" spans="6:6" x14ac:dyDescent="0.2">
      <c r="F109" s="55"/>
    </row>
    <row r="110" spans="6:6" x14ac:dyDescent="0.2">
      <c r="F110" s="55"/>
    </row>
    <row r="111" spans="6:6" x14ac:dyDescent="0.2">
      <c r="F111" s="55"/>
    </row>
    <row r="112" spans="6:6" x14ac:dyDescent="0.2">
      <c r="F112" s="55"/>
    </row>
    <row r="113" spans="6:6" x14ac:dyDescent="0.2">
      <c r="F113" s="55"/>
    </row>
    <row r="114" spans="6:6" x14ac:dyDescent="0.2">
      <c r="F114" s="55"/>
    </row>
    <row r="115" spans="6:6" x14ac:dyDescent="0.2">
      <c r="F115" s="55"/>
    </row>
    <row r="116" spans="6:6" x14ac:dyDescent="0.2">
      <c r="F116" s="55"/>
    </row>
    <row r="117" spans="6:6" x14ac:dyDescent="0.2">
      <c r="F117" s="55"/>
    </row>
    <row r="118" spans="6:6" x14ac:dyDescent="0.2">
      <c r="F118" s="55"/>
    </row>
    <row r="119" spans="6:6" x14ac:dyDescent="0.2">
      <c r="F119" s="55"/>
    </row>
    <row r="120" spans="6:6" x14ac:dyDescent="0.2">
      <c r="F120" s="55"/>
    </row>
    <row r="121" spans="6:6" x14ac:dyDescent="0.2">
      <c r="F121" s="55"/>
    </row>
    <row r="122" spans="6:6" x14ac:dyDescent="0.2">
      <c r="F122" s="55"/>
    </row>
    <row r="123" spans="6:6" x14ac:dyDescent="0.2">
      <c r="F123" s="55"/>
    </row>
    <row r="124" spans="6:6" x14ac:dyDescent="0.2">
      <c r="F124" s="55"/>
    </row>
    <row r="125" spans="6:6" x14ac:dyDescent="0.2">
      <c r="F125" s="55"/>
    </row>
    <row r="126" spans="6:6" x14ac:dyDescent="0.2">
      <c r="F126" s="55"/>
    </row>
    <row r="127" spans="6:6" x14ac:dyDescent="0.2">
      <c r="F127" s="55"/>
    </row>
    <row r="128" spans="6:6" x14ac:dyDescent="0.2">
      <c r="F128" s="55"/>
    </row>
    <row r="129" spans="6:6" x14ac:dyDescent="0.2">
      <c r="F129" s="55"/>
    </row>
    <row r="130" spans="6:6" x14ac:dyDescent="0.2">
      <c r="F130" s="55"/>
    </row>
    <row r="131" spans="6:6" x14ac:dyDescent="0.2">
      <c r="F131" s="55"/>
    </row>
    <row r="132" spans="6:6" x14ac:dyDescent="0.2">
      <c r="F132" s="55"/>
    </row>
    <row r="133" spans="6:6" x14ac:dyDescent="0.2">
      <c r="F133" s="55"/>
    </row>
    <row r="134" spans="6:6" x14ac:dyDescent="0.2">
      <c r="F134" s="55"/>
    </row>
    <row r="135" spans="6:6" x14ac:dyDescent="0.2">
      <c r="F135" s="55"/>
    </row>
    <row r="136" spans="6:6" x14ac:dyDescent="0.2">
      <c r="F136" s="55"/>
    </row>
    <row r="137" spans="6:6" x14ac:dyDescent="0.2">
      <c r="F137" s="55"/>
    </row>
    <row r="138" spans="6:6" x14ac:dyDescent="0.2">
      <c r="F138" s="55"/>
    </row>
    <row r="139" spans="6:6" x14ac:dyDescent="0.2">
      <c r="F139" s="55"/>
    </row>
    <row r="140" spans="6:6" x14ac:dyDescent="0.2">
      <c r="F140" s="55"/>
    </row>
    <row r="141" spans="6:6" x14ac:dyDescent="0.2">
      <c r="F141" s="55"/>
    </row>
    <row r="142" spans="6:6" x14ac:dyDescent="0.2">
      <c r="F142" s="55"/>
    </row>
    <row r="143" spans="6:6" x14ac:dyDescent="0.2">
      <c r="F143" s="55"/>
    </row>
    <row r="144" spans="6:6" x14ac:dyDescent="0.2">
      <c r="F144" s="55"/>
    </row>
    <row r="145" spans="6:6" x14ac:dyDescent="0.2">
      <c r="F145" s="55"/>
    </row>
    <row r="146" spans="6:6" x14ac:dyDescent="0.2">
      <c r="F146" s="55"/>
    </row>
    <row r="147" spans="6:6" x14ac:dyDescent="0.2">
      <c r="F147" s="55"/>
    </row>
    <row r="148" spans="6:6" x14ac:dyDescent="0.2">
      <c r="F148" s="55"/>
    </row>
    <row r="149" spans="6:6" x14ac:dyDescent="0.2">
      <c r="F149" s="55"/>
    </row>
    <row r="150" spans="6:6" x14ac:dyDescent="0.2">
      <c r="F150" s="55"/>
    </row>
    <row r="151" spans="6:6" x14ac:dyDescent="0.2">
      <c r="F151" s="55"/>
    </row>
    <row r="152" spans="6:6" x14ac:dyDescent="0.2">
      <c r="F152" s="55"/>
    </row>
    <row r="153" spans="6:6" x14ac:dyDescent="0.2">
      <c r="F153" s="55"/>
    </row>
    <row r="154" spans="6:6" x14ac:dyDescent="0.2">
      <c r="F154" s="55"/>
    </row>
    <row r="155" spans="6:6" x14ac:dyDescent="0.2">
      <c r="F155" s="55"/>
    </row>
    <row r="156" spans="6:6" x14ac:dyDescent="0.2">
      <c r="F156" s="55"/>
    </row>
    <row r="157" spans="6:6" x14ac:dyDescent="0.2">
      <c r="F157" s="55"/>
    </row>
    <row r="158" spans="6:6" x14ac:dyDescent="0.2">
      <c r="F158" s="55"/>
    </row>
    <row r="159" spans="6:6" x14ac:dyDescent="0.2">
      <c r="F159" s="55"/>
    </row>
    <row r="160" spans="6:6" x14ac:dyDescent="0.2">
      <c r="F160" s="55"/>
    </row>
    <row r="161" spans="6:6" x14ac:dyDescent="0.2">
      <c r="F161" s="55"/>
    </row>
    <row r="162" spans="6:6" x14ac:dyDescent="0.2">
      <c r="F162" s="55"/>
    </row>
    <row r="163" spans="6:6" x14ac:dyDescent="0.2">
      <c r="F163" s="55"/>
    </row>
    <row r="164" spans="6:6" x14ac:dyDescent="0.2">
      <c r="F164" s="55"/>
    </row>
    <row r="165" spans="6:6" x14ac:dyDescent="0.2">
      <c r="F165" s="55"/>
    </row>
    <row r="166" spans="6:6" x14ac:dyDescent="0.2">
      <c r="F166" s="55"/>
    </row>
    <row r="167" spans="6:6" x14ac:dyDescent="0.2">
      <c r="F167" s="55"/>
    </row>
    <row r="168" spans="6:6" x14ac:dyDescent="0.2">
      <c r="F168" s="55"/>
    </row>
    <row r="169" spans="6:6" x14ac:dyDescent="0.2">
      <c r="F169" s="55"/>
    </row>
    <row r="170" spans="6:6" x14ac:dyDescent="0.2">
      <c r="F170" s="55"/>
    </row>
    <row r="171" spans="6:6" x14ac:dyDescent="0.2">
      <c r="F171" s="55"/>
    </row>
    <row r="172" spans="6:6" x14ac:dyDescent="0.2">
      <c r="F172" s="55"/>
    </row>
    <row r="173" spans="6:6" x14ac:dyDescent="0.2">
      <c r="F173" s="55"/>
    </row>
    <row r="174" spans="6:6" x14ac:dyDescent="0.2">
      <c r="F174" s="55"/>
    </row>
    <row r="175" spans="6:6" x14ac:dyDescent="0.2">
      <c r="F175" s="55"/>
    </row>
    <row r="176" spans="6:6" x14ac:dyDescent="0.2">
      <c r="F176" s="55"/>
    </row>
    <row r="177" spans="6:6" x14ac:dyDescent="0.2">
      <c r="F177" s="55"/>
    </row>
    <row r="178" spans="6:6" x14ac:dyDescent="0.2">
      <c r="F178" s="55"/>
    </row>
    <row r="179" spans="6:6" x14ac:dyDescent="0.2">
      <c r="F179" s="55"/>
    </row>
    <row r="180" spans="6:6" x14ac:dyDescent="0.2">
      <c r="F180" s="55"/>
    </row>
    <row r="181" spans="6:6" x14ac:dyDescent="0.2">
      <c r="F181" s="55"/>
    </row>
    <row r="182" spans="6:6" x14ac:dyDescent="0.2">
      <c r="F182" s="55"/>
    </row>
    <row r="183" spans="6:6" x14ac:dyDescent="0.2">
      <c r="F183" s="55"/>
    </row>
    <row r="184" spans="6:6" x14ac:dyDescent="0.2">
      <c r="F184" s="55"/>
    </row>
    <row r="185" spans="6:6" x14ac:dyDescent="0.2">
      <c r="F185" s="55"/>
    </row>
    <row r="186" spans="6:6" x14ac:dyDescent="0.2">
      <c r="F186" s="55"/>
    </row>
    <row r="187" spans="6:6" x14ac:dyDescent="0.2">
      <c r="F187" s="55"/>
    </row>
    <row r="188" spans="6:6" x14ac:dyDescent="0.2">
      <c r="F188" s="55"/>
    </row>
    <row r="189" spans="6:6" x14ac:dyDescent="0.2">
      <c r="F189" s="55"/>
    </row>
    <row r="190" spans="6:6" x14ac:dyDescent="0.2">
      <c r="F190" s="55"/>
    </row>
    <row r="191" spans="6:6" x14ac:dyDescent="0.2">
      <c r="F191" s="55"/>
    </row>
    <row r="192" spans="6:6" x14ac:dyDescent="0.2">
      <c r="F192" s="55"/>
    </row>
    <row r="193" spans="6:6" x14ac:dyDescent="0.2">
      <c r="F193" s="55"/>
    </row>
    <row r="194" spans="6:6" x14ac:dyDescent="0.2">
      <c r="F194" s="55"/>
    </row>
    <row r="195" spans="6:6" x14ac:dyDescent="0.2">
      <c r="F195" s="55"/>
    </row>
    <row r="196" spans="6:6" x14ac:dyDescent="0.2">
      <c r="F196" s="55"/>
    </row>
    <row r="197" spans="6:6" x14ac:dyDescent="0.2">
      <c r="F197" s="55"/>
    </row>
    <row r="198" spans="6:6" x14ac:dyDescent="0.2">
      <c r="F198" s="55"/>
    </row>
    <row r="199" spans="6:6" x14ac:dyDescent="0.2">
      <c r="F199" s="55"/>
    </row>
    <row r="200" spans="6:6" x14ac:dyDescent="0.2">
      <c r="F200" s="55"/>
    </row>
    <row r="201" spans="6:6" x14ac:dyDescent="0.2">
      <c r="F201" s="55"/>
    </row>
    <row r="202" spans="6:6" x14ac:dyDescent="0.2">
      <c r="F202" s="55"/>
    </row>
    <row r="203" spans="6:6" x14ac:dyDescent="0.2">
      <c r="F203" s="55"/>
    </row>
    <row r="204" spans="6:6" x14ac:dyDescent="0.2">
      <c r="F204" s="55"/>
    </row>
    <row r="205" spans="6:6" x14ac:dyDescent="0.2">
      <c r="F205" s="55"/>
    </row>
    <row r="206" spans="6:6" x14ac:dyDescent="0.2">
      <c r="F206" s="55"/>
    </row>
    <row r="207" spans="6:6" x14ac:dyDescent="0.2">
      <c r="F207" s="55"/>
    </row>
    <row r="208" spans="6:6" x14ac:dyDescent="0.2">
      <c r="F208" s="55"/>
    </row>
    <row r="209" spans="6:6" x14ac:dyDescent="0.2">
      <c r="F209" s="55"/>
    </row>
    <row r="210" spans="6:6" x14ac:dyDescent="0.2">
      <c r="F210" s="55"/>
    </row>
    <row r="211" spans="6:6" x14ac:dyDescent="0.2">
      <c r="F211" s="55"/>
    </row>
    <row r="212" spans="6:6" x14ac:dyDescent="0.2">
      <c r="F212" s="55"/>
    </row>
    <row r="213" spans="6:6" x14ac:dyDescent="0.2">
      <c r="F213" s="55"/>
    </row>
    <row r="214" spans="6:6" x14ac:dyDescent="0.2">
      <c r="F214" s="55"/>
    </row>
    <row r="215" spans="6:6" x14ac:dyDescent="0.2">
      <c r="F215" s="55"/>
    </row>
    <row r="216" spans="6:6" x14ac:dyDescent="0.2">
      <c r="F216" s="55"/>
    </row>
    <row r="217" spans="6:6" x14ac:dyDescent="0.2">
      <c r="F217" s="55"/>
    </row>
    <row r="218" spans="6:6" x14ac:dyDescent="0.2">
      <c r="F218" s="55"/>
    </row>
    <row r="219" spans="6:6" x14ac:dyDescent="0.2">
      <c r="F219" s="55"/>
    </row>
    <row r="220" spans="6:6" x14ac:dyDescent="0.2">
      <c r="F220" s="55"/>
    </row>
    <row r="221" spans="6:6" x14ac:dyDescent="0.2">
      <c r="F221" s="55"/>
    </row>
    <row r="222" spans="6:6" x14ac:dyDescent="0.2">
      <c r="F222" s="55"/>
    </row>
    <row r="223" spans="6:6" x14ac:dyDescent="0.2">
      <c r="F223" s="55"/>
    </row>
    <row r="224" spans="6:6" x14ac:dyDescent="0.2">
      <c r="F224" s="55"/>
    </row>
    <row r="225" spans="6:6" x14ac:dyDescent="0.2">
      <c r="F225" s="55"/>
    </row>
    <row r="226" spans="6:6" x14ac:dyDescent="0.2">
      <c r="F226" s="55"/>
    </row>
    <row r="227" spans="6:6" x14ac:dyDescent="0.2">
      <c r="F227" s="55"/>
    </row>
    <row r="228" spans="6:6" x14ac:dyDescent="0.2">
      <c r="F228" s="55"/>
    </row>
    <row r="229" spans="6:6" x14ac:dyDescent="0.2">
      <c r="F229" s="55"/>
    </row>
    <row r="230" spans="6:6" x14ac:dyDescent="0.2">
      <c r="F230" s="55"/>
    </row>
    <row r="231" spans="6:6" x14ac:dyDescent="0.2">
      <c r="F231" s="55"/>
    </row>
    <row r="232" spans="6:6" x14ac:dyDescent="0.2">
      <c r="F232" s="55"/>
    </row>
    <row r="233" spans="6:6" x14ac:dyDescent="0.2">
      <c r="F233" s="55"/>
    </row>
    <row r="234" spans="6:6" x14ac:dyDescent="0.2">
      <c r="F234" s="55"/>
    </row>
    <row r="235" spans="6:6" x14ac:dyDescent="0.2">
      <c r="F235" s="55"/>
    </row>
    <row r="236" spans="6:6" x14ac:dyDescent="0.2">
      <c r="F236" s="55"/>
    </row>
    <row r="237" spans="6:6" x14ac:dyDescent="0.2">
      <c r="F237" s="55"/>
    </row>
    <row r="238" spans="6:6" x14ac:dyDescent="0.2">
      <c r="F238" s="55"/>
    </row>
    <row r="239" spans="6:6" x14ac:dyDescent="0.2">
      <c r="F239" s="55"/>
    </row>
    <row r="240" spans="6:6" x14ac:dyDescent="0.2">
      <c r="F240" s="55"/>
    </row>
    <row r="241" spans="6:6" x14ac:dyDescent="0.2">
      <c r="F241" s="55"/>
    </row>
    <row r="242" spans="6:6" x14ac:dyDescent="0.2">
      <c r="F242" s="55"/>
    </row>
    <row r="243" spans="6:6" x14ac:dyDescent="0.2">
      <c r="F243" s="55"/>
    </row>
    <row r="244" spans="6:6" x14ac:dyDescent="0.2">
      <c r="F244" s="55"/>
    </row>
    <row r="245" spans="6:6" x14ac:dyDescent="0.2">
      <c r="F245" s="55"/>
    </row>
    <row r="246" spans="6:6" x14ac:dyDescent="0.2">
      <c r="F246" s="55"/>
    </row>
    <row r="247" spans="6:6" x14ac:dyDescent="0.2">
      <c r="F247" s="55"/>
    </row>
    <row r="248" spans="6:6" x14ac:dyDescent="0.2">
      <c r="F248" s="55"/>
    </row>
    <row r="249" spans="6:6" x14ac:dyDescent="0.2">
      <c r="F249" s="55"/>
    </row>
    <row r="250" spans="6:6" x14ac:dyDescent="0.2">
      <c r="F250" s="55"/>
    </row>
    <row r="251" spans="6:6" x14ac:dyDescent="0.2">
      <c r="F251" s="55"/>
    </row>
    <row r="252" spans="6:6" x14ac:dyDescent="0.2">
      <c r="F252" s="55"/>
    </row>
    <row r="253" spans="6:6" x14ac:dyDescent="0.2">
      <c r="F253" s="55"/>
    </row>
    <row r="254" spans="6:6" x14ac:dyDescent="0.2">
      <c r="F254" s="55"/>
    </row>
    <row r="255" spans="6:6" x14ac:dyDescent="0.2">
      <c r="F255" s="55"/>
    </row>
    <row r="256" spans="6:6" x14ac:dyDescent="0.2">
      <c r="F256" s="55"/>
    </row>
    <row r="257" spans="6:6" x14ac:dyDescent="0.2">
      <c r="F257" s="55"/>
    </row>
    <row r="258" spans="6:6" x14ac:dyDescent="0.2">
      <c r="F258" s="55"/>
    </row>
    <row r="259" spans="6:6" x14ac:dyDescent="0.2">
      <c r="F259" s="55"/>
    </row>
    <row r="260" spans="6:6" x14ac:dyDescent="0.2">
      <c r="F260" s="55"/>
    </row>
    <row r="261" spans="6:6" x14ac:dyDescent="0.2">
      <c r="F261" s="55"/>
    </row>
    <row r="262" spans="6:6" x14ac:dyDescent="0.2">
      <c r="F262" s="55"/>
    </row>
    <row r="263" spans="6:6" x14ac:dyDescent="0.2">
      <c r="F263" s="55"/>
    </row>
    <row r="264" spans="6:6" x14ac:dyDescent="0.2">
      <c r="F264" s="55"/>
    </row>
    <row r="265" spans="6:6" x14ac:dyDescent="0.2">
      <c r="F265" s="55"/>
    </row>
    <row r="266" spans="6:6" x14ac:dyDescent="0.2">
      <c r="F266" s="55"/>
    </row>
    <row r="267" spans="6:6" x14ac:dyDescent="0.2">
      <c r="F267" s="55"/>
    </row>
    <row r="268" spans="6:6" x14ac:dyDescent="0.2">
      <c r="F268" s="55"/>
    </row>
    <row r="269" spans="6:6" x14ac:dyDescent="0.2">
      <c r="F269" s="55"/>
    </row>
    <row r="270" spans="6:6" x14ac:dyDescent="0.2">
      <c r="F270" s="55"/>
    </row>
    <row r="271" spans="6:6" x14ac:dyDescent="0.2">
      <c r="F271" s="55"/>
    </row>
    <row r="272" spans="6:6" x14ac:dyDescent="0.2">
      <c r="F272" s="55"/>
    </row>
    <row r="273" spans="6:6" x14ac:dyDescent="0.2">
      <c r="F273" s="55"/>
    </row>
    <row r="274" spans="6:6" x14ac:dyDescent="0.2">
      <c r="F274" s="55"/>
    </row>
    <row r="275" spans="6:6" x14ac:dyDescent="0.2">
      <c r="F275" s="55"/>
    </row>
    <row r="276" spans="6:6" x14ac:dyDescent="0.2">
      <c r="F276" s="55"/>
    </row>
    <row r="277" spans="6:6" x14ac:dyDescent="0.2">
      <c r="F277" s="55"/>
    </row>
    <row r="278" spans="6:6" x14ac:dyDescent="0.2">
      <c r="F278" s="55"/>
    </row>
    <row r="279" spans="6:6" x14ac:dyDescent="0.2">
      <c r="F279" s="55"/>
    </row>
    <row r="280" spans="6:6" x14ac:dyDescent="0.2">
      <c r="F280" s="55"/>
    </row>
    <row r="281" spans="6:6" x14ac:dyDescent="0.2">
      <c r="F281" s="55"/>
    </row>
    <row r="282" spans="6:6" x14ac:dyDescent="0.2">
      <c r="F282" s="55"/>
    </row>
    <row r="283" spans="6:6" x14ac:dyDescent="0.2">
      <c r="F283" s="55"/>
    </row>
    <row r="284" spans="6:6" x14ac:dyDescent="0.2">
      <c r="F284" s="55"/>
    </row>
    <row r="285" spans="6:6" x14ac:dyDescent="0.2">
      <c r="F285" s="55"/>
    </row>
    <row r="286" spans="6:6" x14ac:dyDescent="0.2">
      <c r="F286" s="55"/>
    </row>
    <row r="287" spans="6:6" x14ac:dyDescent="0.2">
      <c r="F287" s="55"/>
    </row>
    <row r="288" spans="6:6" x14ac:dyDescent="0.2">
      <c r="F288" s="55"/>
    </row>
    <row r="289" spans="6:6" x14ac:dyDescent="0.2">
      <c r="F289" s="55"/>
    </row>
    <row r="290" spans="6:6" x14ac:dyDescent="0.2">
      <c r="F290" s="55"/>
    </row>
    <row r="291" spans="6:6" x14ac:dyDescent="0.2">
      <c r="F291" s="55"/>
    </row>
    <row r="292" spans="6:6" x14ac:dyDescent="0.2">
      <c r="F292" s="55"/>
    </row>
    <row r="293" spans="6:6" x14ac:dyDescent="0.2">
      <c r="F293" s="55"/>
    </row>
    <row r="294" spans="6:6" x14ac:dyDescent="0.2">
      <c r="F294" s="55"/>
    </row>
    <row r="295" spans="6:6" x14ac:dyDescent="0.2">
      <c r="F295" s="55"/>
    </row>
    <row r="296" spans="6:6" x14ac:dyDescent="0.2">
      <c r="F296" s="55"/>
    </row>
    <row r="297" spans="6:6" x14ac:dyDescent="0.2">
      <c r="F297" s="55"/>
    </row>
    <row r="298" spans="6:6" x14ac:dyDescent="0.2">
      <c r="F298" s="55"/>
    </row>
    <row r="299" spans="6:6" x14ac:dyDescent="0.2">
      <c r="F299" s="55"/>
    </row>
    <row r="300" spans="6:6" x14ac:dyDescent="0.2">
      <c r="F300" s="55"/>
    </row>
    <row r="301" spans="6:6" x14ac:dyDescent="0.2">
      <c r="F301" s="55"/>
    </row>
    <row r="302" spans="6:6" x14ac:dyDescent="0.2">
      <c r="F302" s="55"/>
    </row>
    <row r="303" spans="6:6" x14ac:dyDescent="0.2">
      <c r="F303" s="55"/>
    </row>
    <row r="304" spans="6:6" x14ac:dyDescent="0.2">
      <c r="F304" s="55"/>
    </row>
    <row r="305" spans="6:6" x14ac:dyDescent="0.2">
      <c r="F305" s="55"/>
    </row>
    <row r="306" spans="6:6" x14ac:dyDescent="0.2">
      <c r="F306" s="55"/>
    </row>
    <row r="307" spans="6:6" x14ac:dyDescent="0.2">
      <c r="F307" s="55"/>
    </row>
    <row r="308" spans="6:6" x14ac:dyDescent="0.2">
      <c r="F308" s="55"/>
    </row>
    <row r="309" spans="6:6" x14ac:dyDescent="0.2">
      <c r="F309" s="55"/>
    </row>
    <row r="310" spans="6:6" x14ac:dyDescent="0.2">
      <c r="F310" s="55"/>
    </row>
    <row r="311" spans="6:6" x14ac:dyDescent="0.2">
      <c r="F311" s="55"/>
    </row>
    <row r="312" spans="6:6" x14ac:dyDescent="0.2">
      <c r="F312" s="55"/>
    </row>
    <row r="313" spans="6:6" x14ac:dyDescent="0.2">
      <c r="F313" s="55"/>
    </row>
    <row r="314" spans="6:6" x14ac:dyDescent="0.2">
      <c r="F314" s="55"/>
    </row>
    <row r="315" spans="6:6" x14ac:dyDescent="0.2">
      <c r="F315" s="55"/>
    </row>
    <row r="316" spans="6:6" x14ac:dyDescent="0.2">
      <c r="F316" s="55"/>
    </row>
    <row r="317" spans="6:6" x14ac:dyDescent="0.2">
      <c r="F317" s="55"/>
    </row>
    <row r="318" spans="6:6" x14ac:dyDescent="0.2">
      <c r="F318" s="55"/>
    </row>
    <row r="319" spans="6:6" x14ac:dyDescent="0.2">
      <c r="F319" s="55"/>
    </row>
    <row r="320" spans="6:6" x14ac:dyDescent="0.2">
      <c r="F320" s="55"/>
    </row>
    <row r="321" spans="6:6" x14ac:dyDescent="0.2">
      <c r="F321" s="55"/>
    </row>
    <row r="322" spans="6:6" x14ac:dyDescent="0.2">
      <c r="F322" s="55"/>
    </row>
    <row r="323" spans="6:6" x14ac:dyDescent="0.2">
      <c r="F323" s="55"/>
    </row>
    <row r="324" spans="6:6" x14ac:dyDescent="0.2">
      <c r="F324" s="55"/>
    </row>
    <row r="325" spans="6:6" x14ac:dyDescent="0.2">
      <c r="F325" s="55"/>
    </row>
    <row r="326" spans="6:6" x14ac:dyDescent="0.2">
      <c r="F326" s="55"/>
    </row>
    <row r="327" spans="6:6" x14ac:dyDescent="0.2">
      <c r="F327" s="55"/>
    </row>
    <row r="328" spans="6:6" x14ac:dyDescent="0.2">
      <c r="F328" s="55"/>
    </row>
    <row r="329" spans="6:6" x14ac:dyDescent="0.2">
      <c r="F329" s="55"/>
    </row>
    <row r="330" spans="6:6" x14ac:dyDescent="0.2">
      <c r="F330" s="55"/>
    </row>
    <row r="331" spans="6:6" x14ac:dyDescent="0.2">
      <c r="F331" s="55"/>
    </row>
    <row r="332" spans="6:6" x14ac:dyDescent="0.2">
      <c r="F332" s="55"/>
    </row>
    <row r="333" spans="6:6" x14ac:dyDescent="0.2">
      <c r="F333" s="55"/>
    </row>
    <row r="334" spans="6:6" x14ac:dyDescent="0.2">
      <c r="F334" s="55"/>
    </row>
    <row r="335" spans="6:6" x14ac:dyDescent="0.2">
      <c r="F335" s="55"/>
    </row>
    <row r="336" spans="6:6" x14ac:dyDescent="0.2">
      <c r="F336" s="55"/>
    </row>
    <row r="337" spans="6:6" x14ac:dyDescent="0.2">
      <c r="F337" s="55"/>
    </row>
    <row r="338" spans="6:6" x14ac:dyDescent="0.2">
      <c r="F338" s="55"/>
    </row>
    <row r="339" spans="6:6" x14ac:dyDescent="0.2">
      <c r="F339" s="55"/>
    </row>
    <row r="340" spans="6:6" x14ac:dyDescent="0.2">
      <c r="F340" s="55"/>
    </row>
    <row r="341" spans="6:6" x14ac:dyDescent="0.2">
      <c r="F341" s="55"/>
    </row>
    <row r="342" spans="6:6" x14ac:dyDescent="0.2">
      <c r="F342" s="55"/>
    </row>
    <row r="343" spans="6:6" x14ac:dyDescent="0.2">
      <c r="F343" s="55"/>
    </row>
    <row r="344" spans="6:6" x14ac:dyDescent="0.2">
      <c r="F344" s="55"/>
    </row>
    <row r="345" spans="6:6" x14ac:dyDescent="0.2">
      <c r="F345" s="55"/>
    </row>
    <row r="346" spans="6:6" x14ac:dyDescent="0.2">
      <c r="F346" s="55"/>
    </row>
    <row r="347" spans="6:6" x14ac:dyDescent="0.2">
      <c r="F347" s="55"/>
    </row>
    <row r="348" spans="6:6" x14ac:dyDescent="0.2">
      <c r="F348" s="55"/>
    </row>
    <row r="349" spans="6:6" x14ac:dyDescent="0.2">
      <c r="F349" s="55"/>
    </row>
    <row r="350" spans="6:6" x14ac:dyDescent="0.2">
      <c r="F350" s="55"/>
    </row>
    <row r="351" spans="6:6" x14ac:dyDescent="0.2">
      <c r="F351" s="55"/>
    </row>
    <row r="352" spans="6:6" x14ac:dyDescent="0.2">
      <c r="F352" s="55"/>
    </row>
    <row r="353" spans="6:6" x14ac:dyDescent="0.2">
      <c r="F353" s="55"/>
    </row>
    <row r="354" spans="6:6" x14ac:dyDescent="0.2">
      <c r="F354" s="55"/>
    </row>
    <row r="355" spans="6:6" x14ac:dyDescent="0.2">
      <c r="F355" s="55"/>
    </row>
    <row r="356" spans="6:6" x14ac:dyDescent="0.2">
      <c r="F356" s="55"/>
    </row>
    <row r="357" spans="6:6" x14ac:dyDescent="0.2">
      <c r="F357" s="55"/>
    </row>
    <row r="358" spans="6:6" x14ac:dyDescent="0.2">
      <c r="F358" s="55"/>
    </row>
    <row r="359" spans="6:6" x14ac:dyDescent="0.2">
      <c r="F359" s="55"/>
    </row>
    <row r="360" spans="6:6" x14ac:dyDescent="0.2">
      <c r="F360" s="55"/>
    </row>
    <row r="361" spans="6:6" x14ac:dyDescent="0.2">
      <c r="F361" s="55"/>
    </row>
    <row r="362" spans="6:6" x14ac:dyDescent="0.2">
      <c r="F362" s="55"/>
    </row>
    <row r="363" spans="6:6" x14ac:dyDescent="0.2">
      <c r="F363" s="55"/>
    </row>
    <row r="364" spans="6:6" x14ac:dyDescent="0.2">
      <c r="F364" s="55"/>
    </row>
    <row r="365" spans="6:6" x14ac:dyDescent="0.2">
      <c r="F365" s="55"/>
    </row>
    <row r="366" spans="6:6" x14ac:dyDescent="0.2">
      <c r="F366" s="55"/>
    </row>
    <row r="367" spans="6:6" x14ac:dyDescent="0.2">
      <c r="F367" s="55"/>
    </row>
    <row r="368" spans="6:6" x14ac:dyDescent="0.2">
      <c r="F368" s="55"/>
    </row>
    <row r="369" spans="6:6" x14ac:dyDescent="0.2">
      <c r="F369" s="55"/>
    </row>
    <row r="370" spans="6:6" x14ac:dyDescent="0.2">
      <c r="F370" s="55"/>
    </row>
    <row r="371" spans="6:6" x14ac:dyDescent="0.2">
      <c r="F371" s="55"/>
    </row>
    <row r="372" spans="6:6" x14ac:dyDescent="0.2">
      <c r="F372" s="55"/>
    </row>
    <row r="373" spans="6:6" x14ac:dyDescent="0.2">
      <c r="F373" s="55"/>
    </row>
    <row r="374" spans="6:6" x14ac:dyDescent="0.2">
      <c r="F374" s="55"/>
    </row>
    <row r="375" spans="6:6" x14ac:dyDescent="0.2">
      <c r="F375" s="55"/>
    </row>
    <row r="376" spans="6:6" x14ac:dyDescent="0.2">
      <c r="F376" s="55"/>
    </row>
    <row r="377" spans="6:6" x14ac:dyDescent="0.2">
      <c r="F377" s="55"/>
    </row>
    <row r="378" spans="6:6" x14ac:dyDescent="0.2">
      <c r="F378" s="55"/>
    </row>
    <row r="379" spans="6:6" x14ac:dyDescent="0.2">
      <c r="F379" s="55"/>
    </row>
    <row r="380" spans="6:6" x14ac:dyDescent="0.2">
      <c r="F380" s="55"/>
    </row>
    <row r="381" spans="6:6" x14ac:dyDescent="0.2">
      <c r="F381" s="55"/>
    </row>
    <row r="382" spans="6:6" x14ac:dyDescent="0.2">
      <c r="F382" s="55"/>
    </row>
    <row r="383" spans="6:6" x14ac:dyDescent="0.2">
      <c r="F383" s="55"/>
    </row>
    <row r="384" spans="6:6" x14ac:dyDescent="0.2">
      <c r="F384" s="55"/>
    </row>
    <row r="385" spans="6:6" x14ac:dyDescent="0.2">
      <c r="F385" s="55"/>
    </row>
    <row r="386" spans="6:6" x14ac:dyDescent="0.2">
      <c r="F386" s="55"/>
    </row>
    <row r="387" spans="6:6" x14ac:dyDescent="0.2">
      <c r="F387" s="55"/>
    </row>
    <row r="388" spans="6:6" x14ac:dyDescent="0.2">
      <c r="F388" s="55"/>
    </row>
    <row r="389" spans="6:6" x14ac:dyDescent="0.2">
      <c r="F389" s="55"/>
    </row>
    <row r="390" spans="6:6" x14ac:dyDescent="0.2">
      <c r="F390" s="55"/>
    </row>
    <row r="391" spans="6:6" x14ac:dyDescent="0.2">
      <c r="F391" s="55"/>
    </row>
    <row r="392" spans="6:6" x14ac:dyDescent="0.2">
      <c r="F392" s="55"/>
    </row>
    <row r="393" spans="6:6" x14ac:dyDescent="0.2">
      <c r="F393" s="55"/>
    </row>
    <row r="394" spans="6:6" x14ac:dyDescent="0.2">
      <c r="F394" s="55"/>
    </row>
    <row r="395" spans="6:6" x14ac:dyDescent="0.2">
      <c r="F395" s="55"/>
    </row>
    <row r="396" spans="6:6" x14ac:dyDescent="0.2">
      <c r="F396" s="55"/>
    </row>
    <row r="397" spans="6:6" x14ac:dyDescent="0.2">
      <c r="F397" s="55"/>
    </row>
    <row r="398" spans="6:6" x14ac:dyDescent="0.2">
      <c r="F398" s="55"/>
    </row>
    <row r="399" spans="6:6" x14ac:dyDescent="0.2">
      <c r="F399" s="55"/>
    </row>
    <row r="400" spans="6:6" x14ac:dyDescent="0.2">
      <c r="F400" s="55"/>
    </row>
    <row r="401" spans="6:6" x14ac:dyDescent="0.2">
      <c r="F401" s="55"/>
    </row>
    <row r="402" spans="6:6" x14ac:dyDescent="0.2">
      <c r="F402" s="55"/>
    </row>
    <row r="403" spans="6:6" x14ac:dyDescent="0.2">
      <c r="F403" s="55"/>
    </row>
    <row r="404" spans="6:6" x14ac:dyDescent="0.2">
      <c r="F404" s="55"/>
    </row>
    <row r="405" spans="6:6" x14ac:dyDescent="0.2">
      <c r="F405" s="55"/>
    </row>
    <row r="406" spans="6:6" x14ac:dyDescent="0.2">
      <c r="F406" s="55"/>
    </row>
    <row r="407" spans="6:6" x14ac:dyDescent="0.2">
      <c r="F407" s="55"/>
    </row>
    <row r="408" spans="6:6" x14ac:dyDescent="0.2">
      <c r="F408" s="55"/>
    </row>
    <row r="409" spans="6:6" x14ac:dyDescent="0.2">
      <c r="F409" s="55"/>
    </row>
    <row r="410" spans="6:6" x14ac:dyDescent="0.2">
      <c r="F410" s="55"/>
    </row>
    <row r="411" spans="6:6" x14ac:dyDescent="0.2">
      <c r="F411" s="55"/>
    </row>
    <row r="412" spans="6:6" x14ac:dyDescent="0.2">
      <c r="F412" s="55"/>
    </row>
    <row r="413" spans="6:6" x14ac:dyDescent="0.2">
      <c r="F413" s="55"/>
    </row>
    <row r="414" spans="6:6" x14ac:dyDescent="0.2">
      <c r="F414" s="55"/>
    </row>
    <row r="415" spans="6:6" x14ac:dyDescent="0.2">
      <c r="F415" s="55"/>
    </row>
    <row r="416" spans="6:6" x14ac:dyDescent="0.2">
      <c r="F416" s="55"/>
    </row>
    <row r="417" spans="6:6" x14ac:dyDescent="0.2">
      <c r="F417" s="55"/>
    </row>
    <row r="418" spans="6:6" x14ac:dyDescent="0.2">
      <c r="F418" s="55"/>
    </row>
    <row r="419" spans="6:6" x14ac:dyDescent="0.2">
      <c r="F419" s="55"/>
    </row>
    <row r="420" spans="6:6" x14ac:dyDescent="0.2">
      <c r="F420" s="55"/>
    </row>
    <row r="421" spans="6:6" x14ac:dyDescent="0.2">
      <c r="F421" s="55"/>
    </row>
    <row r="422" spans="6:6" x14ac:dyDescent="0.2">
      <c r="F422" s="55"/>
    </row>
    <row r="423" spans="6:6" x14ac:dyDescent="0.2">
      <c r="F423" s="55"/>
    </row>
    <row r="424" spans="6:6" x14ac:dyDescent="0.2">
      <c r="F424" s="55"/>
    </row>
    <row r="425" spans="6:6" x14ac:dyDescent="0.2">
      <c r="F425" s="55"/>
    </row>
    <row r="426" spans="6:6" x14ac:dyDescent="0.2">
      <c r="F426" s="55"/>
    </row>
    <row r="427" spans="6:6" x14ac:dyDescent="0.2">
      <c r="F427" s="55"/>
    </row>
    <row r="428" spans="6:6" x14ac:dyDescent="0.2">
      <c r="F428" s="55"/>
    </row>
    <row r="429" spans="6:6" x14ac:dyDescent="0.2">
      <c r="F429" s="55"/>
    </row>
    <row r="430" spans="6:6" x14ac:dyDescent="0.2">
      <c r="F430" s="55"/>
    </row>
    <row r="431" spans="6:6" x14ac:dyDescent="0.2">
      <c r="F431" s="55"/>
    </row>
    <row r="432" spans="6:6" x14ac:dyDescent="0.2">
      <c r="F432" s="55"/>
    </row>
    <row r="433" spans="6:6" x14ac:dyDescent="0.2">
      <c r="F433" s="55"/>
    </row>
    <row r="434" spans="6:6" x14ac:dyDescent="0.2">
      <c r="F434" s="55"/>
    </row>
    <row r="435" spans="6:6" x14ac:dyDescent="0.2">
      <c r="F435" s="55"/>
    </row>
    <row r="436" spans="6:6" x14ac:dyDescent="0.2">
      <c r="F436" s="55"/>
    </row>
    <row r="437" spans="6:6" x14ac:dyDescent="0.2">
      <c r="F437" s="55"/>
    </row>
    <row r="438" spans="6:6" x14ac:dyDescent="0.2">
      <c r="F438" s="55"/>
    </row>
    <row r="439" spans="6:6" x14ac:dyDescent="0.2">
      <c r="F439" s="55"/>
    </row>
  </sheetData>
  <mergeCells count="1">
    <mergeCell ref="H1:I1"/>
  </mergeCells>
  <hyperlinks>
    <hyperlink ref="H1:I1" location="Index!A1" display="Regresar al Índice" xr:uid="{B3A6C99B-5E35-44C8-8571-C96A6FC31595}"/>
  </hyperlinks>
  <pageMargins left="0.7" right="0.7" top="0.75" bottom="0.75" header="0.3" footer="0.3"/>
  <pageSetup paperSize="9"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9C49B-D7F4-40D6-9A01-0865BB6295F3}">
  <sheetPr codeName="Hoja73"/>
  <dimension ref="A1:I273"/>
  <sheetViews>
    <sheetView topLeftCell="A255" zoomScaleNormal="100" workbookViewId="0"/>
  </sheetViews>
  <sheetFormatPr baseColWidth="10" defaultColWidth="9.140625" defaultRowHeight="12.75" x14ac:dyDescent="0.2"/>
  <cols>
    <col min="1" max="2" width="9.140625" style="53"/>
    <col min="3" max="3" width="60.7109375" style="55" customWidth="1"/>
    <col min="4" max="4" width="7.7109375" style="92" customWidth="1"/>
    <col min="5" max="5" width="11.7109375" style="92" customWidth="1"/>
    <col min="6" max="6" width="11.7109375" style="55" customWidth="1"/>
    <col min="7" max="7" width="4.7109375" style="55" customWidth="1"/>
    <col min="8" max="8" width="11.5703125" style="55" bestFit="1" customWidth="1"/>
    <col min="9" max="16384" width="9.140625" style="53"/>
  </cols>
  <sheetData>
    <row r="1" spans="1:9" ht="15" x14ac:dyDescent="0.25">
      <c r="A1" s="17" t="s">
        <v>1745</v>
      </c>
      <c r="C1" s="53"/>
      <c r="D1" s="53" t="s">
        <v>54</v>
      </c>
      <c r="E1" s="53" t="s">
        <v>54</v>
      </c>
      <c r="F1" s="53" t="s">
        <v>54</v>
      </c>
      <c r="G1" s="53" t="s">
        <v>54</v>
      </c>
      <c r="H1" s="408" t="s">
        <v>38</v>
      </c>
      <c r="I1" s="408"/>
    </row>
    <row r="2" spans="1:9" x14ac:dyDescent="0.2">
      <c r="A2" s="53" t="s">
        <v>152</v>
      </c>
      <c r="C2" s="53"/>
      <c r="D2" s="53" t="s">
        <v>54</v>
      </c>
      <c r="E2" s="53" t="s">
        <v>54</v>
      </c>
      <c r="F2" s="53" t="s">
        <v>54</v>
      </c>
      <c r="G2" s="53" t="s">
        <v>54</v>
      </c>
      <c r="H2" s="53" t="s">
        <v>54</v>
      </c>
    </row>
    <row r="3" spans="1:9" x14ac:dyDescent="0.2">
      <c r="C3" s="53"/>
      <c r="D3" s="53"/>
      <c r="E3" s="53"/>
      <c r="F3" s="53"/>
      <c r="G3" s="53"/>
      <c r="H3" s="53"/>
    </row>
    <row r="4" spans="1:9" x14ac:dyDescent="0.2">
      <c r="C4" s="53"/>
      <c r="D4" s="53"/>
      <c r="E4" s="53"/>
      <c r="F4" s="53"/>
      <c r="G4" s="53"/>
      <c r="H4" s="53"/>
    </row>
    <row r="5" spans="1:9" x14ac:dyDescent="0.2">
      <c r="C5" s="53"/>
      <c r="D5" s="53"/>
      <c r="E5" s="53"/>
      <c r="F5" s="53"/>
      <c r="G5" s="53"/>
      <c r="H5" s="53"/>
    </row>
    <row r="6" spans="1:9" x14ac:dyDescent="0.2">
      <c r="A6" s="53" t="s">
        <v>633</v>
      </c>
      <c r="B6" s="53" t="s">
        <v>441</v>
      </c>
      <c r="C6" s="53" t="s">
        <v>0</v>
      </c>
      <c r="D6" s="53" t="s">
        <v>634</v>
      </c>
      <c r="E6" s="53" t="s">
        <v>635</v>
      </c>
      <c r="F6" s="53" t="s">
        <v>636</v>
      </c>
      <c r="G6" s="53" t="s">
        <v>637</v>
      </c>
      <c r="H6" s="53" t="s">
        <v>638</v>
      </c>
    </row>
    <row r="7" spans="1:9" x14ac:dyDescent="0.2">
      <c r="A7" s="96" t="s">
        <v>931</v>
      </c>
      <c r="B7" s="53" t="s">
        <v>714</v>
      </c>
      <c r="C7" s="97">
        <v>986809</v>
      </c>
      <c r="D7" s="53"/>
      <c r="E7" s="53"/>
      <c r="F7" s="98">
        <v>688</v>
      </c>
      <c r="G7" s="55">
        <v>1</v>
      </c>
      <c r="H7" s="55">
        <v>688</v>
      </c>
    </row>
    <row r="8" spans="1:9" x14ac:dyDescent="0.2">
      <c r="A8" s="96" t="s">
        <v>54</v>
      </c>
      <c r="B8" s="53" t="s">
        <v>715</v>
      </c>
      <c r="C8" s="97">
        <v>995832</v>
      </c>
      <c r="D8" s="92">
        <v>9.1436134044176054E-3</v>
      </c>
      <c r="E8" s="53"/>
      <c r="F8" s="98">
        <v>9023</v>
      </c>
      <c r="G8" s="55">
        <v>2</v>
      </c>
      <c r="H8" s="55">
        <v>9711</v>
      </c>
    </row>
    <row r="9" spans="1:9" x14ac:dyDescent="0.2">
      <c r="A9" s="96" t="s">
        <v>54</v>
      </c>
      <c r="B9" s="53" t="s">
        <v>654</v>
      </c>
      <c r="C9" s="97">
        <v>1001069</v>
      </c>
      <c r="D9" s="92">
        <v>5.258919175122001E-3</v>
      </c>
      <c r="E9" s="53"/>
      <c r="F9" s="98">
        <v>5237</v>
      </c>
      <c r="G9" s="55">
        <v>3</v>
      </c>
      <c r="H9" s="55">
        <v>14948</v>
      </c>
    </row>
    <row r="10" spans="1:9" x14ac:dyDescent="0.2">
      <c r="A10" s="96" t="s">
        <v>54</v>
      </c>
      <c r="B10" s="53" t="s">
        <v>709</v>
      </c>
      <c r="C10" s="97">
        <v>999403</v>
      </c>
      <c r="D10" s="92">
        <v>-1.6642209478068271E-3</v>
      </c>
      <c r="E10" s="53"/>
      <c r="F10" s="98">
        <v>-1666</v>
      </c>
      <c r="G10" s="55">
        <v>4</v>
      </c>
      <c r="H10" s="55">
        <v>13282</v>
      </c>
    </row>
    <row r="11" spans="1:9" x14ac:dyDescent="0.2">
      <c r="A11" s="96" t="s">
        <v>54</v>
      </c>
      <c r="B11" s="53" t="s">
        <v>713</v>
      </c>
      <c r="C11" s="97">
        <v>1002441</v>
      </c>
      <c r="D11" s="92">
        <v>3.0398147694172817E-3</v>
      </c>
      <c r="E11" s="53"/>
      <c r="F11" s="98">
        <v>3038</v>
      </c>
      <c r="G11" s="55">
        <v>5</v>
      </c>
      <c r="H11" s="55">
        <v>16320</v>
      </c>
    </row>
    <row r="12" spans="1:9" x14ac:dyDescent="0.2">
      <c r="A12" s="96" t="s">
        <v>54</v>
      </c>
      <c r="B12" s="53" t="s">
        <v>716</v>
      </c>
      <c r="C12" s="97">
        <v>1006280</v>
      </c>
      <c r="D12" s="92">
        <v>3.8296518199076868E-3</v>
      </c>
      <c r="E12" s="53"/>
      <c r="F12" s="98">
        <v>3839</v>
      </c>
      <c r="G12" s="55">
        <v>6</v>
      </c>
      <c r="H12" s="55">
        <v>20159</v>
      </c>
    </row>
    <row r="13" spans="1:9" x14ac:dyDescent="0.2">
      <c r="A13" s="96" t="s">
        <v>54</v>
      </c>
      <c r="B13" s="53" t="s">
        <v>717</v>
      </c>
      <c r="C13" s="97">
        <v>1019506</v>
      </c>
      <c r="D13" s="92">
        <v>1.3143459076996544E-2</v>
      </c>
      <c r="E13" s="53"/>
      <c r="F13" s="98">
        <v>13226</v>
      </c>
      <c r="G13" s="55">
        <v>7</v>
      </c>
      <c r="H13" s="55">
        <v>33385</v>
      </c>
    </row>
    <row r="14" spans="1:9" x14ac:dyDescent="0.2">
      <c r="A14" s="96" t="s">
        <v>54</v>
      </c>
      <c r="B14" s="53" t="s">
        <v>718</v>
      </c>
      <c r="C14" s="97">
        <v>1028391</v>
      </c>
      <c r="D14" s="92">
        <v>8.7150051103181969E-3</v>
      </c>
      <c r="E14" s="53"/>
      <c r="F14" s="98">
        <v>8885</v>
      </c>
      <c r="G14" s="55">
        <v>8</v>
      </c>
      <c r="H14" s="55">
        <v>42270</v>
      </c>
    </row>
    <row r="15" spans="1:9" x14ac:dyDescent="0.2">
      <c r="A15" s="96" t="s">
        <v>54</v>
      </c>
      <c r="B15" s="53" t="s">
        <v>719</v>
      </c>
      <c r="C15" s="97">
        <v>1035137</v>
      </c>
      <c r="D15" s="92">
        <v>6.559761802660713E-3</v>
      </c>
      <c r="E15" s="53"/>
      <c r="F15" s="98">
        <v>6746</v>
      </c>
      <c r="G15" s="55">
        <v>9</v>
      </c>
      <c r="H15" s="55">
        <v>49016</v>
      </c>
    </row>
    <row r="16" spans="1:9" x14ac:dyDescent="0.2">
      <c r="A16" s="96" t="s">
        <v>54</v>
      </c>
      <c r="B16" s="53" t="s">
        <v>720</v>
      </c>
      <c r="C16" s="97">
        <v>1046247</v>
      </c>
      <c r="D16" s="92">
        <v>1.0732878836327897E-2</v>
      </c>
      <c r="E16" s="53"/>
      <c r="F16" s="98">
        <v>11110</v>
      </c>
      <c r="G16" s="55">
        <v>10</v>
      </c>
      <c r="H16" s="55">
        <v>60126</v>
      </c>
    </row>
    <row r="17" spans="1:8" x14ac:dyDescent="0.2">
      <c r="A17" s="96" t="s">
        <v>54</v>
      </c>
      <c r="B17" s="53" t="s">
        <v>721</v>
      </c>
      <c r="C17" s="97">
        <v>1054346</v>
      </c>
      <c r="D17" s="92">
        <v>7.7410018857879681E-3</v>
      </c>
      <c r="E17" s="53"/>
      <c r="F17" s="98">
        <v>8099</v>
      </c>
      <c r="G17" s="55">
        <v>11</v>
      </c>
      <c r="H17" s="55">
        <v>68225</v>
      </c>
    </row>
    <row r="18" spans="1:8" x14ac:dyDescent="0.2">
      <c r="A18" s="96" t="s">
        <v>54</v>
      </c>
      <c r="B18" s="53" t="s">
        <v>722</v>
      </c>
      <c r="C18" s="97">
        <v>1034215</v>
      </c>
      <c r="D18" s="92">
        <v>-1.909335265652834E-2</v>
      </c>
      <c r="E18" s="53"/>
      <c r="F18" s="98">
        <v>-20131</v>
      </c>
      <c r="G18" s="55">
        <v>12</v>
      </c>
      <c r="H18" s="55">
        <v>48094</v>
      </c>
    </row>
    <row r="19" spans="1:8" x14ac:dyDescent="0.2">
      <c r="A19" s="96" t="s">
        <v>932</v>
      </c>
      <c r="B19" s="53" t="s">
        <v>714</v>
      </c>
      <c r="C19" s="97">
        <v>1034052</v>
      </c>
      <c r="D19" s="92">
        <v>-1.5760746073112397E-4</v>
      </c>
      <c r="E19" s="92">
        <v>4.7874512696985949E-2</v>
      </c>
      <c r="F19" s="98">
        <v>-163</v>
      </c>
      <c r="G19" s="55">
        <v>1</v>
      </c>
      <c r="H19" s="55">
        <v>-163</v>
      </c>
    </row>
    <row r="20" spans="1:8" x14ac:dyDescent="0.2">
      <c r="A20" s="96" t="s">
        <v>54</v>
      </c>
      <c r="B20" s="53" t="s">
        <v>715</v>
      </c>
      <c r="C20" s="97">
        <v>1033583</v>
      </c>
      <c r="D20" s="92">
        <v>-4.5355552718817638E-4</v>
      </c>
      <c r="E20" s="92">
        <v>3.7909004731721874E-2</v>
      </c>
      <c r="F20" s="98">
        <v>-469</v>
      </c>
      <c r="G20" s="55">
        <v>2</v>
      </c>
      <c r="H20" s="55">
        <v>-632</v>
      </c>
    </row>
    <row r="21" spans="1:8" x14ac:dyDescent="0.2">
      <c r="A21" s="96" t="s">
        <v>54</v>
      </c>
      <c r="B21" s="53" t="s">
        <v>654</v>
      </c>
      <c r="C21" s="97">
        <v>1026253</v>
      </c>
      <c r="D21" s="92">
        <v>-7.0918349082753629E-3</v>
      </c>
      <c r="E21" s="92">
        <v>2.5157107052560912E-2</v>
      </c>
      <c r="F21" s="98">
        <v>-7330</v>
      </c>
      <c r="G21" s="55">
        <v>3</v>
      </c>
      <c r="H21" s="55">
        <v>-7962</v>
      </c>
    </row>
    <row r="22" spans="1:8" x14ac:dyDescent="0.2">
      <c r="A22" s="96" t="s">
        <v>54</v>
      </c>
      <c r="B22" s="53" t="s">
        <v>709</v>
      </c>
      <c r="C22" s="97">
        <v>1021573</v>
      </c>
      <c r="D22" s="92">
        <v>-4.5602789955303535E-3</v>
      </c>
      <c r="E22" s="92">
        <v>2.2183243396307617E-2</v>
      </c>
      <c r="F22" s="98">
        <v>-4680</v>
      </c>
      <c r="G22" s="55">
        <v>4</v>
      </c>
      <c r="H22" s="55">
        <v>-12642</v>
      </c>
    </row>
    <row r="23" spans="1:8" x14ac:dyDescent="0.2">
      <c r="A23" s="96" t="s">
        <v>54</v>
      </c>
      <c r="B23" s="53" t="s">
        <v>713</v>
      </c>
      <c r="C23" s="97">
        <v>1017168</v>
      </c>
      <c r="D23" s="92">
        <v>-4.3119777049707153E-3</v>
      </c>
      <c r="E23" s="92">
        <v>1.4691138929872283E-2</v>
      </c>
      <c r="F23" s="98">
        <v>-4405</v>
      </c>
      <c r="G23" s="55">
        <v>5</v>
      </c>
      <c r="H23" s="55">
        <v>-17047</v>
      </c>
    </row>
    <row r="24" spans="1:8" x14ac:dyDescent="0.2">
      <c r="A24" s="96" t="s">
        <v>54</v>
      </c>
      <c r="B24" s="53" t="s">
        <v>716</v>
      </c>
      <c r="C24" s="97">
        <v>1012668</v>
      </c>
      <c r="D24" s="92">
        <v>-4.42404794488227E-3</v>
      </c>
      <c r="E24" s="92">
        <v>6.3481337202369037E-3</v>
      </c>
      <c r="F24" s="98">
        <v>-4500</v>
      </c>
      <c r="G24" s="55">
        <v>6</v>
      </c>
      <c r="H24" s="55">
        <v>-21547</v>
      </c>
    </row>
    <row r="25" spans="1:8" x14ac:dyDescent="0.2">
      <c r="A25" s="96" t="s">
        <v>54</v>
      </c>
      <c r="B25" s="53" t="s">
        <v>717</v>
      </c>
      <c r="C25" s="97">
        <v>1015524</v>
      </c>
      <c r="D25" s="92">
        <v>2.8202727843675834E-3</v>
      </c>
      <c r="E25" s="92">
        <v>-3.9058132075731056E-3</v>
      </c>
      <c r="F25" s="98">
        <v>2856</v>
      </c>
      <c r="G25" s="55">
        <v>7</v>
      </c>
      <c r="H25" s="55">
        <v>-18691</v>
      </c>
    </row>
    <row r="26" spans="1:8" x14ac:dyDescent="0.2">
      <c r="A26" s="96" t="s">
        <v>54</v>
      </c>
      <c r="B26" s="53" t="s">
        <v>718</v>
      </c>
      <c r="C26" s="97">
        <v>1017448</v>
      </c>
      <c r="D26" s="92">
        <v>1.8945884095304955E-3</v>
      </c>
      <c r="E26" s="92">
        <v>-1.0640894367998199E-2</v>
      </c>
      <c r="F26" s="98">
        <v>1924</v>
      </c>
      <c r="G26" s="55">
        <v>8</v>
      </c>
      <c r="H26" s="55">
        <v>-16767</v>
      </c>
    </row>
    <row r="27" spans="1:8" x14ac:dyDescent="0.2">
      <c r="A27" s="96" t="s">
        <v>54</v>
      </c>
      <c r="B27" s="53" t="s">
        <v>719</v>
      </c>
      <c r="C27" s="97">
        <v>1015693</v>
      </c>
      <c r="D27" s="92">
        <v>-1.7249038771514069E-3</v>
      </c>
      <c r="E27" s="92">
        <v>-1.8783987047125139E-2</v>
      </c>
      <c r="F27" s="98">
        <v>-1755</v>
      </c>
      <c r="G27" s="55">
        <v>9</v>
      </c>
      <c r="H27" s="55">
        <v>-18522</v>
      </c>
    </row>
    <row r="28" spans="1:8" x14ac:dyDescent="0.2">
      <c r="A28" s="96" t="s">
        <v>54</v>
      </c>
      <c r="B28" s="53" t="s">
        <v>720</v>
      </c>
      <c r="C28" s="97">
        <v>1023232</v>
      </c>
      <c r="D28" s="92">
        <v>7.4225184184590898E-3</v>
      </c>
      <c r="E28" s="92">
        <v>-2.1997673589506106E-2</v>
      </c>
      <c r="F28" s="98">
        <v>7539</v>
      </c>
      <c r="G28" s="55">
        <v>10</v>
      </c>
      <c r="H28" s="55">
        <v>-10983</v>
      </c>
    </row>
    <row r="29" spans="1:8" x14ac:dyDescent="0.2">
      <c r="A29" s="96" t="s">
        <v>54</v>
      </c>
      <c r="B29" s="53" t="s">
        <v>721</v>
      </c>
      <c r="C29" s="97">
        <v>1028481</v>
      </c>
      <c r="D29" s="92">
        <v>5.1298239304478077E-3</v>
      </c>
      <c r="E29" s="92">
        <v>-2.453179506537706E-2</v>
      </c>
      <c r="F29" s="98">
        <v>5249</v>
      </c>
      <c r="G29" s="55">
        <v>11</v>
      </c>
      <c r="H29" s="55">
        <v>-5734</v>
      </c>
    </row>
    <row r="30" spans="1:8" x14ac:dyDescent="0.2">
      <c r="A30" s="96" t="s">
        <v>54</v>
      </c>
      <c r="B30" s="53" t="s">
        <v>722</v>
      </c>
      <c r="C30" s="97">
        <v>1011723</v>
      </c>
      <c r="D30" s="92">
        <v>-1.6293932508232967E-2</v>
      </c>
      <c r="E30" s="92">
        <v>-2.1747895747015855E-2</v>
      </c>
      <c r="F30" s="98">
        <v>-16758</v>
      </c>
      <c r="G30" s="55">
        <v>12</v>
      </c>
      <c r="H30" s="55">
        <v>-22492</v>
      </c>
    </row>
    <row r="31" spans="1:8" x14ac:dyDescent="0.2">
      <c r="A31" s="96" t="s">
        <v>933</v>
      </c>
      <c r="B31" s="53" t="s">
        <v>714</v>
      </c>
      <c r="C31" s="97">
        <v>1011211</v>
      </c>
      <c r="D31" s="92">
        <v>-5.0606737219571762E-4</v>
      </c>
      <c r="E31" s="92">
        <v>-2.208883112261284E-2</v>
      </c>
      <c r="F31" s="98">
        <v>-512</v>
      </c>
      <c r="G31" s="55">
        <v>1</v>
      </c>
      <c r="H31" s="55">
        <v>-512</v>
      </c>
    </row>
    <row r="32" spans="1:8" x14ac:dyDescent="0.2">
      <c r="A32" s="96" t="s">
        <v>54</v>
      </c>
      <c r="B32" s="53" t="s">
        <v>715</v>
      </c>
      <c r="C32" s="97">
        <v>1021306</v>
      </c>
      <c r="D32" s="92">
        <v>9.9830796935556076E-3</v>
      </c>
      <c r="E32" s="92">
        <v>-1.1878097840231527E-2</v>
      </c>
      <c r="F32" s="98">
        <v>10095</v>
      </c>
      <c r="G32" s="55">
        <v>2</v>
      </c>
      <c r="H32" s="55">
        <v>9583</v>
      </c>
    </row>
    <row r="33" spans="1:8" x14ac:dyDescent="0.2">
      <c r="A33" s="96" t="s">
        <v>54</v>
      </c>
      <c r="B33" s="53" t="s">
        <v>654</v>
      </c>
      <c r="C33" s="97">
        <v>1017902</v>
      </c>
      <c r="D33" s="92">
        <v>-3.3329873710719049E-3</v>
      </c>
      <c r="E33" s="92">
        <v>-8.137369634973024E-3</v>
      </c>
      <c r="F33" s="98">
        <v>-3404</v>
      </c>
      <c r="G33" s="55">
        <v>3</v>
      </c>
      <c r="H33" s="55">
        <v>6179</v>
      </c>
    </row>
    <row r="34" spans="1:8" x14ac:dyDescent="0.2">
      <c r="A34" s="96" t="s">
        <v>54</v>
      </c>
      <c r="B34" s="53" t="s">
        <v>709</v>
      </c>
      <c r="C34" s="97">
        <v>1025252</v>
      </c>
      <c r="D34" s="92">
        <v>7.2207344125465589E-3</v>
      </c>
      <c r="E34" s="92">
        <v>3.6013089617676908E-3</v>
      </c>
      <c r="F34" s="98">
        <v>7350</v>
      </c>
      <c r="G34" s="55">
        <v>4</v>
      </c>
      <c r="H34" s="55">
        <v>13529</v>
      </c>
    </row>
    <row r="35" spans="1:8" x14ac:dyDescent="0.2">
      <c r="A35" s="96" t="s">
        <v>54</v>
      </c>
      <c r="B35" s="53" t="s">
        <v>713</v>
      </c>
      <c r="C35" s="97">
        <v>1020616</v>
      </c>
      <c r="D35" s="92">
        <v>-4.5218151244766913E-3</v>
      </c>
      <c r="E35" s="92">
        <v>3.3898038475452807E-3</v>
      </c>
      <c r="F35" s="98">
        <v>-4636</v>
      </c>
      <c r="G35" s="55">
        <v>5</v>
      </c>
      <c r="H35" s="55">
        <v>8893</v>
      </c>
    </row>
    <row r="36" spans="1:8" x14ac:dyDescent="0.2">
      <c r="A36" s="96" t="s">
        <v>54</v>
      </c>
      <c r="B36" s="53" t="s">
        <v>716</v>
      </c>
      <c r="C36" s="97">
        <v>1017493</v>
      </c>
      <c r="D36" s="92">
        <v>-3.0599167561551344E-3</v>
      </c>
      <c r="E36" s="92">
        <v>4.7646415212092563E-3</v>
      </c>
      <c r="F36" s="98">
        <v>-3123</v>
      </c>
      <c r="G36" s="55">
        <v>6</v>
      </c>
      <c r="H36" s="55">
        <v>5770</v>
      </c>
    </row>
    <row r="37" spans="1:8" x14ac:dyDescent="0.2">
      <c r="A37" s="96" t="s">
        <v>54</v>
      </c>
      <c r="B37" s="53" t="s">
        <v>717</v>
      </c>
      <c r="C37" s="97">
        <v>1023783</v>
      </c>
      <c r="D37" s="92">
        <v>6.1818607105896817E-3</v>
      </c>
      <c r="E37" s="92">
        <v>8.1327472319709937E-3</v>
      </c>
      <c r="F37" s="98">
        <v>6290</v>
      </c>
      <c r="G37" s="55">
        <v>7</v>
      </c>
      <c r="H37" s="55">
        <v>12060</v>
      </c>
    </row>
    <row r="38" spans="1:8" x14ac:dyDescent="0.2">
      <c r="A38" s="96" t="s">
        <v>54</v>
      </c>
      <c r="B38" s="53" t="s">
        <v>718</v>
      </c>
      <c r="C38" s="97">
        <v>1022753</v>
      </c>
      <c r="D38" s="92">
        <v>-1.0060725759267752E-3</v>
      </c>
      <c r="E38" s="92">
        <v>5.2140256799364515E-3</v>
      </c>
      <c r="F38" s="98">
        <v>-1030</v>
      </c>
      <c r="G38" s="55">
        <v>8</v>
      </c>
      <c r="H38" s="55">
        <v>11030</v>
      </c>
    </row>
    <row r="39" spans="1:8" x14ac:dyDescent="0.2">
      <c r="A39" s="96" t="s">
        <v>54</v>
      </c>
      <c r="B39" s="53" t="s">
        <v>719</v>
      </c>
      <c r="C39" s="97">
        <v>1029827</v>
      </c>
      <c r="D39" s="92">
        <v>6.9166260084301268E-3</v>
      </c>
      <c r="E39" s="92">
        <v>1.3915622141729811E-2</v>
      </c>
      <c r="F39" s="98">
        <v>7074</v>
      </c>
      <c r="G39" s="55">
        <v>9</v>
      </c>
      <c r="H39" s="55">
        <v>18104</v>
      </c>
    </row>
    <row r="40" spans="1:8" x14ac:dyDescent="0.2">
      <c r="A40" s="96" t="s">
        <v>54</v>
      </c>
      <c r="B40" s="53" t="s">
        <v>720</v>
      </c>
      <c r="C40" s="97">
        <v>1038774</v>
      </c>
      <c r="D40" s="92">
        <v>8.6878669912520134E-3</v>
      </c>
      <c r="E40" s="92">
        <v>1.5189126219664839E-2</v>
      </c>
      <c r="F40" s="98">
        <v>8947</v>
      </c>
      <c r="G40" s="55">
        <v>10</v>
      </c>
      <c r="H40" s="55">
        <v>27051</v>
      </c>
    </row>
    <row r="41" spans="1:8" x14ac:dyDescent="0.2">
      <c r="A41" s="96" t="s">
        <v>54</v>
      </c>
      <c r="B41" s="53" t="s">
        <v>721</v>
      </c>
      <c r="C41" s="97">
        <v>1046838</v>
      </c>
      <c r="D41" s="92">
        <v>7.7629975336310775E-3</v>
      </c>
      <c r="E41" s="92">
        <v>1.7848652527368003E-2</v>
      </c>
      <c r="F41" s="98">
        <v>8064</v>
      </c>
      <c r="G41" s="55">
        <v>11</v>
      </c>
      <c r="H41" s="55">
        <v>35115</v>
      </c>
    </row>
    <row r="42" spans="1:8" x14ac:dyDescent="0.2">
      <c r="A42" s="96" t="s">
        <v>54</v>
      </c>
      <c r="B42" s="53" t="s">
        <v>722</v>
      </c>
      <c r="C42" s="97">
        <v>1029691</v>
      </c>
      <c r="D42" s="92">
        <v>-1.6379802796612219E-2</v>
      </c>
      <c r="E42" s="92">
        <v>1.7759801842994527E-2</v>
      </c>
      <c r="F42" s="98">
        <v>-17147</v>
      </c>
      <c r="G42" s="55">
        <v>12</v>
      </c>
      <c r="H42" s="55">
        <v>17968</v>
      </c>
    </row>
    <row r="43" spans="1:8" x14ac:dyDescent="0.2">
      <c r="A43" s="96" t="s">
        <v>934</v>
      </c>
      <c r="B43" s="53" t="s">
        <v>714</v>
      </c>
      <c r="C43" s="97">
        <v>1031082</v>
      </c>
      <c r="D43" s="92">
        <v>1.3508907041044349E-3</v>
      </c>
      <c r="E43" s="92">
        <v>1.9650696046621396E-2</v>
      </c>
      <c r="F43" s="98">
        <v>1391</v>
      </c>
      <c r="G43" s="55">
        <v>1</v>
      </c>
      <c r="H43" s="55">
        <v>1391</v>
      </c>
    </row>
    <row r="44" spans="1:8" x14ac:dyDescent="0.2">
      <c r="A44" s="96" t="s">
        <v>54</v>
      </c>
      <c r="B44" s="53" t="s">
        <v>715</v>
      </c>
      <c r="C44" s="97">
        <v>1034757</v>
      </c>
      <c r="D44" s="92">
        <v>3.5642170069887236E-3</v>
      </c>
      <c r="E44" s="92">
        <v>1.3170391635807466E-2</v>
      </c>
      <c r="F44" s="98">
        <v>3675</v>
      </c>
      <c r="G44" s="55">
        <v>2</v>
      </c>
      <c r="H44" s="55">
        <v>5066</v>
      </c>
    </row>
    <row r="45" spans="1:8" x14ac:dyDescent="0.2">
      <c r="A45" s="96" t="s">
        <v>54</v>
      </c>
      <c r="B45" s="53" t="s">
        <v>654</v>
      </c>
      <c r="C45" s="97">
        <v>1034228</v>
      </c>
      <c r="D45" s="92">
        <v>-5.1123113929163466E-4</v>
      </c>
      <c r="E45" s="92">
        <v>1.60388721114606E-2</v>
      </c>
      <c r="F45" s="98">
        <v>-529</v>
      </c>
      <c r="G45" s="55">
        <v>3</v>
      </c>
      <c r="H45" s="55">
        <v>4537</v>
      </c>
    </row>
    <row r="46" spans="1:8" x14ac:dyDescent="0.2">
      <c r="A46" s="96" t="s">
        <v>54</v>
      </c>
      <c r="B46" s="53" t="s">
        <v>709</v>
      </c>
      <c r="C46" s="97">
        <v>1034680</v>
      </c>
      <c r="D46" s="92">
        <v>4.3704096195429365E-4</v>
      </c>
      <c r="E46" s="92">
        <v>9.1957879623740801E-3</v>
      </c>
      <c r="F46" s="98">
        <v>452</v>
      </c>
      <c r="G46" s="55">
        <v>4</v>
      </c>
      <c r="H46" s="55">
        <v>4989</v>
      </c>
    </row>
    <row r="47" spans="1:8" x14ac:dyDescent="0.2">
      <c r="A47" s="96" t="s">
        <v>54</v>
      </c>
      <c r="B47" s="53" t="s">
        <v>713</v>
      </c>
      <c r="C47" s="97">
        <v>1026751</v>
      </c>
      <c r="D47" s="92">
        <v>-7.6632388757876813E-3</v>
      </c>
      <c r="E47" s="92">
        <v>6.0110756641087448E-3</v>
      </c>
      <c r="F47" s="98">
        <v>-7929</v>
      </c>
      <c r="G47" s="55">
        <v>5</v>
      </c>
      <c r="H47" s="55">
        <v>-2940</v>
      </c>
    </row>
    <row r="48" spans="1:8" x14ac:dyDescent="0.2">
      <c r="A48" s="96" t="s">
        <v>54</v>
      </c>
      <c r="B48" s="53" t="s">
        <v>716</v>
      </c>
      <c r="C48" s="97">
        <v>1025662</v>
      </c>
      <c r="D48" s="92">
        <v>-1.0606271627687791E-3</v>
      </c>
      <c r="E48" s="92">
        <v>8.0285564618134408E-3</v>
      </c>
      <c r="F48" s="98">
        <v>-1089</v>
      </c>
      <c r="G48" s="55">
        <v>6</v>
      </c>
      <c r="H48" s="55">
        <v>-4029</v>
      </c>
    </row>
    <row r="49" spans="1:8" x14ac:dyDescent="0.2">
      <c r="A49" s="96" t="s">
        <v>54</v>
      </c>
      <c r="B49" s="53" t="s">
        <v>717</v>
      </c>
      <c r="C49" s="97">
        <v>1028176</v>
      </c>
      <c r="D49" s="92">
        <v>2.4510998750075785E-3</v>
      </c>
      <c r="E49" s="92">
        <v>4.2909483748021504E-3</v>
      </c>
      <c r="F49" s="98">
        <v>2514</v>
      </c>
      <c r="G49" s="55">
        <v>7</v>
      </c>
      <c r="H49" s="55">
        <v>-1515</v>
      </c>
    </row>
    <row r="50" spans="1:8" x14ac:dyDescent="0.2">
      <c r="A50" s="96" t="s">
        <v>54</v>
      </c>
      <c r="B50" s="53" t="s">
        <v>718</v>
      </c>
      <c r="C50" s="97">
        <v>1027412</v>
      </c>
      <c r="D50" s="92">
        <v>-7.430634443907902E-4</v>
      </c>
      <c r="E50" s="92">
        <v>4.5553520742545039E-3</v>
      </c>
      <c r="F50" s="98">
        <v>-764</v>
      </c>
      <c r="G50" s="55">
        <v>8</v>
      </c>
      <c r="H50" s="55">
        <v>-2279</v>
      </c>
    </row>
    <row r="51" spans="1:8" x14ac:dyDescent="0.2">
      <c r="A51" s="96" t="s">
        <v>54</v>
      </c>
      <c r="B51" s="53" t="s">
        <v>719</v>
      </c>
      <c r="C51" s="97">
        <v>1035397</v>
      </c>
      <c r="D51" s="92">
        <v>7.7719551650166085E-3</v>
      </c>
      <c r="E51" s="92">
        <v>5.4086754377191681E-3</v>
      </c>
      <c r="F51" s="98">
        <v>7985</v>
      </c>
      <c r="G51" s="55">
        <v>9</v>
      </c>
      <c r="H51" s="55">
        <v>5706</v>
      </c>
    </row>
    <row r="52" spans="1:8" x14ac:dyDescent="0.2">
      <c r="A52" s="96" t="s">
        <v>54</v>
      </c>
      <c r="B52" s="53" t="s">
        <v>720</v>
      </c>
      <c r="C52" s="97">
        <v>1044767</v>
      </c>
      <c r="D52" s="92">
        <v>9.0496688709740258E-3</v>
      </c>
      <c r="E52" s="92">
        <v>5.7693011184338783E-3</v>
      </c>
      <c r="F52" s="98">
        <v>9370</v>
      </c>
      <c r="G52" s="55">
        <v>10</v>
      </c>
      <c r="H52" s="55">
        <v>15076</v>
      </c>
    </row>
    <row r="53" spans="1:8" x14ac:dyDescent="0.2">
      <c r="A53" s="96" t="s">
        <v>54</v>
      </c>
      <c r="B53" s="53" t="s">
        <v>721</v>
      </c>
      <c r="C53" s="97">
        <v>1047273</v>
      </c>
      <c r="D53" s="92">
        <v>2.3986209365340905E-3</v>
      </c>
      <c r="E53" s="92">
        <v>4.1553707450425748E-4</v>
      </c>
      <c r="F53" s="98">
        <v>2506</v>
      </c>
      <c r="G53" s="55">
        <v>11</v>
      </c>
      <c r="H53" s="55">
        <v>17582</v>
      </c>
    </row>
    <row r="54" spans="1:8" x14ac:dyDescent="0.2">
      <c r="A54" s="96" t="s">
        <v>54</v>
      </c>
      <c r="B54" s="53" t="s">
        <v>722</v>
      </c>
      <c r="C54" s="97">
        <v>1041281</v>
      </c>
      <c r="D54" s="92">
        <v>-5.7215262877969852E-3</v>
      </c>
      <c r="E54" s="92">
        <v>1.1255803925643626E-2</v>
      </c>
      <c r="F54" s="98">
        <v>-5992</v>
      </c>
      <c r="G54" s="55">
        <v>12</v>
      </c>
      <c r="H54" s="55">
        <v>11590</v>
      </c>
    </row>
    <row r="55" spans="1:8" x14ac:dyDescent="0.2">
      <c r="A55" s="96" t="s">
        <v>935</v>
      </c>
      <c r="B55" s="53" t="s">
        <v>714</v>
      </c>
      <c r="C55" s="97">
        <v>1040993</v>
      </c>
      <c r="D55" s="92">
        <v>-2.7658240186845262E-4</v>
      </c>
      <c r="E55" s="92">
        <v>9.6122325867389335E-3</v>
      </c>
      <c r="F55" s="98">
        <v>-288</v>
      </c>
      <c r="G55" s="55">
        <v>1</v>
      </c>
      <c r="H55" s="55">
        <v>-288</v>
      </c>
    </row>
    <row r="56" spans="1:8" x14ac:dyDescent="0.2">
      <c r="A56" s="96" t="s">
        <v>54</v>
      </c>
      <c r="B56" s="53" t="s">
        <v>715</v>
      </c>
      <c r="C56" s="97">
        <v>1045612</v>
      </c>
      <c r="D56" s="92">
        <v>4.437109567499542E-3</v>
      </c>
      <c r="E56" s="92">
        <v>1.0490385665426816E-2</v>
      </c>
      <c r="F56" s="98">
        <v>4619</v>
      </c>
      <c r="G56" s="55">
        <v>2</v>
      </c>
      <c r="H56" s="55">
        <v>4331</v>
      </c>
    </row>
    <row r="57" spans="1:8" x14ac:dyDescent="0.2">
      <c r="A57" s="96" t="s">
        <v>54</v>
      </c>
      <c r="B57" s="53" t="s">
        <v>654</v>
      </c>
      <c r="C57" s="97">
        <v>1056463</v>
      </c>
      <c r="D57" s="92">
        <v>1.0377654426307226E-2</v>
      </c>
      <c r="E57" s="92">
        <v>2.149912785188568E-2</v>
      </c>
      <c r="F57" s="98">
        <v>10851</v>
      </c>
      <c r="G57" s="55">
        <v>3</v>
      </c>
      <c r="H57" s="55">
        <v>15182</v>
      </c>
    </row>
    <row r="58" spans="1:8" x14ac:dyDescent="0.2">
      <c r="A58" s="96" t="s">
        <v>54</v>
      </c>
      <c r="B58" s="53" t="s">
        <v>709</v>
      </c>
      <c r="C58" s="97">
        <v>1058029</v>
      </c>
      <c r="D58" s="92">
        <v>1.4823046334797585E-3</v>
      </c>
      <c r="E58" s="92">
        <v>2.2566397340240352E-2</v>
      </c>
      <c r="F58" s="98">
        <v>1566</v>
      </c>
      <c r="G58" s="55">
        <v>4</v>
      </c>
      <c r="H58" s="55">
        <v>16748</v>
      </c>
    </row>
    <row r="59" spans="1:8" x14ac:dyDescent="0.2">
      <c r="A59" s="96" t="s">
        <v>54</v>
      </c>
      <c r="B59" s="53" t="s">
        <v>713</v>
      </c>
      <c r="C59" s="97">
        <v>1053918</v>
      </c>
      <c r="D59" s="92">
        <v>-3.8855267672247562E-3</v>
      </c>
      <c r="E59" s="92">
        <v>2.6459190202882787E-2</v>
      </c>
      <c r="F59" s="98">
        <v>-4111</v>
      </c>
      <c r="G59" s="55">
        <v>5</v>
      </c>
      <c r="H59" s="55">
        <v>12637</v>
      </c>
    </row>
    <row r="60" spans="1:8" x14ac:dyDescent="0.2">
      <c r="A60" s="96" t="s">
        <v>54</v>
      </c>
      <c r="B60" s="53" t="s">
        <v>716</v>
      </c>
      <c r="C60" s="97">
        <v>1052893</v>
      </c>
      <c r="D60" s="92">
        <v>-9.7256143267310247E-4</v>
      </c>
      <c r="E60" s="92">
        <v>2.6549682059001878E-2</v>
      </c>
      <c r="F60" s="98">
        <v>-1025</v>
      </c>
      <c r="G60" s="55">
        <v>6</v>
      </c>
      <c r="H60" s="55">
        <v>11612</v>
      </c>
    </row>
    <row r="61" spans="1:8" x14ac:dyDescent="0.2">
      <c r="A61" s="96" t="s">
        <v>54</v>
      </c>
      <c r="B61" s="53" t="s">
        <v>717</v>
      </c>
      <c r="C61" s="97">
        <v>1056562</v>
      </c>
      <c r="D61" s="92">
        <v>3.4846845785849734E-3</v>
      </c>
      <c r="E61" s="92">
        <v>2.7608113785966504E-2</v>
      </c>
      <c r="F61" s="98">
        <v>3669</v>
      </c>
      <c r="G61" s="55">
        <v>7</v>
      </c>
      <c r="H61" s="55">
        <v>15281</v>
      </c>
    </row>
    <row r="62" spans="1:8" x14ac:dyDescent="0.2">
      <c r="A62" s="96" t="s">
        <v>54</v>
      </c>
      <c r="B62" s="53" t="s">
        <v>718</v>
      </c>
      <c r="C62" s="97">
        <v>1056251</v>
      </c>
      <c r="D62" s="92">
        <v>-2.9435092308827127E-4</v>
      </c>
      <c r="E62" s="92">
        <v>2.8069557295417935E-2</v>
      </c>
      <c r="F62" s="98">
        <v>-311</v>
      </c>
      <c r="G62" s="55">
        <v>8</v>
      </c>
      <c r="H62" s="55">
        <v>14970</v>
      </c>
    </row>
    <row r="63" spans="1:8" x14ac:dyDescent="0.2">
      <c r="A63" s="96" t="s">
        <v>54</v>
      </c>
      <c r="B63" s="53" t="s">
        <v>719</v>
      </c>
      <c r="C63" s="97">
        <v>1060955</v>
      </c>
      <c r="D63" s="92">
        <v>4.4534869079413397E-3</v>
      </c>
      <c r="E63" s="92">
        <v>2.4684251547957059E-2</v>
      </c>
      <c r="F63" s="98">
        <v>4704</v>
      </c>
      <c r="G63" s="55">
        <v>9</v>
      </c>
      <c r="H63" s="55">
        <v>19674</v>
      </c>
    </row>
    <row r="64" spans="1:8" x14ac:dyDescent="0.2">
      <c r="A64" s="96" t="s">
        <v>54</v>
      </c>
      <c r="B64" s="53" t="s">
        <v>720</v>
      </c>
      <c r="C64" s="97">
        <v>1064156</v>
      </c>
      <c r="D64" s="92">
        <v>3.0170930906587845E-3</v>
      </c>
      <c r="E64" s="92">
        <v>1.8558204843759363E-2</v>
      </c>
      <c r="F64" s="98">
        <v>3201</v>
      </c>
      <c r="G64" s="55">
        <v>10</v>
      </c>
      <c r="H64" s="55">
        <v>22875</v>
      </c>
    </row>
    <row r="65" spans="1:8" x14ac:dyDescent="0.2">
      <c r="A65" s="96" t="s">
        <v>54</v>
      </c>
      <c r="B65" s="53" t="s">
        <v>721</v>
      </c>
      <c r="C65" s="97">
        <v>1075523</v>
      </c>
      <c r="D65" s="92">
        <v>1.0681704562113037E-2</v>
      </c>
      <c r="E65" s="92">
        <v>2.6974819364196323E-2</v>
      </c>
      <c r="F65" s="98">
        <v>11367</v>
      </c>
      <c r="G65" s="55">
        <v>11</v>
      </c>
      <c r="H65" s="55">
        <v>34242</v>
      </c>
    </row>
    <row r="66" spans="1:8" x14ac:dyDescent="0.2">
      <c r="A66" s="96" t="s">
        <v>54</v>
      </c>
      <c r="B66" s="53" t="s">
        <v>722</v>
      </c>
      <c r="C66" s="97">
        <v>1062895</v>
      </c>
      <c r="D66" s="92">
        <v>-1.1741264482489022E-2</v>
      </c>
      <c r="E66" s="92">
        <v>2.075712511800365E-2</v>
      </c>
      <c r="F66" s="98">
        <v>-12628</v>
      </c>
      <c r="G66" s="55">
        <v>12</v>
      </c>
      <c r="H66" s="55">
        <v>21614</v>
      </c>
    </row>
    <row r="67" spans="1:8" x14ac:dyDescent="0.2">
      <c r="A67" s="96" t="s">
        <v>921</v>
      </c>
      <c r="B67" s="53" t="s">
        <v>714</v>
      </c>
      <c r="C67" s="97">
        <v>1067563</v>
      </c>
      <c r="D67" s="92">
        <v>4.3917790562566505E-3</v>
      </c>
      <c r="E67" s="92">
        <v>2.5523706691591652E-2</v>
      </c>
      <c r="F67" s="98">
        <v>4668</v>
      </c>
      <c r="G67" s="55">
        <v>1</v>
      </c>
      <c r="H67" s="55">
        <v>4668</v>
      </c>
    </row>
    <row r="68" spans="1:8" x14ac:dyDescent="0.2">
      <c r="A68" s="96" t="s">
        <v>54</v>
      </c>
      <c r="B68" s="53" t="s">
        <v>715</v>
      </c>
      <c r="C68" s="97">
        <v>1073734</v>
      </c>
      <c r="D68" s="92">
        <v>5.7804551113143088E-3</v>
      </c>
      <c r="E68" s="92">
        <v>2.6895253688748788E-2</v>
      </c>
      <c r="F68" s="98">
        <v>6171</v>
      </c>
      <c r="G68" s="55">
        <v>2</v>
      </c>
      <c r="H68" s="55">
        <v>10839</v>
      </c>
    </row>
    <row r="69" spans="1:8" x14ac:dyDescent="0.2">
      <c r="A69" s="96" t="s">
        <v>54</v>
      </c>
      <c r="B69" s="53" t="s">
        <v>654</v>
      </c>
      <c r="C69" s="97">
        <v>1074159</v>
      </c>
      <c r="D69" s="92">
        <v>3.9581497838381274E-4</v>
      </c>
      <c r="E69" s="92">
        <v>1.6750231669258708E-2</v>
      </c>
      <c r="F69" s="98">
        <v>425</v>
      </c>
      <c r="G69" s="55">
        <v>3</v>
      </c>
      <c r="H69" s="55">
        <v>11264</v>
      </c>
    </row>
    <row r="70" spans="1:8" x14ac:dyDescent="0.2">
      <c r="A70" s="96" t="s">
        <v>54</v>
      </c>
      <c r="B70" s="53" t="s">
        <v>709</v>
      </c>
      <c r="C70" s="97">
        <v>1074608</v>
      </c>
      <c r="D70" s="92">
        <v>4.1800143181780491E-4</v>
      </c>
      <c r="E70" s="92">
        <v>1.5669702815329201E-2</v>
      </c>
      <c r="F70" s="98">
        <v>449</v>
      </c>
      <c r="G70" s="55">
        <v>4</v>
      </c>
      <c r="H70" s="55">
        <v>11713</v>
      </c>
    </row>
    <row r="71" spans="1:8" x14ac:dyDescent="0.2">
      <c r="A71" s="96" t="s">
        <v>54</v>
      </c>
      <c r="B71" s="53" t="s">
        <v>713</v>
      </c>
      <c r="C71" s="97">
        <v>1076803</v>
      </c>
      <c r="D71" s="92">
        <v>2.0426053035154101E-3</v>
      </c>
      <c r="E71" s="92">
        <v>2.1714213060219034E-2</v>
      </c>
      <c r="F71" s="98">
        <v>2195</v>
      </c>
      <c r="G71" s="55">
        <v>5</v>
      </c>
      <c r="H71" s="55">
        <v>13908</v>
      </c>
    </row>
    <row r="72" spans="1:8" x14ac:dyDescent="0.2">
      <c r="A72" s="96" t="s">
        <v>54</v>
      </c>
      <c r="B72" s="53" t="s">
        <v>716</v>
      </c>
      <c r="C72" s="97">
        <v>1077808</v>
      </c>
      <c r="D72" s="92">
        <v>9.3331835071031044E-4</v>
      </c>
      <c r="E72" s="92">
        <v>2.3663373201265436E-2</v>
      </c>
      <c r="F72" s="98">
        <v>1005</v>
      </c>
      <c r="G72" s="55">
        <v>6</v>
      </c>
      <c r="H72" s="55">
        <v>14913</v>
      </c>
    </row>
    <row r="73" spans="1:8" x14ac:dyDescent="0.2">
      <c r="A73" s="96" t="s">
        <v>54</v>
      </c>
      <c r="B73" s="53" t="s">
        <v>717</v>
      </c>
      <c r="C73" s="97">
        <v>1077279</v>
      </c>
      <c r="D73" s="92">
        <v>-4.9081097932102136E-4</v>
      </c>
      <c r="E73" s="92">
        <v>1.9607935928038334E-2</v>
      </c>
      <c r="F73" s="98">
        <v>-529</v>
      </c>
      <c r="G73" s="55">
        <v>7</v>
      </c>
      <c r="H73" s="55">
        <v>14384</v>
      </c>
    </row>
    <row r="74" spans="1:8" x14ac:dyDescent="0.2">
      <c r="A74" s="96" t="s">
        <v>54</v>
      </c>
      <c r="B74" s="53" t="s">
        <v>718</v>
      </c>
      <c r="C74" s="97">
        <v>1079119</v>
      </c>
      <c r="D74" s="92">
        <v>1.7080069322803482E-3</v>
      </c>
      <c r="E74" s="92">
        <v>2.1650157017602867E-2</v>
      </c>
      <c r="F74" s="98">
        <v>1840</v>
      </c>
      <c r="G74" s="55">
        <v>8</v>
      </c>
      <c r="H74" s="55">
        <v>16224</v>
      </c>
    </row>
    <row r="75" spans="1:8" x14ac:dyDescent="0.2">
      <c r="A75" s="96" t="s">
        <v>54</v>
      </c>
      <c r="B75" s="53" t="s">
        <v>719</v>
      </c>
      <c r="C75" s="97">
        <v>1088567</v>
      </c>
      <c r="D75" s="92">
        <v>8.7552901950571638E-3</v>
      </c>
      <c r="E75" s="92">
        <v>2.6025609003209382E-2</v>
      </c>
      <c r="F75" s="98">
        <v>9448</v>
      </c>
      <c r="G75" s="55">
        <v>9</v>
      </c>
      <c r="H75" s="55">
        <v>25672</v>
      </c>
    </row>
    <row r="76" spans="1:8" x14ac:dyDescent="0.2">
      <c r="A76" s="96" t="s">
        <v>54</v>
      </c>
      <c r="B76" s="53" t="s">
        <v>720</v>
      </c>
      <c r="C76" s="97">
        <v>1099330</v>
      </c>
      <c r="D76" s="92">
        <v>9.8873105651742232E-3</v>
      </c>
      <c r="E76" s="92">
        <v>3.3053424497911932E-2</v>
      </c>
      <c r="F76" s="98">
        <v>10763</v>
      </c>
      <c r="G76" s="55">
        <v>10</v>
      </c>
      <c r="H76" s="55">
        <v>36435</v>
      </c>
    </row>
    <row r="77" spans="1:8" x14ac:dyDescent="0.2">
      <c r="A77" s="96" t="s">
        <v>54</v>
      </c>
      <c r="B77" s="53" t="s">
        <v>721</v>
      </c>
      <c r="C77" s="97">
        <v>1113239</v>
      </c>
      <c r="D77" s="92">
        <v>1.2652251826112293E-2</v>
      </c>
      <c r="E77" s="92">
        <v>3.5067590372311885E-2</v>
      </c>
      <c r="F77" s="98">
        <v>13909</v>
      </c>
      <c r="G77" s="55">
        <v>11</v>
      </c>
      <c r="H77" s="55">
        <v>50344</v>
      </c>
    </row>
    <row r="78" spans="1:8" x14ac:dyDescent="0.2">
      <c r="A78" s="96" t="s">
        <v>54</v>
      </c>
      <c r="B78" s="53" t="s">
        <v>722</v>
      </c>
      <c r="C78" s="97">
        <v>1095746</v>
      </c>
      <c r="D78" s="92">
        <v>-1.5713606871480379E-2</v>
      </c>
      <c r="E78" s="92">
        <v>3.0907098067071592E-2</v>
      </c>
      <c r="F78" s="98">
        <v>-17493</v>
      </c>
      <c r="G78" s="55">
        <v>12</v>
      </c>
      <c r="H78" s="55">
        <v>32851</v>
      </c>
    </row>
    <row r="79" spans="1:8" x14ac:dyDescent="0.2">
      <c r="A79" s="96" t="s">
        <v>922</v>
      </c>
      <c r="B79" s="53" t="s">
        <v>714</v>
      </c>
      <c r="C79" s="97">
        <v>1101257</v>
      </c>
      <c r="D79" s="92">
        <v>5.0294502558074772E-3</v>
      </c>
      <c r="E79" s="92">
        <v>3.1561603390151127E-2</v>
      </c>
      <c r="F79" s="98">
        <v>5511</v>
      </c>
      <c r="G79" s="55">
        <v>1</v>
      </c>
      <c r="H79" s="55">
        <v>5511</v>
      </c>
    </row>
    <row r="80" spans="1:8" x14ac:dyDescent="0.2">
      <c r="A80" s="96" t="s">
        <v>54</v>
      </c>
      <c r="B80" s="53" t="s">
        <v>715</v>
      </c>
      <c r="C80" s="97">
        <v>1109025</v>
      </c>
      <c r="D80" s="92">
        <v>7.0537576605642638E-3</v>
      </c>
      <c r="E80" s="92">
        <v>3.286754447563367E-2</v>
      </c>
      <c r="F80" s="98">
        <v>7768</v>
      </c>
      <c r="G80" s="55">
        <v>2</v>
      </c>
      <c r="H80" s="55">
        <v>13279</v>
      </c>
    </row>
    <row r="81" spans="1:8" x14ac:dyDescent="0.2">
      <c r="A81" s="96" t="s">
        <v>54</v>
      </c>
      <c r="B81" s="53" t="s">
        <v>654</v>
      </c>
      <c r="C81" s="97">
        <v>1119209</v>
      </c>
      <c r="D81" s="92">
        <v>9.1828407835712333E-3</v>
      </c>
      <c r="E81" s="92">
        <v>4.1939787312679E-2</v>
      </c>
      <c r="F81" s="98">
        <v>10184</v>
      </c>
      <c r="G81" s="55">
        <v>3</v>
      </c>
      <c r="H81" s="55">
        <v>23463</v>
      </c>
    </row>
    <row r="82" spans="1:8" x14ac:dyDescent="0.2">
      <c r="A82" s="96" t="s">
        <v>54</v>
      </c>
      <c r="B82" s="53" t="s">
        <v>709</v>
      </c>
      <c r="C82" s="97">
        <v>1116487</v>
      </c>
      <c r="D82" s="92">
        <v>-2.432074795681638E-3</v>
      </c>
      <c r="E82" s="92">
        <v>3.8971420276044944E-2</v>
      </c>
      <c r="F82" s="98">
        <v>-2722</v>
      </c>
      <c r="G82" s="55">
        <v>4</v>
      </c>
      <c r="H82" s="55">
        <v>20741</v>
      </c>
    </row>
    <row r="83" spans="1:8" x14ac:dyDescent="0.2">
      <c r="A83" s="96" t="s">
        <v>54</v>
      </c>
      <c r="B83" s="53" t="s">
        <v>713</v>
      </c>
      <c r="C83" s="97">
        <v>1121279</v>
      </c>
      <c r="D83" s="92">
        <v>4.2920338526108992E-3</v>
      </c>
      <c r="E83" s="92">
        <v>4.1303748225069992E-2</v>
      </c>
      <c r="F83" s="98">
        <v>4792</v>
      </c>
      <c r="G83" s="55">
        <v>5</v>
      </c>
      <c r="H83" s="55">
        <v>25533</v>
      </c>
    </row>
    <row r="84" spans="1:8" x14ac:dyDescent="0.2">
      <c r="A84" s="96" t="s">
        <v>54</v>
      </c>
      <c r="B84" s="53" t="s">
        <v>716</v>
      </c>
      <c r="C84" s="97">
        <v>1129262</v>
      </c>
      <c r="D84" s="92">
        <v>7.1195483015378258E-3</v>
      </c>
      <c r="E84" s="92">
        <v>4.7739486068019588E-2</v>
      </c>
      <c r="F84" s="98">
        <v>7983</v>
      </c>
      <c r="G84" s="55">
        <v>6</v>
      </c>
      <c r="H84" s="55">
        <v>33516</v>
      </c>
    </row>
    <row r="85" spans="1:8" x14ac:dyDescent="0.2">
      <c r="A85" s="96" t="s">
        <v>54</v>
      </c>
      <c r="B85" s="53" t="s">
        <v>717</v>
      </c>
      <c r="C85" s="97">
        <v>1132219</v>
      </c>
      <c r="D85" s="92">
        <v>2.6185243105674161E-3</v>
      </c>
      <c r="E85" s="92">
        <v>5.0998859162761034E-2</v>
      </c>
      <c r="F85" s="98">
        <v>2957</v>
      </c>
      <c r="G85" s="55">
        <v>7</v>
      </c>
      <c r="H85" s="55">
        <v>36473</v>
      </c>
    </row>
    <row r="86" spans="1:8" x14ac:dyDescent="0.2">
      <c r="A86" s="96" t="s">
        <v>54</v>
      </c>
      <c r="B86" s="53" t="s">
        <v>718</v>
      </c>
      <c r="C86" s="97">
        <v>1138666</v>
      </c>
      <c r="D86" s="92">
        <v>5.694128079461569E-3</v>
      </c>
      <c r="E86" s="92">
        <v>5.5181124602569298E-2</v>
      </c>
      <c r="F86" s="98">
        <v>6447</v>
      </c>
      <c r="G86" s="55">
        <v>8</v>
      </c>
      <c r="H86" s="55">
        <v>42920</v>
      </c>
    </row>
    <row r="87" spans="1:8" x14ac:dyDescent="0.2">
      <c r="A87" s="96" t="s">
        <v>54</v>
      </c>
      <c r="B87" s="53" t="s">
        <v>719</v>
      </c>
      <c r="C87" s="97">
        <v>1147420</v>
      </c>
      <c r="D87" s="92">
        <v>7.6879436112082811E-3</v>
      </c>
      <c r="E87" s="92">
        <v>5.4064655643612181E-2</v>
      </c>
      <c r="F87" s="98">
        <v>8754</v>
      </c>
      <c r="G87" s="55">
        <v>9</v>
      </c>
      <c r="H87" s="55">
        <v>51674</v>
      </c>
    </row>
    <row r="88" spans="1:8" x14ac:dyDescent="0.2">
      <c r="A88" s="96" t="s">
        <v>54</v>
      </c>
      <c r="B88" s="53" t="s">
        <v>720</v>
      </c>
      <c r="C88" s="97">
        <v>1157739</v>
      </c>
      <c r="D88" s="92">
        <v>8.9932195708632978E-3</v>
      </c>
      <c r="E88" s="92">
        <v>5.3131452793974576E-2</v>
      </c>
      <c r="F88" s="98">
        <v>10319</v>
      </c>
      <c r="G88" s="55">
        <v>10</v>
      </c>
      <c r="H88" s="55">
        <v>61993</v>
      </c>
    </row>
    <row r="89" spans="1:8" x14ac:dyDescent="0.2">
      <c r="A89" s="96" t="s">
        <v>54</v>
      </c>
      <c r="B89" s="53" t="s">
        <v>721</v>
      </c>
      <c r="C89" s="97">
        <v>1168371</v>
      </c>
      <c r="D89" s="92">
        <v>9.1834169877667016E-3</v>
      </c>
      <c r="E89" s="92">
        <v>4.9523956670580072E-2</v>
      </c>
      <c r="F89" s="98">
        <v>10632</v>
      </c>
      <c r="G89" s="55">
        <v>11</v>
      </c>
      <c r="H89" s="55">
        <v>72625</v>
      </c>
    </row>
    <row r="90" spans="1:8" x14ac:dyDescent="0.2">
      <c r="A90" s="96" t="s">
        <v>54</v>
      </c>
      <c r="B90" s="53" t="s">
        <v>722</v>
      </c>
      <c r="C90" s="97">
        <v>1147143</v>
      </c>
      <c r="D90" s="92">
        <v>-1.8168886423918451E-2</v>
      </c>
      <c r="E90" s="92">
        <v>4.6905943530708649E-2</v>
      </c>
      <c r="F90" s="98">
        <v>-21228</v>
      </c>
      <c r="G90" s="55">
        <v>12</v>
      </c>
      <c r="H90" s="55">
        <v>51397</v>
      </c>
    </row>
    <row r="91" spans="1:8" x14ac:dyDescent="0.2">
      <c r="A91" s="96" t="s">
        <v>923</v>
      </c>
      <c r="B91" s="53" t="s">
        <v>714</v>
      </c>
      <c r="C91" s="97">
        <v>1159470</v>
      </c>
      <c r="D91" s="92">
        <v>1.0745826806248138E-2</v>
      </c>
      <c r="E91" s="92">
        <v>5.2860503951393634E-2</v>
      </c>
      <c r="F91" s="98">
        <v>12327</v>
      </c>
      <c r="G91" s="55">
        <v>1</v>
      </c>
      <c r="H91" s="55">
        <v>12327</v>
      </c>
    </row>
    <row r="92" spans="1:8" x14ac:dyDescent="0.2">
      <c r="A92" s="96" t="s">
        <v>54</v>
      </c>
      <c r="B92" s="53" t="s">
        <v>715</v>
      </c>
      <c r="C92" s="97">
        <v>1167071</v>
      </c>
      <c r="D92" s="92">
        <v>6.5555814294462333E-3</v>
      </c>
      <c r="E92" s="92">
        <v>5.2339667726155836E-2</v>
      </c>
      <c r="F92" s="98">
        <v>7601</v>
      </c>
      <c r="G92" s="55">
        <v>2</v>
      </c>
      <c r="H92" s="55">
        <v>19928</v>
      </c>
    </row>
    <row r="93" spans="1:8" x14ac:dyDescent="0.2">
      <c r="A93" s="96" t="s">
        <v>54</v>
      </c>
      <c r="B93" s="53" t="s">
        <v>654</v>
      </c>
      <c r="C93" s="97">
        <v>1173248</v>
      </c>
      <c r="D93" s="92">
        <v>5.2927371171076487E-3</v>
      </c>
      <c r="E93" s="92">
        <v>4.8283207157912456E-2</v>
      </c>
      <c r="F93" s="98">
        <v>6177</v>
      </c>
      <c r="G93" s="55">
        <v>3</v>
      </c>
      <c r="H93" s="55">
        <v>26105</v>
      </c>
    </row>
    <row r="94" spans="1:8" x14ac:dyDescent="0.2">
      <c r="A94" s="96" t="s">
        <v>54</v>
      </c>
      <c r="B94" s="53" t="s">
        <v>709</v>
      </c>
      <c r="C94" s="97">
        <v>1175642</v>
      </c>
      <c r="D94" s="92">
        <v>2.0404893083132425E-3</v>
      </c>
      <c r="E94" s="92">
        <v>5.2983151617528979E-2</v>
      </c>
      <c r="F94" s="98">
        <v>2394</v>
      </c>
      <c r="G94" s="55">
        <v>4</v>
      </c>
      <c r="H94" s="55">
        <v>28499</v>
      </c>
    </row>
    <row r="95" spans="1:8" x14ac:dyDescent="0.2">
      <c r="A95" s="96" t="s">
        <v>54</v>
      </c>
      <c r="B95" s="53" t="s">
        <v>713</v>
      </c>
      <c r="C95" s="97">
        <v>1177550</v>
      </c>
      <c r="D95" s="92">
        <v>1.6229430387821875E-3</v>
      </c>
      <c r="E95" s="92">
        <v>5.0184655201783057E-2</v>
      </c>
      <c r="F95" s="98">
        <v>1908</v>
      </c>
      <c r="G95" s="55">
        <v>5</v>
      </c>
      <c r="H95" s="55">
        <v>30407</v>
      </c>
    </row>
    <row r="96" spans="1:8" x14ac:dyDescent="0.2">
      <c r="A96" s="96" t="s">
        <v>54</v>
      </c>
      <c r="B96" s="53" t="s">
        <v>716</v>
      </c>
      <c r="C96" s="97">
        <v>1181306</v>
      </c>
      <c r="D96" s="92">
        <v>3.1896734745870958E-3</v>
      </c>
      <c r="E96" s="92">
        <v>4.6086736293260655E-2</v>
      </c>
      <c r="F96" s="98">
        <v>3756</v>
      </c>
      <c r="G96" s="55">
        <v>6</v>
      </c>
      <c r="H96" s="55">
        <v>34163</v>
      </c>
    </row>
    <row r="97" spans="1:8" x14ac:dyDescent="0.2">
      <c r="A97" s="96" t="s">
        <v>54</v>
      </c>
      <c r="B97" s="53" t="s">
        <v>717</v>
      </c>
      <c r="C97" s="97">
        <v>1186605</v>
      </c>
      <c r="D97" s="92">
        <v>4.4857132698894464E-3</v>
      </c>
      <c r="E97" s="92">
        <v>4.8034876644889479E-2</v>
      </c>
      <c r="F97" s="98">
        <v>5299</v>
      </c>
      <c r="G97" s="55">
        <v>7</v>
      </c>
      <c r="H97" s="55">
        <v>39462</v>
      </c>
    </row>
    <row r="98" spans="1:8" x14ac:dyDescent="0.2">
      <c r="A98" s="96" t="s">
        <v>54</v>
      </c>
      <c r="B98" s="53" t="s">
        <v>718</v>
      </c>
      <c r="C98" s="97">
        <v>1191437</v>
      </c>
      <c r="D98" s="92">
        <v>4.0721217254267028E-3</v>
      </c>
      <c r="E98" s="92">
        <v>4.6344582168959203E-2</v>
      </c>
      <c r="F98" s="98">
        <v>4832</v>
      </c>
      <c r="G98" s="55">
        <v>8</v>
      </c>
      <c r="H98" s="55">
        <v>44294</v>
      </c>
    </row>
    <row r="99" spans="1:8" x14ac:dyDescent="0.2">
      <c r="A99" s="96" t="s">
        <v>54</v>
      </c>
      <c r="B99" s="53" t="s">
        <v>719</v>
      </c>
      <c r="C99" s="97">
        <v>1196379</v>
      </c>
      <c r="D99" s="92">
        <v>4.1479322868098745E-3</v>
      </c>
      <c r="E99" s="92">
        <v>4.2668769936030415E-2</v>
      </c>
      <c r="F99" s="98">
        <v>4942</v>
      </c>
      <c r="G99" s="55">
        <v>9</v>
      </c>
      <c r="H99" s="55">
        <v>49236</v>
      </c>
    </row>
    <row r="100" spans="1:8" x14ac:dyDescent="0.2">
      <c r="A100" s="96" t="s">
        <v>54</v>
      </c>
      <c r="B100" s="53" t="s">
        <v>720</v>
      </c>
      <c r="C100" s="97">
        <v>1210081</v>
      </c>
      <c r="D100" s="92">
        <v>1.1452892436259798E-2</v>
      </c>
      <c r="E100" s="92">
        <v>4.521053536246078E-2</v>
      </c>
      <c r="F100" s="98">
        <v>13702</v>
      </c>
      <c r="G100" s="55">
        <v>10</v>
      </c>
      <c r="H100" s="55">
        <v>62938</v>
      </c>
    </row>
    <row r="101" spans="1:8" x14ac:dyDescent="0.2">
      <c r="A101" s="96" t="s">
        <v>54</v>
      </c>
      <c r="B101" s="53" t="s">
        <v>721</v>
      </c>
      <c r="C101" s="97">
        <v>1219614</v>
      </c>
      <c r="D101" s="92">
        <v>7.8779850274486307E-3</v>
      </c>
      <c r="E101" s="92">
        <v>4.3858500424950542E-2</v>
      </c>
      <c r="F101" s="98">
        <v>9533</v>
      </c>
      <c r="G101" s="55">
        <v>11</v>
      </c>
      <c r="H101" s="55">
        <v>72471</v>
      </c>
    </row>
    <row r="102" spans="1:8" x14ac:dyDescent="0.2">
      <c r="A102" s="96" t="s">
        <v>54</v>
      </c>
      <c r="B102" s="53" t="s">
        <v>722</v>
      </c>
      <c r="C102" s="97">
        <v>1194386</v>
      </c>
      <c r="D102" s="92">
        <v>-2.0685233196732766E-2</v>
      </c>
      <c r="E102" s="92">
        <v>4.1183182916166405E-2</v>
      </c>
      <c r="F102" s="98">
        <v>-25228</v>
      </c>
      <c r="G102" s="55">
        <v>12</v>
      </c>
      <c r="H102" s="55">
        <v>47243</v>
      </c>
    </row>
    <row r="103" spans="1:8" x14ac:dyDescent="0.2">
      <c r="A103" s="96" t="s">
        <v>924</v>
      </c>
      <c r="B103" s="53" t="s">
        <v>714</v>
      </c>
      <c r="C103" s="97">
        <v>1206391</v>
      </c>
      <c r="D103" s="92">
        <v>1.0051189481457445E-2</v>
      </c>
      <c r="E103" s="92">
        <v>4.0467627450473165E-2</v>
      </c>
      <c r="F103" s="98">
        <v>12005</v>
      </c>
      <c r="G103" s="55">
        <v>1</v>
      </c>
      <c r="H103" s="55">
        <v>12005</v>
      </c>
    </row>
    <row r="104" spans="1:8" x14ac:dyDescent="0.2">
      <c r="A104" s="96" t="s">
        <v>54</v>
      </c>
      <c r="B104" s="53" t="s">
        <v>715</v>
      </c>
      <c r="C104" s="97">
        <v>1214066</v>
      </c>
      <c r="D104" s="92">
        <v>6.3619506445256047E-3</v>
      </c>
      <c r="E104" s="92">
        <v>4.0267473015780597E-2</v>
      </c>
      <c r="F104" s="98">
        <v>7675</v>
      </c>
      <c r="G104" s="55">
        <v>2</v>
      </c>
      <c r="H104" s="55">
        <v>19680</v>
      </c>
    </row>
    <row r="105" spans="1:8" x14ac:dyDescent="0.2">
      <c r="A105" s="96" t="s">
        <v>54</v>
      </c>
      <c r="B105" s="53" t="s">
        <v>654</v>
      </c>
      <c r="C105" s="97">
        <v>1214015</v>
      </c>
      <c r="D105" s="92">
        <v>-4.2007600904780951E-5</v>
      </c>
      <c r="E105" s="92">
        <v>3.4747129336679006E-2</v>
      </c>
      <c r="F105" s="98">
        <v>-51</v>
      </c>
      <c r="G105" s="55">
        <v>3</v>
      </c>
      <c r="H105" s="55">
        <v>19629</v>
      </c>
    </row>
    <row r="106" spans="1:8" x14ac:dyDescent="0.2">
      <c r="A106" s="96" t="s">
        <v>54</v>
      </c>
      <c r="B106" s="53" t="s">
        <v>709</v>
      </c>
      <c r="C106" s="97">
        <v>1218746</v>
      </c>
      <c r="D106" s="92">
        <v>3.8969864458018311E-3</v>
      </c>
      <c r="E106" s="92">
        <v>3.6664222611985542E-2</v>
      </c>
      <c r="F106" s="98">
        <v>4731</v>
      </c>
      <c r="G106" s="55">
        <v>4</v>
      </c>
      <c r="H106" s="55">
        <v>24360</v>
      </c>
    </row>
    <row r="107" spans="1:8" x14ac:dyDescent="0.2">
      <c r="A107" s="96" t="s">
        <v>54</v>
      </c>
      <c r="B107" s="53" t="s">
        <v>713</v>
      </c>
      <c r="C107" s="97">
        <v>1216016</v>
      </c>
      <c r="D107" s="92">
        <v>-2.2400073518189512E-3</v>
      </c>
      <c r="E107" s="92">
        <v>3.2666128826801311E-2</v>
      </c>
      <c r="F107" s="98">
        <v>-2730</v>
      </c>
      <c r="G107" s="55">
        <v>5</v>
      </c>
      <c r="H107" s="55">
        <v>21630</v>
      </c>
    </row>
    <row r="108" spans="1:8" x14ac:dyDescent="0.2">
      <c r="A108" s="96" t="s">
        <v>54</v>
      </c>
      <c r="B108" s="53" t="s">
        <v>716</v>
      </c>
      <c r="C108" s="97">
        <v>1219272</v>
      </c>
      <c r="D108" s="92">
        <v>2.6775963474163778E-3</v>
      </c>
      <c r="E108" s="92">
        <v>3.2139005473603044E-2</v>
      </c>
      <c r="F108" s="98">
        <v>3256</v>
      </c>
      <c r="G108" s="55">
        <v>6</v>
      </c>
      <c r="H108" s="55">
        <v>24886</v>
      </c>
    </row>
    <row r="109" spans="1:8" x14ac:dyDescent="0.2">
      <c r="A109" s="96" t="s">
        <v>54</v>
      </c>
      <c r="B109" s="53" t="s">
        <v>717</v>
      </c>
      <c r="C109" s="97">
        <v>1220144</v>
      </c>
      <c r="D109" s="92">
        <v>7.1518086202249087E-4</v>
      </c>
      <c r="E109" s="92">
        <v>2.8264671057344204E-2</v>
      </c>
      <c r="F109" s="98">
        <v>872</v>
      </c>
      <c r="G109" s="55">
        <v>7</v>
      </c>
      <c r="H109" s="55">
        <v>25758</v>
      </c>
    </row>
    <row r="110" spans="1:8" x14ac:dyDescent="0.2">
      <c r="A110" s="96" t="s">
        <v>54</v>
      </c>
      <c r="B110" s="53" t="s">
        <v>718</v>
      </c>
      <c r="C110" s="97">
        <v>1222971</v>
      </c>
      <c r="D110" s="92">
        <v>2.3169396399114195E-3</v>
      </c>
      <c r="E110" s="92">
        <v>2.6467198853149521E-2</v>
      </c>
      <c r="F110" s="98">
        <v>2827</v>
      </c>
      <c r="G110" s="55">
        <v>8</v>
      </c>
      <c r="H110" s="55">
        <v>28585</v>
      </c>
    </row>
    <row r="111" spans="1:8" x14ac:dyDescent="0.2">
      <c r="A111" s="96" t="s">
        <v>54</v>
      </c>
      <c r="B111" s="53" t="s">
        <v>719</v>
      </c>
      <c r="C111" s="97">
        <v>1226715</v>
      </c>
      <c r="D111" s="92">
        <v>3.0613972040220983E-3</v>
      </c>
      <c r="E111" s="92">
        <v>2.5356513278818937E-2</v>
      </c>
      <c r="F111" s="98">
        <v>3744</v>
      </c>
      <c r="G111" s="55">
        <v>9</v>
      </c>
      <c r="H111" s="55">
        <v>32329</v>
      </c>
    </row>
    <row r="112" spans="1:8" x14ac:dyDescent="0.2">
      <c r="A112" s="96" t="s">
        <v>54</v>
      </c>
      <c r="B112" s="53" t="s">
        <v>720</v>
      </c>
      <c r="C112" s="97">
        <v>1228030</v>
      </c>
      <c r="D112" s="92">
        <v>1.0719686316706944E-3</v>
      </c>
      <c r="E112" s="92">
        <v>1.4832891351901134E-2</v>
      </c>
      <c r="F112" s="98">
        <v>1315</v>
      </c>
      <c r="G112" s="55">
        <v>10</v>
      </c>
      <c r="H112" s="55">
        <v>33644</v>
      </c>
    </row>
    <row r="113" spans="1:8" x14ac:dyDescent="0.2">
      <c r="A113" s="96" t="s">
        <v>54</v>
      </c>
      <c r="B113" s="53" t="s">
        <v>721</v>
      </c>
      <c r="C113" s="97">
        <v>1225338</v>
      </c>
      <c r="D113" s="92">
        <v>-2.1921288567868791E-3</v>
      </c>
      <c r="E113" s="92">
        <v>4.6932882043007051E-3</v>
      </c>
      <c r="F113" s="98">
        <v>-2692</v>
      </c>
      <c r="G113" s="55">
        <v>11</v>
      </c>
      <c r="H113" s="55">
        <v>30952</v>
      </c>
    </row>
    <row r="114" spans="1:8" x14ac:dyDescent="0.2">
      <c r="A114" s="96" t="s">
        <v>54</v>
      </c>
      <c r="B114" s="53" t="s">
        <v>722</v>
      </c>
      <c r="C114" s="97">
        <v>1204590</v>
      </c>
      <c r="D114" s="92">
        <v>-1.6932470877423222E-2</v>
      </c>
      <c r="E114" s="92">
        <v>8.5433017466716166E-3</v>
      </c>
      <c r="F114" s="98">
        <v>-20748</v>
      </c>
      <c r="G114" s="55">
        <v>12</v>
      </c>
      <c r="H114" s="55">
        <v>10204</v>
      </c>
    </row>
    <row r="115" spans="1:8" x14ac:dyDescent="0.2">
      <c r="A115" s="96" t="s">
        <v>925</v>
      </c>
      <c r="B115" s="53" t="s">
        <v>714</v>
      </c>
      <c r="C115" s="97">
        <v>1200192</v>
      </c>
      <c r="D115" s="92">
        <v>-3.6510347919208597E-3</v>
      </c>
      <c r="E115" s="92">
        <v>-5.1384667160149222E-3</v>
      </c>
      <c r="F115" s="98">
        <v>-4398</v>
      </c>
      <c r="G115" s="55">
        <v>1</v>
      </c>
      <c r="H115" s="55">
        <v>-4398</v>
      </c>
    </row>
    <row r="116" spans="1:8" x14ac:dyDescent="0.2">
      <c r="A116" s="96" t="s">
        <v>54</v>
      </c>
      <c r="B116" s="53" t="s">
        <v>715</v>
      </c>
      <c r="C116" s="97">
        <v>1194715</v>
      </c>
      <c r="D116" s="92">
        <v>-4.5634365168240043E-3</v>
      </c>
      <c r="E116" s="92">
        <v>-1.593900166877249E-2</v>
      </c>
      <c r="F116" s="98">
        <v>-5477</v>
      </c>
      <c r="G116" s="55">
        <v>2</v>
      </c>
      <c r="H116" s="55">
        <v>-9875</v>
      </c>
    </row>
    <row r="117" spans="1:8" x14ac:dyDescent="0.2">
      <c r="A117" s="96" t="s">
        <v>54</v>
      </c>
      <c r="B117" s="53" t="s">
        <v>654</v>
      </c>
      <c r="C117" s="97">
        <v>1198805</v>
      </c>
      <c r="D117" s="92">
        <v>3.4234106042025925E-3</v>
      </c>
      <c r="E117" s="92">
        <v>-1.2528675510599108E-2</v>
      </c>
      <c r="F117" s="98">
        <v>4090</v>
      </c>
      <c r="G117" s="55">
        <v>3</v>
      </c>
      <c r="H117" s="55">
        <v>-5785</v>
      </c>
    </row>
    <row r="118" spans="1:8" x14ac:dyDescent="0.2">
      <c r="A118" s="96" t="s">
        <v>54</v>
      </c>
      <c r="B118" s="53" t="s">
        <v>709</v>
      </c>
      <c r="C118" s="97">
        <v>1193947</v>
      </c>
      <c r="D118" s="92">
        <v>-4.0523688172805494E-3</v>
      </c>
      <c r="E118" s="92">
        <v>-2.0347964218959458E-2</v>
      </c>
      <c r="F118" s="98">
        <v>-4858</v>
      </c>
      <c r="G118" s="55">
        <v>4</v>
      </c>
      <c r="H118" s="55">
        <v>-10643</v>
      </c>
    </row>
    <row r="119" spans="1:8" x14ac:dyDescent="0.2">
      <c r="A119" s="96" t="s">
        <v>54</v>
      </c>
      <c r="B119" s="53" t="s">
        <v>713</v>
      </c>
      <c r="C119" s="97">
        <v>1190262</v>
      </c>
      <c r="D119" s="92">
        <v>-3.0864016576950259E-3</v>
      </c>
      <c r="E119" s="92">
        <v>-2.1178997644767827E-2</v>
      </c>
      <c r="F119" s="98">
        <v>-3685</v>
      </c>
      <c r="G119" s="55">
        <v>5</v>
      </c>
      <c r="H119" s="55">
        <v>-14328</v>
      </c>
    </row>
    <row r="120" spans="1:8" x14ac:dyDescent="0.2">
      <c r="A120" s="96" t="s">
        <v>54</v>
      </c>
      <c r="B120" s="53" t="s">
        <v>716</v>
      </c>
      <c r="C120" s="97">
        <v>1194763</v>
      </c>
      <c r="D120" s="92">
        <v>3.7815203711450973E-3</v>
      </c>
      <c r="E120" s="92">
        <v>-2.0101339159760867E-2</v>
      </c>
      <c r="F120" s="98">
        <v>4501</v>
      </c>
      <c r="G120" s="55">
        <v>6</v>
      </c>
      <c r="H120" s="55">
        <v>-9827</v>
      </c>
    </row>
    <row r="121" spans="1:8" x14ac:dyDescent="0.2">
      <c r="A121" s="96" t="s">
        <v>54</v>
      </c>
      <c r="B121" s="53" t="s">
        <v>717</v>
      </c>
      <c r="C121" s="97">
        <v>1198518</v>
      </c>
      <c r="D121" s="92">
        <v>3.142882730717389E-3</v>
      </c>
      <c r="E121" s="92">
        <v>-1.7724137478854929E-2</v>
      </c>
      <c r="F121" s="98">
        <v>3755</v>
      </c>
      <c r="G121" s="55">
        <v>7</v>
      </c>
      <c r="H121" s="55">
        <v>-6072</v>
      </c>
    </row>
    <row r="122" spans="1:8" x14ac:dyDescent="0.2">
      <c r="A122" s="96" t="s">
        <v>54</v>
      </c>
      <c r="B122" s="53" t="s">
        <v>718</v>
      </c>
      <c r="C122" s="97">
        <v>1198986</v>
      </c>
      <c r="D122" s="92">
        <v>3.9048224557336475E-4</v>
      </c>
      <c r="E122" s="92">
        <v>-1.9612075838265963E-2</v>
      </c>
      <c r="F122" s="98">
        <v>468</v>
      </c>
      <c r="G122" s="55">
        <v>8</v>
      </c>
      <c r="H122" s="55">
        <v>-5604</v>
      </c>
    </row>
    <row r="123" spans="1:8" x14ac:dyDescent="0.2">
      <c r="A123" s="96" t="s">
        <v>54</v>
      </c>
      <c r="B123" s="53" t="s">
        <v>719</v>
      </c>
      <c r="C123" s="97">
        <v>1197731</v>
      </c>
      <c r="D123" s="92">
        <v>-1.0467178098826357E-3</v>
      </c>
      <c r="E123" s="92">
        <v>-2.3627329901403371E-2</v>
      </c>
      <c r="F123" s="98">
        <v>-1255</v>
      </c>
      <c r="G123" s="55">
        <v>9</v>
      </c>
      <c r="H123" s="55">
        <v>-6859</v>
      </c>
    </row>
    <row r="124" spans="1:8" x14ac:dyDescent="0.2">
      <c r="A124" s="96" t="s">
        <v>54</v>
      </c>
      <c r="B124" s="53" t="s">
        <v>720</v>
      </c>
      <c r="C124" s="97">
        <v>1210664</v>
      </c>
      <c r="D124" s="92">
        <v>1.0797917061510454E-2</v>
      </c>
      <c r="E124" s="92">
        <v>-1.4141348338395643E-2</v>
      </c>
      <c r="F124" s="98">
        <v>12933</v>
      </c>
      <c r="G124" s="55">
        <v>10</v>
      </c>
      <c r="H124" s="55">
        <v>6074</v>
      </c>
    </row>
    <row r="125" spans="1:8" x14ac:dyDescent="0.2">
      <c r="A125" s="96" t="s">
        <v>54</v>
      </c>
      <c r="B125" s="53" t="s">
        <v>721</v>
      </c>
      <c r="C125" s="97">
        <v>1221907</v>
      </c>
      <c r="D125" s="92">
        <v>9.2866393978841E-3</v>
      </c>
      <c r="E125" s="92">
        <v>-2.8000437430325542E-3</v>
      </c>
      <c r="F125" s="98">
        <v>11243</v>
      </c>
      <c r="G125" s="55">
        <v>11</v>
      </c>
      <c r="H125" s="55">
        <v>17317</v>
      </c>
    </row>
    <row r="126" spans="1:8" x14ac:dyDescent="0.2">
      <c r="A126" s="96" t="s">
        <v>54</v>
      </c>
      <c r="B126" s="53" t="s">
        <v>722</v>
      </c>
      <c r="C126" s="97">
        <v>1208019</v>
      </c>
      <c r="D126" s="92">
        <v>-1.136584044448552E-2</v>
      </c>
      <c r="E126" s="92">
        <v>2.846611710208391E-3</v>
      </c>
      <c r="F126" s="98">
        <v>-13888</v>
      </c>
      <c r="G126" s="55">
        <v>12</v>
      </c>
      <c r="H126" s="55">
        <v>3429</v>
      </c>
    </row>
    <row r="127" spans="1:8" x14ac:dyDescent="0.2">
      <c r="A127" s="96" t="s">
        <v>926</v>
      </c>
      <c r="B127" s="53" t="s">
        <v>714</v>
      </c>
      <c r="C127" s="97">
        <v>1207686</v>
      </c>
      <c r="D127" s="92">
        <v>-2.7565791597650158E-4</v>
      </c>
      <c r="E127" s="92">
        <v>6.2440009598463408E-3</v>
      </c>
      <c r="F127" s="98">
        <v>-333</v>
      </c>
      <c r="G127" s="55">
        <v>1</v>
      </c>
      <c r="H127" s="55">
        <v>-333</v>
      </c>
    </row>
    <row r="128" spans="1:8" x14ac:dyDescent="0.2">
      <c r="A128" s="96" t="s">
        <v>54</v>
      </c>
      <c r="B128" s="53" t="s">
        <v>715</v>
      </c>
      <c r="C128" s="97">
        <v>1215559</v>
      </c>
      <c r="D128" s="92">
        <v>6.5190786346782659E-3</v>
      </c>
      <c r="E128" s="92">
        <v>1.7446838785819319E-2</v>
      </c>
      <c r="F128" s="98">
        <v>7873</v>
      </c>
      <c r="G128" s="55">
        <v>2</v>
      </c>
      <c r="H128" s="55">
        <v>7540</v>
      </c>
    </row>
    <row r="129" spans="1:8" x14ac:dyDescent="0.2">
      <c r="A129" s="96" t="s">
        <v>54</v>
      </c>
      <c r="B129" s="53" t="s">
        <v>654</v>
      </c>
      <c r="C129" s="97">
        <v>1226178</v>
      </c>
      <c r="D129" s="92">
        <v>8.7358984631762393E-3</v>
      </c>
      <c r="E129" s="92">
        <v>2.2833571765216165E-2</v>
      </c>
      <c r="F129" s="98">
        <v>10619</v>
      </c>
      <c r="G129" s="55">
        <v>3</v>
      </c>
      <c r="H129" s="55">
        <v>18159</v>
      </c>
    </row>
    <row r="130" spans="1:8" x14ac:dyDescent="0.2">
      <c r="A130" s="96" t="s">
        <v>54</v>
      </c>
      <c r="B130" s="53" t="s">
        <v>709</v>
      </c>
      <c r="C130" s="97">
        <v>1232200</v>
      </c>
      <c r="D130" s="92">
        <v>4.9111956012912739E-3</v>
      </c>
      <c r="E130" s="92">
        <v>3.2039110613787614E-2</v>
      </c>
      <c r="F130" s="98">
        <v>6022</v>
      </c>
      <c r="G130" s="55">
        <v>4</v>
      </c>
      <c r="H130" s="55">
        <v>24181</v>
      </c>
    </row>
    <row r="131" spans="1:8" x14ac:dyDescent="0.2">
      <c r="A131" s="96" t="s">
        <v>54</v>
      </c>
      <c r="B131" s="53" t="s">
        <v>713</v>
      </c>
      <c r="C131" s="97">
        <v>1233199</v>
      </c>
      <c r="D131" s="92">
        <v>8.1074500892719392E-4</v>
      </c>
      <c r="E131" s="92">
        <v>3.6073570356778495E-2</v>
      </c>
      <c r="F131" s="98">
        <v>999</v>
      </c>
      <c r="G131" s="55">
        <v>5</v>
      </c>
      <c r="H131" s="55">
        <v>25180</v>
      </c>
    </row>
    <row r="132" spans="1:8" x14ac:dyDescent="0.2">
      <c r="A132" s="96" t="s">
        <v>54</v>
      </c>
      <c r="B132" s="53" t="s">
        <v>716</v>
      </c>
      <c r="C132" s="97">
        <v>1236525</v>
      </c>
      <c r="D132" s="92">
        <v>2.6970505165833103E-3</v>
      </c>
      <c r="E132" s="92">
        <v>3.4954212676489016E-2</v>
      </c>
      <c r="F132" s="98">
        <v>3326</v>
      </c>
      <c r="G132" s="55">
        <v>6</v>
      </c>
      <c r="H132" s="55">
        <v>28506</v>
      </c>
    </row>
    <row r="133" spans="1:8" x14ac:dyDescent="0.2">
      <c r="A133" s="96" t="s">
        <v>54</v>
      </c>
      <c r="B133" s="53" t="s">
        <v>717</v>
      </c>
      <c r="C133" s="97">
        <v>1243416</v>
      </c>
      <c r="D133" s="92">
        <v>5.5728755989568057E-3</v>
      </c>
      <c r="E133" s="92">
        <v>3.7461264661857285E-2</v>
      </c>
      <c r="F133" s="98">
        <v>6891</v>
      </c>
      <c r="G133" s="55">
        <v>7</v>
      </c>
      <c r="H133" s="55">
        <v>35397</v>
      </c>
    </row>
    <row r="134" spans="1:8" x14ac:dyDescent="0.2">
      <c r="A134" s="96" t="s">
        <v>54</v>
      </c>
      <c r="B134" s="53" t="s">
        <v>718</v>
      </c>
      <c r="C134" s="97">
        <v>1251516</v>
      </c>
      <c r="D134" s="92">
        <v>6.5143121851416463E-3</v>
      </c>
      <c r="E134" s="92">
        <v>4.38120211578783E-2</v>
      </c>
      <c r="F134" s="98">
        <v>8100</v>
      </c>
      <c r="G134" s="55">
        <v>8</v>
      </c>
      <c r="H134" s="55">
        <v>43497</v>
      </c>
    </row>
    <row r="135" spans="1:8" x14ac:dyDescent="0.2">
      <c r="A135" s="96" t="s">
        <v>54</v>
      </c>
      <c r="B135" s="53" t="s">
        <v>719</v>
      </c>
      <c r="C135" s="97">
        <v>1256598</v>
      </c>
      <c r="D135" s="92">
        <v>4.0606752131016055E-3</v>
      </c>
      <c r="E135" s="92">
        <v>4.9148765457352361E-2</v>
      </c>
      <c r="F135" s="98">
        <v>5082</v>
      </c>
      <c r="G135" s="55">
        <v>9</v>
      </c>
      <c r="H135" s="55">
        <v>48579</v>
      </c>
    </row>
    <row r="136" spans="1:8" x14ac:dyDescent="0.2">
      <c r="A136" s="96" t="s">
        <v>54</v>
      </c>
      <c r="B136" s="53" t="s">
        <v>720</v>
      </c>
      <c r="C136" s="97">
        <v>1268034</v>
      </c>
      <c r="D136" s="92">
        <v>9.1007625350350008E-3</v>
      </c>
      <c r="E136" s="92">
        <v>4.7387218914579199E-2</v>
      </c>
      <c r="F136" s="98">
        <v>11436</v>
      </c>
      <c r="G136" s="55">
        <v>10</v>
      </c>
      <c r="H136" s="55">
        <v>60015</v>
      </c>
    </row>
    <row r="137" spans="1:8" x14ac:dyDescent="0.2">
      <c r="A137" s="96" t="s">
        <v>54</v>
      </c>
      <c r="B137" s="53" t="s">
        <v>721</v>
      </c>
      <c r="C137" s="97">
        <v>1277314</v>
      </c>
      <c r="D137" s="92">
        <v>7.3184157522589999E-3</v>
      </c>
      <c r="E137" s="92">
        <v>4.5344694809015706E-2</v>
      </c>
      <c r="F137" s="98">
        <v>9280</v>
      </c>
      <c r="G137" s="55">
        <v>11</v>
      </c>
      <c r="H137" s="55">
        <v>69295</v>
      </c>
    </row>
    <row r="138" spans="1:8" x14ac:dyDescent="0.2">
      <c r="A138" s="96" t="s">
        <v>54</v>
      </c>
      <c r="B138" s="53" t="s">
        <v>722</v>
      </c>
      <c r="C138" s="97">
        <v>1263487</v>
      </c>
      <c r="D138" s="92">
        <v>-1.0825059460712105E-2</v>
      </c>
      <c r="E138" s="92">
        <v>4.591649634649797E-2</v>
      </c>
      <c r="F138" s="98">
        <v>-13827</v>
      </c>
      <c r="G138" s="55">
        <v>12</v>
      </c>
      <c r="H138" s="55">
        <v>55468</v>
      </c>
    </row>
    <row r="139" spans="1:8" x14ac:dyDescent="0.2">
      <c r="A139" s="96" t="s">
        <v>927</v>
      </c>
      <c r="B139" s="53" t="s">
        <v>714</v>
      </c>
      <c r="C139" s="97">
        <v>1264788</v>
      </c>
      <c r="D139" s="92">
        <v>1.0296900561699296E-3</v>
      </c>
      <c r="E139" s="92">
        <v>4.7282157779422906E-2</v>
      </c>
      <c r="F139" s="98">
        <v>1301</v>
      </c>
      <c r="G139" s="55">
        <v>1</v>
      </c>
      <c r="H139" s="55">
        <v>1301</v>
      </c>
    </row>
    <row r="140" spans="1:8" x14ac:dyDescent="0.2">
      <c r="A140" s="96" t="s">
        <v>54</v>
      </c>
      <c r="B140" s="53" t="s">
        <v>715</v>
      </c>
      <c r="C140" s="97">
        <v>1274313</v>
      </c>
      <c r="D140" s="92">
        <v>7.530906365335488E-3</v>
      </c>
      <c r="E140" s="92">
        <v>4.8334963584655277E-2</v>
      </c>
      <c r="F140" s="98">
        <v>9525</v>
      </c>
      <c r="G140" s="55">
        <v>2</v>
      </c>
      <c r="H140" s="55">
        <v>10826</v>
      </c>
    </row>
    <row r="141" spans="1:8" x14ac:dyDescent="0.2">
      <c r="A141" s="96" t="s">
        <v>54</v>
      </c>
      <c r="B141" s="53" t="s">
        <v>654</v>
      </c>
      <c r="C141" s="97">
        <v>1282251</v>
      </c>
      <c r="D141" s="92">
        <v>6.2292388133842191E-3</v>
      </c>
      <c r="E141" s="92">
        <v>4.5729902183859084E-2</v>
      </c>
      <c r="F141" s="98">
        <v>7938</v>
      </c>
      <c r="G141" s="55">
        <v>3</v>
      </c>
      <c r="H141" s="55">
        <v>18764</v>
      </c>
    </row>
    <row r="142" spans="1:8" x14ac:dyDescent="0.2">
      <c r="A142" s="96" t="s">
        <v>54</v>
      </c>
      <c r="B142" s="53" t="s">
        <v>709</v>
      </c>
      <c r="C142" s="97">
        <v>1284045</v>
      </c>
      <c r="D142" s="92">
        <v>1.3991020478829608E-3</v>
      </c>
      <c r="E142" s="92">
        <v>4.207515013796459E-2</v>
      </c>
      <c r="F142" s="98">
        <v>1794</v>
      </c>
      <c r="G142" s="55">
        <v>4</v>
      </c>
      <c r="H142" s="55">
        <v>20558</v>
      </c>
    </row>
    <row r="143" spans="1:8" x14ac:dyDescent="0.2">
      <c r="A143" s="96" t="s">
        <v>54</v>
      </c>
      <c r="B143" s="53" t="s">
        <v>713</v>
      </c>
      <c r="C143" s="97">
        <v>1285810</v>
      </c>
      <c r="D143" s="92">
        <v>1.3745624179837268E-3</v>
      </c>
      <c r="E143" s="92">
        <v>4.266221428982675E-2</v>
      </c>
      <c r="F143" s="98">
        <v>1765</v>
      </c>
      <c r="G143" s="55">
        <v>5</v>
      </c>
      <c r="H143" s="55">
        <v>22323</v>
      </c>
    </row>
    <row r="144" spans="1:8" x14ac:dyDescent="0.2">
      <c r="A144" s="96" t="s">
        <v>54</v>
      </c>
      <c r="B144" s="53" t="s">
        <v>716</v>
      </c>
      <c r="C144" s="97">
        <v>1288822</v>
      </c>
      <c r="D144" s="92">
        <v>2.3424922811301485E-3</v>
      </c>
      <c r="E144" s="92">
        <v>4.2293524190776477E-2</v>
      </c>
      <c r="F144" s="98">
        <v>3012</v>
      </c>
      <c r="G144" s="55">
        <v>6</v>
      </c>
      <c r="H144" s="55">
        <v>25335</v>
      </c>
    </row>
    <row r="145" spans="1:8" x14ac:dyDescent="0.2">
      <c r="A145" s="96" t="s">
        <v>54</v>
      </c>
      <c r="B145" s="53" t="s">
        <v>717</v>
      </c>
      <c r="C145" s="97">
        <v>1294392</v>
      </c>
      <c r="D145" s="92">
        <v>4.3217760094100832E-3</v>
      </c>
      <c r="E145" s="92">
        <v>4.0996738018491019E-2</v>
      </c>
      <c r="F145" s="98">
        <v>5570</v>
      </c>
      <c r="G145" s="55">
        <v>7</v>
      </c>
      <c r="H145" s="55">
        <v>30905</v>
      </c>
    </row>
    <row r="146" spans="1:8" x14ac:dyDescent="0.2">
      <c r="A146" s="96" t="s">
        <v>54</v>
      </c>
      <c r="B146" s="53" t="s">
        <v>718</v>
      </c>
      <c r="C146" s="97">
        <v>1299060</v>
      </c>
      <c r="D146" s="92">
        <v>3.606326367900925E-3</v>
      </c>
      <c r="E146" s="92">
        <v>3.7989126787032701E-2</v>
      </c>
      <c r="F146" s="98">
        <v>4668</v>
      </c>
      <c r="G146" s="55">
        <v>8</v>
      </c>
      <c r="H146" s="55">
        <v>35573</v>
      </c>
    </row>
    <row r="147" spans="1:8" x14ac:dyDescent="0.2">
      <c r="A147" s="96" t="s">
        <v>54</v>
      </c>
      <c r="B147" s="53" t="s">
        <v>719</v>
      </c>
      <c r="C147" s="97">
        <v>1307965</v>
      </c>
      <c r="D147" s="92">
        <v>6.8549566609701351E-3</v>
      </c>
      <c r="E147" s="92">
        <v>4.0877830459701503E-2</v>
      </c>
      <c r="F147" s="98">
        <v>8905</v>
      </c>
      <c r="G147" s="55">
        <v>9</v>
      </c>
      <c r="H147" s="55">
        <v>44478</v>
      </c>
    </row>
    <row r="148" spans="1:8" x14ac:dyDescent="0.2">
      <c r="A148" s="96" t="s">
        <v>54</v>
      </c>
      <c r="B148" s="53" t="s">
        <v>720</v>
      </c>
      <c r="C148" s="97">
        <v>1317875</v>
      </c>
      <c r="D148" s="92">
        <v>7.5766553386367175E-3</v>
      </c>
      <c r="E148" s="92">
        <v>3.9305728395295336E-2</v>
      </c>
      <c r="F148" s="98">
        <v>9910</v>
      </c>
      <c r="G148" s="55">
        <v>10</v>
      </c>
      <c r="H148" s="55">
        <v>54388</v>
      </c>
    </row>
    <row r="149" spans="1:8" x14ac:dyDescent="0.2">
      <c r="A149" s="96" t="s">
        <v>54</v>
      </c>
      <c r="B149" s="53" t="s">
        <v>721</v>
      </c>
      <c r="C149" s="97">
        <v>1325584</v>
      </c>
      <c r="D149" s="92">
        <v>5.8495684340320597E-3</v>
      </c>
      <c r="E149" s="92">
        <v>3.7790237952453287E-2</v>
      </c>
      <c r="F149" s="98">
        <v>7709</v>
      </c>
      <c r="G149" s="55">
        <v>11</v>
      </c>
      <c r="H149" s="55">
        <v>62097</v>
      </c>
    </row>
    <row r="150" spans="1:8" x14ac:dyDescent="0.2">
      <c r="A150" s="96" t="s">
        <v>54</v>
      </c>
      <c r="B150" s="53" t="s">
        <v>722</v>
      </c>
      <c r="C150" s="97">
        <v>1308282</v>
      </c>
      <c r="D150" s="92">
        <v>-1.3052360318169254E-2</v>
      </c>
      <c r="E150" s="92">
        <v>3.545347122685083E-2</v>
      </c>
      <c r="F150" s="98">
        <v>-17302</v>
      </c>
      <c r="G150" s="55">
        <v>12</v>
      </c>
      <c r="H150" s="55">
        <v>44795</v>
      </c>
    </row>
    <row r="151" spans="1:8" x14ac:dyDescent="0.2">
      <c r="A151" s="96" t="s">
        <v>928</v>
      </c>
      <c r="B151" s="53" t="s">
        <v>714</v>
      </c>
      <c r="C151" s="97">
        <v>1307399</v>
      </c>
      <c r="D151" s="92">
        <v>-6.7493093996551234E-4</v>
      </c>
      <c r="E151" s="92">
        <v>3.3690231090111489E-2</v>
      </c>
      <c r="F151" s="98">
        <v>-883</v>
      </c>
      <c r="G151" s="55">
        <v>1</v>
      </c>
      <c r="H151" s="55">
        <v>-883</v>
      </c>
    </row>
    <row r="152" spans="1:8" x14ac:dyDescent="0.2">
      <c r="A152" s="96" t="s">
        <v>54</v>
      </c>
      <c r="B152" s="53" t="s">
        <v>715</v>
      </c>
      <c r="C152" s="97">
        <v>1316368</v>
      </c>
      <c r="D152" s="92">
        <v>6.8601857581349623E-3</v>
      </c>
      <c r="E152" s="92">
        <v>3.3002096031351735E-2</v>
      </c>
      <c r="F152" s="98">
        <v>8969</v>
      </c>
      <c r="G152" s="55">
        <v>2</v>
      </c>
      <c r="H152" s="55">
        <v>8086</v>
      </c>
    </row>
    <row r="153" spans="1:8" x14ac:dyDescent="0.2">
      <c r="A153" s="96" t="s">
        <v>54</v>
      </c>
      <c r="B153" s="53" t="s">
        <v>654</v>
      </c>
      <c r="C153" s="97">
        <v>1327266</v>
      </c>
      <c r="D153" s="92">
        <v>8.2788399596465112E-3</v>
      </c>
      <c r="E153" s="92">
        <v>3.5106231151311285E-2</v>
      </c>
      <c r="F153" s="98">
        <v>10898</v>
      </c>
      <c r="G153" s="55">
        <v>3</v>
      </c>
      <c r="H153" s="55">
        <v>18984</v>
      </c>
    </row>
    <row r="154" spans="1:8" x14ac:dyDescent="0.2">
      <c r="A154" s="96" t="s">
        <v>54</v>
      </c>
      <c r="B154" s="53" t="s">
        <v>709</v>
      </c>
      <c r="C154" s="97">
        <v>1325979</v>
      </c>
      <c r="D154" s="92">
        <v>-9.6966244897400689E-4</v>
      </c>
      <c r="E154" s="92">
        <v>3.2657733957921931E-2</v>
      </c>
      <c r="F154" s="98">
        <v>-1287</v>
      </c>
      <c r="G154" s="55">
        <v>4</v>
      </c>
      <c r="H154" s="55">
        <v>17697</v>
      </c>
    </row>
    <row r="155" spans="1:8" x14ac:dyDescent="0.2">
      <c r="A155" s="96" t="s">
        <v>54</v>
      </c>
      <c r="B155" s="53" t="s">
        <v>713</v>
      </c>
      <c r="C155" s="97">
        <v>1325783</v>
      </c>
      <c r="D155" s="92">
        <v>-1.4781531230889655E-4</v>
      </c>
      <c r="E155" s="92">
        <v>3.1087796797349521E-2</v>
      </c>
      <c r="F155" s="98">
        <v>-196</v>
      </c>
      <c r="G155" s="55">
        <v>5</v>
      </c>
      <c r="H155" s="55">
        <v>17501</v>
      </c>
    </row>
    <row r="156" spans="1:8" x14ac:dyDescent="0.2">
      <c r="A156" s="96" t="s">
        <v>54</v>
      </c>
      <c r="B156" s="53" t="s">
        <v>716</v>
      </c>
      <c r="C156" s="97">
        <v>1328013</v>
      </c>
      <c r="D156" s="92">
        <v>1.6820248864255483E-3</v>
      </c>
      <c r="E156" s="92">
        <v>3.040838843533078E-2</v>
      </c>
      <c r="F156" s="98">
        <v>2230</v>
      </c>
      <c r="G156" s="55">
        <v>6</v>
      </c>
      <c r="H156" s="55">
        <v>19731</v>
      </c>
    </row>
    <row r="157" spans="1:8" x14ac:dyDescent="0.2">
      <c r="A157" s="96" t="s">
        <v>54</v>
      </c>
      <c r="B157" s="53" t="s">
        <v>717</v>
      </c>
      <c r="C157" s="97">
        <v>1334119</v>
      </c>
      <c r="D157" s="92">
        <v>4.5978465572249494E-3</v>
      </c>
      <c r="E157" s="92">
        <v>3.0691629738131887E-2</v>
      </c>
      <c r="F157" s="98">
        <v>6106</v>
      </c>
      <c r="G157" s="55">
        <v>7</v>
      </c>
      <c r="H157" s="55">
        <v>25837</v>
      </c>
    </row>
    <row r="158" spans="1:8" x14ac:dyDescent="0.2">
      <c r="A158" s="96" t="s">
        <v>54</v>
      </c>
      <c r="B158" s="53" t="s">
        <v>718</v>
      </c>
      <c r="C158" s="97">
        <v>1335671</v>
      </c>
      <c r="D158" s="92">
        <v>1.1633145169209769E-3</v>
      </c>
      <c r="E158" s="92">
        <v>2.8182685942142793E-2</v>
      </c>
      <c r="F158" s="98">
        <v>1552</v>
      </c>
      <c r="G158" s="55">
        <v>8</v>
      </c>
      <c r="H158" s="55">
        <v>27389</v>
      </c>
    </row>
    <row r="159" spans="1:8" x14ac:dyDescent="0.2">
      <c r="A159" s="96" t="s">
        <v>54</v>
      </c>
      <c r="B159" s="53" t="s">
        <v>719</v>
      </c>
      <c r="C159" s="97">
        <v>1340225</v>
      </c>
      <c r="D159" s="92">
        <v>3.4095222551062676E-3</v>
      </c>
      <c r="E159" s="92">
        <v>2.4664268539295708E-2</v>
      </c>
      <c r="F159" s="98">
        <v>4554</v>
      </c>
      <c r="G159" s="55">
        <v>9</v>
      </c>
      <c r="H159" s="55">
        <v>31943</v>
      </c>
    </row>
    <row r="160" spans="1:8" x14ac:dyDescent="0.2">
      <c r="A160" s="96" t="s">
        <v>54</v>
      </c>
      <c r="B160" s="53" t="s">
        <v>720</v>
      </c>
      <c r="C160" s="97">
        <v>1349654</v>
      </c>
      <c r="D160" s="92">
        <v>7.0353858493910071E-3</v>
      </c>
      <c r="E160" s="92">
        <v>2.41138195959405E-2</v>
      </c>
      <c r="F160" s="98">
        <v>9429</v>
      </c>
      <c r="G160" s="55">
        <v>10</v>
      </c>
      <c r="H160" s="55">
        <v>41372</v>
      </c>
    </row>
    <row r="161" spans="1:8" x14ac:dyDescent="0.2">
      <c r="A161" s="96" t="s">
        <v>54</v>
      </c>
      <c r="B161" s="53" t="s">
        <v>721</v>
      </c>
      <c r="C161" s="97">
        <v>1358570</v>
      </c>
      <c r="D161" s="92">
        <v>6.6061375730372962E-3</v>
      </c>
      <c r="E161" s="92">
        <v>2.4884126543470719E-2</v>
      </c>
      <c r="F161" s="98">
        <v>8916</v>
      </c>
      <c r="G161" s="55">
        <v>11</v>
      </c>
      <c r="H161" s="55">
        <v>50288</v>
      </c>
    </row>
    <row r="162" spans="1:8" x14ac:dyDescent="0.2">
      <c r="A162" s="96" t="s">
        <v>54</v>
      </c>
      <c r="B162" s="53" t="s">
        <v>722</v>
      </c>
      <c r="C162" s="97">
        <v>1349657</v>
      </c>
      <c r="D162" s="92">
        <v>-6.560574721950263E-3</v>
      </c>
      <c r="E162" s="92">
        <v>3.1625444667128244E-2</v>
      </c>
      <c r="F162" s="98">
        <v>-8913</v>
      </c>
      <c r="G162" s="55">
        <v>12</v>
      </c>
      <c r="H162" s="55">
        <v>41375</v>
      </c>
    </row>
    <row r="163" spans="1:8" x14ac:dyDescent="0.2">
      <c r="A163" s="96" t="s">
        <v>61</v>
      </c>
      <c r="B163" s="53" t="s">
        <v>714</v>
      </c>
      <c r="C163" s="97">
        <v>1353365</v>
      </c>
      <c r="D163" s="92">
        <v>2.7473647008091628E-3</v>
      </c>
      <c r="E163" s="92">
        <v>3.5158356400762036E-2</v>
      </c>
      <c r="F163" s="98">
        <v>3708</v>
      </c>
      <c r="G163" s="55">
        <v>1</v>
      </c>
      <c r="H163" s="55">
        <v>3708</v>
      </c>
    </row>
    <row r="164" spans="1:8" x14ac:dyDescent="0.2">
      <c r="A164" s="96" t="s">
        <v>54</v>
      </c>
      <c r="B164" s="53" t="s">
        <v>715</v>
      </c>
      <c r="C164" s="97">
        <v>1361492</v>
      </c>
      <c r="D164" s="92">
        <v>6.0050319019628873E-3</v>
      </c>
      <c r="E164" s="92">
        <v>3.4279168135354254E-2</v>
      </c>
      <c r="F164" s="98">
        <v>8127</v>
      </c>
      <c r="G164" s="55">
        <v>2</v>
      </c>
      <c r="H164" s="55">
        <v>11835</v>
      </c>
    </row>
    <row r="165" spans="1:8" x14ac:dyDescent="0.2">
      <c r="A165" s="96" t="s">
        <v>54</v>
      </c>
      <c r="B165" s="53" t="s">
        <v>654</v>
      </c>
      <c r="C165" s="97">
        <v>1368619</v>
      </c>
      <c r="D165" s="92">
        <v>5.2346984043976086E-3</v>
      </c>
      <c r="E165" s="92">
        <v>3.1156527779661269E-2</v>
      </c>
      <c r="F165" s="98">
        <v>7127</v>
      </c>
      <c r="G165" s="55">
        <v>3</v>
      </c>
      <c r="H165" s="55">
        <v>18962</v>
      </c>
    </row>
    <row r="166" spans="1:8" x14ac:dyDescent="0.2">
      <c r="A166" s="96" t="s">
        <v>54</v>
      </c>
      <c r="B166" s="53" t="s">
        <v>709</v>
      </c>
      <c r="C166" s="97">
        <v>1374487</v>
      </c>
      <c r="D166" s="92">
        <v>4.2875336379226692E-3</v>
      </c>
      <c r="E166" s="92">
        <v>3.6582781476931281E-2</v>
      </c>
      <c r="F166" s="98">
        <v>5868</v>
      </c>
      <c r="G166" s="55">
        <v>4</v>
      </c>
      <c r="H166" s="55">
        <v>24830</v>
      </c>
    </row>
    <row r="167" spans="1:8" x14ac:dyDescent="0.2">
      <c r="A167" s="96" t="s">
        <v>54</v>
      </c>
      <c r="B167" s="53" t="s">
        <v>713</v>
      </c>
      <c r="C167" s="97">
        <v>1378318</v>
      </c>
      <c r="D167" s="92">
        <v>2.7872217052615778E-3</v>
      </c>
      <c r="E167" s="92">
        <v>3.9625640093439163E-2</v>
      </c>
      <c r="F167" s="98">
        <v>3831</v>
      </c>
      <c r="G167" s="55">
        <v>5</v>
      </c>
      <c r="H167" s="55">
        <v>28661</v>
      </c>
    </row>
    <row r="168" spans="1:8" x14ac:dyDescent="0.2">
      <c r="A168" s="96" t="s">
        <v>54</v>
      </c>
      <c r="B168" s="53" t="s">
        <v>716</v>
      </c>
      <c r="C168" s="97">
        <v>1380069</v>
      </c>
      <c r="D168" s="92">
        <v>1.2703889813525659E-3</v>
      </c>
      <c r="E168" s="92">
        <v>3.9198411461333516E-2</v>
      </c>
      <c r="F168" s="98">
        <v>1751</v>
      </c>
      <c r="G168" s="55">
        <v>6</v>
      </c>
      <c r="H168" s="55">
        <v>30412</v>
      </c>
    </row>
    <row r="169" spans="1:8" x14ac:dyDescent="0.2">
      <c r="A169" s="96" t="s">
        <v>54</v>
      </c>
      <c r="B169" s="53" t="s">
        <v>717</v>
      </c>
      <c r="C169" s="97">
        <v>1383564</v>
      </c>
      <c r="D169" s="92">
        <v>2.5324820715486585E-3</v>
      </c>
      <c r="E169" s="92">
        <v>3.7061911268784886E-2</v>
      </c>
      <c r="F169" s="98">
        <v>3495</v>
      </c>
      <c r="G169" s="55">
        <v>7</v>
      </c>
      <c r="H169" s="55">
        <v>33907</v>
      </c>
    </row>
    <row r="170" spans="1:8" x14ac:dyDescent="0.2">
      <c r="A170" s="96" t="s">
        <v>54</v>
      </c>
      <c r="B170" s="53" t="s">
        <v>718</v>
      </c>
      <c r="C170" s="97">
        <v>1387421</v>
      </c>
      <c r="D170" s="92">
        <v>2.7877279258494703E-3</v>
      </c>
      <c r="E170" s="92">
        <v>3.8744571080752577E-2</v>
      </c>
      <c r="F170" s="98">
        <v>3857</v>
      </c>
      <c r="G170" s="55">
        <v>8</v>
      </c>
      <c r="H170" s="55">
        <v>37764</v>
      </c>
    </row>
    <row r="171" spans="1:8" x14ac:dyDescent="0.2">
      <c r="A171" s="96" t="s">
        <v>54</v>
      </c>
      <c r="B171" s="53" t="s">
        <v>719</v>
      </c>
      <c r="C171" s="97">
        <v>1391042</v>
      </c>
      <c r="D171" s="92">
        <v>2.6098783282075821E-3</v>
      </c>
      <c r="E171" s="92">
        <v>3.7916767706914989E-2</v>
      </c>
      <c r="F171" s="98">
        <v>3621</v>
      </c>
      <c r="G171" s="55">
        <v>9</v>
      </c>
      <c r="H171" s="55">
        <v>41385</v>
      </c>
    </row>
    <row r="172" spans="1:8" x14ac:dyDescent="0.2">
      <c r="A172" s="96" t="s">
        <v>54</v>
      </c>
      <c r="B172" s="53" t="s">
        <v>720</v>
      </c>
      <c r="C172" s="97">
        <v>1403518</v>
      </c>
      <c r="D172" s="92">
        <v>8.9688161824013068E-3</v>
      </c>
      <c r="E172" s="92">
        <v>3.9909487913198483E-2</v>
      </c>
      <c r="F172" s="98">
        <v>12476</v>
      </c>
      <c r="G172" s="55">
        <v>10</v>
      </c>
      <c r="H172" s="55">
        <v>53861</v>
      </c>
    </row>
    <row r="173" spans="1:8" x14ac:dyDescent="0.2">
      <c r="A173" s="96" t="s">
        <v>54</v>
      </c>
      <c r="B173" s="53" t="s">
        <v>721</v>
      </c>
      <c r="C173" s="97">
        <v>1410118</v>
      </c>
      <c r="D173" s="92">
        <v>4.7024690812658143E-3</v>
      </c>
      <c r="E173" s="92">
        <v>3.7942836953561487E-2</v>
      </c>
      <c r="F173" s="98">
        <v>6600</v>
      </c>
      <c r="G173" s="55">
        <v>11</v>
      </c>
      <c r="H173" s="55">
        <v>60461</v>
      </c>
    </row>
    <row r="174" spans="1:8" x14ac:dyDescent="0.2">
      <c r="A174" s="96" t="s">
        <v>54</v>
      </c>
      <c r="B174" s="53" t="s">
        <v>722</v>
      </c>
      <c r="C174" s="97">
        <v>1397248</v>
      </c>
      <c r="D174" s="92">
        <v>-9.1268957633332537E-3</v>
      </c>
      <c r="E174" s="92">
        <v>3.5261551638675614E-2</v>
      </c>
      <c r="F174" s="98">
        <v>-12870</v>
      </c>
      <c r="G174" s="55">
        <v>12</v>
      </c>
      <c r="H174" s="55">
        <v>47591</v>
      </c>
    </row>
    <row r="175" spans="1:8" x14ac:dyDescent="0.2">
      <c r="A175" s="96" t="s">
        <v>74</v>
      </c>
      <c r="B175" s="53" t="s">
        <v>714</v>
      </c>
      <c r="C175" s="97">
        <v>1396563</v>
      </c>
      <c r="D175" s="92">
        <v>-4.9024940454378552E-4</v>
      </c>
      <c r="E175" s="92">
        <v>3.1918957561337891E-2</v>
      </c>
      <c r="F175" s="98">
        <v>-685</v>
      </c>
      <c r="G175" s="55">
        <v>1</v>
      </c>
      <c r="H175" s="55">
        <v>-685</v>
      </c>
    </row>
    <row r="176" spans="1:8" x14ac:dyDescent="0.2">
      <c r="A176" s="96" t="s">
        <v>54</v>
      </c>
      <c r="B176" s="53" t="s">
        <v>715</v>
      </c>
      <c r="C176" s="97">
        <v>1402503</v>
      </c>
      <c r="D176" s="92">
        <v>4.2532989918822039E-3</v>
      </c>
      <c r="E176" s="92">
        <v>3.0122101341763408E-2</v>
      </c>
      <c r="F176" s="98">
        <v>5940</v>
      </c>
      <c r="G176" s="55">
        <v>2</v>
      </c>
      <c r="H176" s="55">
        <v>5255</v>
      </c>
    </row>
    <row r="177" spans="1:8" x14ac:dyDescent="0.2">
      <c r="A177" s="96" t="s">
        <v>54</v>
      </c>
      <c r="B177" s="53" t="s">
        <v>654</v>
      </c>
      <c r="C177" s="97">
        <v>1413343</v>
      </c>
      <c r="D177" s="92">
        <v>7.7290387257638038E-3</v>
      </c>
      <c r="E177" s="92">
        <v>3.2678196050178965E-2</v>
      </c>
      <c r="F177" s="98">
        <v>10840</v>
      </c>
      <c r="G177" s="55">
        <v>3</v>
      </c>
      <c r="H177" s="55">
        <v>16095</v>
      </c>
    </row>
    <row r="178" spans="1:8" x14ac:dyDescent="0.2">
      <c r="A178" s="96" t="s">
        <v>54</v>
      </c>
      <c r="B178" s="53" t="s">
        <v>709</v>
      </c>
      <c r="C178" s="97">
        <v>1415615</v>
      </c>
      <c r="D178" s="92">
        <v>1.6075361748704164E-3</v>
      </c>
      <c r="E178" s="92">
        <v>2.9922436516314876E-2</v>
      </c>
      <c r="F178" s="98">
        <v>2272</v>
      </c>
      <c r="G178" s="55">
        <v>4</v>
      </c>
      <c r="H178" s="55">
        <v>18367</v>
      </c>
    </row>
    <row r="179" spans="1:8" x14ac:dyDescent="0.2">
      <c r="A179" s="96" t="s">
        <v>54</v>
      </c>
      <c r="B179" s="53" t="s">
        <v>713</v>
      </c>
      <c r="C179" s="97">
        <v>1421309</v>
      </c>
      <c r="D179" s="92">
        <v>4.022280069086559E-3</v>
      </c>
      <c r="E179" s="92">
        <v>3.1190915304015521E-2</v>
      </c>
      <c r="F179" s="98">
        <v>5694</v>
      </c>
      <c r="G179" s="55">
        <v>5</v>
      </c>
      <c r="H179" s="55">
        <v>24061</v>
      </c>
    </row>
    <row r="180" spans="1:8" x14ac:dyDescent="0.2">
      <c r="A180" s="96" t="s">
        <v>54</v>
      </c>
      <c r="B180" s="53" t="s">
        <v>716</v>
      </c>
      <c r="C180" s="97">
        <v>1423620</v>
      </c>
      <c r="D180" s="92">
        <v>1.6259659229624912E-3</v>
      </c>
      <c r="E180" s="92">
        <v>3.1557117796284118E-2</v>
      </c>
      <c r="F180" s="98">
        <v>2311</v>
      </c>
      <c r="G180" s="55">
        <v>6</v>
      </c>
      <c r="H180" s="55">
        <v>26372</v>
      </c>
    </row>
    <row r="181" spans="1:8" x14ac:dyDescent="0.2">
      <c r="A181" s="96" t="s">
        <v>54</v>
      </c>
      <c r="B181" s="53" t="s">
        <v>717</v>
      </c>
      <c r="C181" s="97">
        <v>1433741</v>
      </c>
      <c r="D181" s="92">
        <v>7.1093409758222759E-3</v>
      </c>
      <c r="E181" s="92">
        <v>3.6266482793712473E-2</v>
      </c>
      <c r="F181" s="98">
        <v>10121</v>
      </c>
      <c r="G181" s="55">
        <v>7</v>
      </c>
      <c r="H181" s="55">
        <v>36493</v>
      </c>
    </row>
    <row r="182" spans="1:8" x14ac:dyDescent="0.2">
      <c r="A182" s="96" t="s">
        <v>54</v>
      </c>
      <c r="B182" s="53" t="s">
        <v>718</v>
      </c>
      <c r="C182" s="97">
        <v>1435303</v>
      </c>
      <c r="D182" s="92">
        <v>1.0894575798556794E-3</v>
      </c>
      <c r="E182" s="92">
        <v>3.4511514529475873E-2</v>
      </c>
      <c r="F182" s="98">
        <v>1562</v>
      </c>
      <c r="G182" s="55">
        <v>8</v>
      </c>
      <c r="H182" s="55">
        <v>38055</v>
      </c>
    </row>
    <row r="183" spans="1:8" x14ac:dyDescent="0.2">
      <c r="A183" s="96" t="s">
        <v>54</v>
      </c>
      <c r="B183" s="53" t="s">
        <v>719</v>
      </c>
      <c r="C183" s="97">
        <v>1447119</v>
      </c>
      <c r="D183" s="92">
        <v>8.2324080699336388E-3</v>
      </c>
      <c r="E183" s="92">
        <v>4.0312945259740607E-2</v>
      </c>
      <c r="F183" s="98">
        <v>11816</v>
      </c>
      <c r="G183" s="55">
        <v>9</v>
      </c>
      <c r="H183" s="55">
        <v>49871</v>
      </c>
    </row>
    <row r="184" spans="1:8" x14ac:dyDescent="0.2">
      <c r="A184" s="96" t="s">
        <v>54</v>
      </c>
      <c r="B184" s="53" t="s">
        <v>720</v>
      </c>
      <c r="C184" s="97">
        <v>1463050</v>
      </c>
      <c r="D184" s="92">
        <v>1.1008769838555033E-2</v>
      </c>
      <c r="E184" s="92">
        <v>4.2416271113017379E-2</v>
      </c>
      <c r="F184" s="98">
        <v>15931</v>
      </c>
      <c r="G184" s="55">
        <v>10</v>
      </c>
      <c r="H184" s="55">
        <v>65802</v>
      </c>
    </row>
    <row r="185" spans="1:8" x14ac:dyDescent="0.2">
      <c r="A185" s="96" t="s">
        <v>54</v>
      </c>
      <c r="B185" s="53" t="s">
        <v>721</v>
      </c>
      <c r="C185" s="97">
        <v>1477172</v>
      </c>
      <c r="D185" s="92">
        <v>9.6524383992344642E-3</v>
      </c>
      <c r="E185" s="92">
        <v>4.7552048835629357E-2</v>
      </c>
      <c r="F185" s="98">
        <v>14122</v>
      </c>
      <c r="G185" s="55">
        <v>11</v>
      </c>
      <c r="H185" s="55">
        <v>79924</v>
      </c>
    </row>
    <row r="186" spans="1:8" x14ac:dyDescent="0.2">
      <c r="A186" s="96" t="s">
        <v>54</v>
      </c>
      <c r="B186" s="53" t="s">
        <v>722</v>
      </c>
      <c r="C186" s="97">
        <v>1463340</v>
      </c>
      <c r="D186" s="92">
        <v>-9.3638384697245503E-3</v>
      </c>
      <c r="E186" s="92">
        <v>4.7301552766581212E-2</v>
      </c>
      <c r="F186" s="98">
        <v>-13832</v>
      </c>
      <c r="G186" s="55">
        <v>12</v>
      </c>
      <c r="H186" s="55">
        <v>66092</v>
      </c>
    </row>
    <row r="187" spans="1:8" x14ac:dyDescent="0.2">
      <c r="A187" s="96" t="s">
        <v>75</v>
      </c>
      <c r="B187" s="53" t="s">
        <v>714</v>
      </c>
      <c r="C187" s="97">
        <v>1466848</v>
      </c>
      <c r="D187" s="92">
        <v>2.3972555933686746E-3</v>
      </c>
      <c r="E187" s="92">
        <v>5.0327124519266242E-2</v>
      </c>
      <c r="F187" s="98">
        <v>3508</v>
      </c>
      <c r="G187" s="55">
        <v>1</v>
      </c>
      <c r="H187" s="55">
        <v>3508</v>
      </c>
    </row>
    <row r="188" spans="1:8" x14ac:dyDescent="0.2">
      <c r="A188" s="96" t="s">
        <v>54</v>
      </c>
      <c r="B188" s="53" t="s">
        <v>715</v>
      </c>
      <c r="C188" s="97">
        <v>1479593</v>
      </c>
      <c r="D188" s="92">
        <v>8.6886984881868745E-3</v>
      </c>
      <c r="E188" s="92">
        <v>5.4966014332946234E-2</v>
      </c>
      <c r="F188" s="98">
        <v>12745</v>
      </c>
      <c r="G188" s="55">
        <v>2</v>
      </c>
      <c r="H188" s="55">
        <v>16253</v>
      </c>
    </row>
    <row r="189" spans="1:8" x14ac:dyDescent="0.2">
      <c r="A189" s="96" t="s">
        <v>54</v>
      </c>
      <c r="B189" s="53" t="s">
        <v>654</v>
      </c>
      <c r="C189" s="97">
        <v>1493885</v>
      </c>
      <c r="D189" s="92">
        <v>9.6594130953580049E-3</v>
      </c>
      <c r="E189" s="92">
        <v>5.6986874382227048E-2</v>
      </c>
      <c r="F189" s="98">
        <v>14292</v>
      </c>
      <c r="G189" s="55">
        <v>3</v>
      </c>
      <c r="H189" s="55">
        <v>30545</v>
      </c>
    </row>
    <row r="190" spans="1:8" x14ac:dyDescent="0.2">
      <c r="A190" s="96" t="s">
        <v>54</v>
      </c>
      <c r="B190" s="53" t="s">
        <v>709</v>
      </c>
      <c r="C190" s="97">
        <v>1496860</v>
      </c>
      <c r="D190" s="92">
        <v>1.9914518185804031E-3</v>
      </c>
      <c r="E190" s="92">
        <v>5.7392016897249709E-2</v>
      </c>
      <c r="F190" s="98">
        <v>2975</v>
      </c>
      <c r="G190" s="55">
        <v>4</v>
      </c>
      <c r="H190" s="55">
        <v>33520</v>
      </c>
    </row>
    <row r="191" spans="1:8" x14ac:dyDescent="0.2">
      <c r="A191" s="96" t="s">
        <v>54</v>
      </c>
      <c r="B191" s="53" t="s">
        <v>713</v>
      </c>
      <c r="C191" s="97">
        <v>1496590</v>
      </c>
      <c r="D191" s="92">
        <v>-1.8037759042266455E-4</v>
      </c>
      <c r="E191" s="92">
        <v>5.2965963066440969E-2</v>
      </c>
      <c r="F191" s="98">
        <v>-270</v>
      </c>
      <c r="G191" s="55">
        <v>5</v>
      </c>
      <c r="H191" s="55">
        <v>33250</v>
      </c>
    </row>
    <row r="192" spans="1:8" x14ac:dyDescent="0.2">
      <c r="A192" s="96" t="s">
        <v>54</v>
      </c>
      <c r="B192" s="53" t="s">
        <v>716</v>
      </c>
      <c r="C192" s="97">
        <v>1494289</v>
      </c>
      <c r="D192" s="92">
        <v>-1.5374952391770114E-3</v>
      </c>
      <c r="E192" s="92">
        <v>4.9640353465109976E-2</v>
      </c>
      <c r="F192" s="98">
        <v>-2301</v>
      </c>
      <c r="G192" s="55">
        <v>6</v>
      </c>
      <c r="H192" s="55">
        <v>30949</v>
      </c>
    </row>
    <row r="193" spans="1:8" x14ac:dyDescent="0.2">
      <c r="A193" s="96" t="s">
        <v>54</v>
      </c>
      <c r="B193" s="53" t="s">
        <v>717</v>
      </c>
      <c r="C193" s="97">
        <v>1498787</v>
      </c>
      <c r="D193" s="92">
        <v>3.0101272243856503E-3</v>
      </c>
      <c r="E193" s="92">
        <v>4.5368026721702259E-2</v>
      </c>
      <c r="F193" s="98">
        <v>4498</v>
      </c>
      <c r="G193" s="55">
        <v>7</v>
      </c>
      <c r="H193" s="55">
        <v>35447</v>
      </c>
    </row>
    <row r="194" spans="1:8" x14ac:dyDescent="0.2">
      <c r="A194" s="96" t="s">
        <v>54</v>
      </c>
      <c r="B194" s="53" t="s">
        <v>718</v>
      </c>
      <c r="C194" s="97">
        <v>1505250</v>
      </c>
      <c r="D194" s="92">
        <v>4.3121537616752637E-3</v>
      </c>
      <c r="E194" s="92">
        <v>4.8733263986767916E-2</v>
      </c>
      <c r="F194" s="98">
        <v>6463</v>
      </c>
      <c r="G194" s="55">
        <v>8</v>
      </c>
      <c r="H194" s="55">
        <v>41910</v>
      </c>
    </row>
    <row r="195" spans="1:8" x14ac:dyDescent="0.2">
      <c r="A195" s="96" t="s">
        <v>54</v>
      </c>
      <c r="B195" s="53" t="s">
        <v>719</v>
      </c>
      <c r="C195" s="97">
        <v>1517710</v>
      </c>
      <c r="D195" s="92">
        <v>8.2776947350937657E-3</v>
      </c>
      <c r="E195" s="92">
        <v>4.8780369824458214E-2</v>
      </c>
      <c r="F195" s="98">
        <v>12460</v>
      </c>
      <c r="G195" s="55">
        <v>9</v>
      </c>
      <c r="H195" s="55">
        <v>54370</v>
      </c>
    </row>
    <row r="196" spans="1:8" x14ac:dyDescent="0.2">
      <c r="A196" s="96" t="s">
        <v>54</v>
      </c>
      <c r="B196" s="53" t="s">
        <v>720</v>
      </c>
      <c r="C196" s="97">
        <v>1530447</v>
      </c>
      <c r="D196" s="92">
        <v>8.3922488485943525E-3</v>
      </c>
      <c r="E196" s="92">
        <v>4.6066094801954893E-2</v>
      </c>
      <c r="F196" s="98">
        <v>12737</v>
      </c>
      <c r="G196" s="55">
        <v>10</v>
      </c>
      <c r="H196" s="55">
        <v>67107</v>
      </c>
    </row>
    <row r="197" spans="1:8" x14ac:dyDescent="0.2">
      <c r="A197" s="96" t="s">
        <v>54</v>
      </c>
      <c r="B197" s="53" t="s">
        <v>721</v>
      </c>
      <c r="C197" s="97">
        <v>1548821</v>
      </c>
      <c r="D197" s="92">
        <v>1.2005642795862803E-2</v>
      </c>
      <c r="E197" s="92">
        <v>4.8504168776554168E-2</v>
      </c>
      <c r="F197" s="98">
        <v>18374</v>
      </c>
      <c r="G197" s="55">
        <v>11</v>
      </c>
      <c r="H197" s="55">
        <v>85481</v>
      </c>
    </row>
    <row r="198" spans="1:8" x14ac:dyDescent="0.2">
      <c r="A198" s="96" t="s">
        <v>54</v>
      </c>
      <c r="B198" s="53" t="s">
        <v>722</v>
      </c>
      <c r="C198" s="97">
        <v>1535255</v>
      </c>
      <c r="D198" s="92">
        <v>-8.7589204950088151E-3</v>
      </c>
      <c r="E198" s="92">
        <v>4.9144423032241313E-2</v>
      </c>
      <c r="F198" s="98">
        <v>-13566</v>
      </c>
      <c r="G198" s="55">
        <v>12</v>
      </c>
      <c r="H198" s="55">
        <v>71915</v>
      </c>
    </row>
    <row r="199" spans="1:8" x14ac:dyDescent="0.2">
      <c r="A199" s="96" t="s">
        <v>76</v>
      </c>
      <c r="B199" s="53" t="s">
        <v>714</v>
      </c>
      <c r="C199" s="97">
        <v>1539143</v>
      </c>
      <c r="D199" s="92">
        <v>2.5324783179341281E-3</v>
      </c>
      <c r="E199" s="92">
        <v>4.9285951918671911E-2</v>
      </c>
      <c r="F199" s="98">
        <v>3888</v>
      </c>
      <c r="G199" s="55">
        <v>1</v>
      </c>
      <c r="H199" s="55">
        <v>3888</v>
      </c>
    </row>
    <row r="200" spans="1:8" x14ac:dyDescent="0.2">
      <c r="A200" s="96" t="s">
        <v>54</v>
      </c>
      <c r="B200" s="53" t="s">
        <v>715</v>
      </c>
      <c r="C200" s="97">
        <v>1552349</v>
      </c>
      <c r="D200" s="92">
        <v>8.5800994449507506E-3</v>
      </c>
      <c r="E200" s="92">
        <v>4.9172982029517476E-2</v>
      </c>
      <c r="F200" s="98">
        <v>13206</v>
      </c>
      <c r="G200" s="55">
        <v>2</v>
      </c>
      <c r="H200" s="55">
        <v>17094</v>
      </c>
    </row>
    <row r="201" spans="1:8" x14ac:dyDescent="0.2">
      <c r="A201" s="96" t="s">
        <v>54</v>
      </c>
      <c r="B201" s="53" t="s">
        <v>654</v>
      </c>
      <c r="C201" s="97">
        <v>1559149</v>
      </c>
      <c r="D201" s="92">
        <v>4.3804582603526043E-3</v>
      </c>
      <c r="E201" s="92">
        <v>4.3687432432884643E-2</v>
      </c>
      <c r="F201" s="98">
        <v>6800</v>
      </c>
      <c r="G201" s="55">
        <v>3</v>
      </c>
      <c r="H201" s="55">
        <v>23894</v>
      </c>
    </row>
    <row r="202" spans="1:8" x14ac:dyDescent="0.2">
      <c r="A202" s="96" t="s">
        <v>54</v>
      </c>
      <c r="B202" s="53" t="s">
        <v>709</v>
      </c>
      <c r="C202" s="97">
        <v>1569657</v>
      </c>
      <c r="D202" s="92">
        <v>6.739573959897438E-3</v>
      </c>
      <c r="E202" s="92">
        <v>4.8633138703686463E-2</v>
      </c>
      <c r="F202" s="98">
        <v>10508</v>
      </c>
      <c r="G202" s="55">
        <v>4</v>
      </c>
      <c r="H202" s="55">
        <v>34402</v>
      </c>
    </row>
    <row r="203" spans="1:8" x14ac:dyDescent="0.2">
      <c r="A203" s="96" t="s">
        <v>54</v>
      </c>
      <c r="B203" s="53" t="s">
        <v>713</v>
      </c>
      <c r="C203" s="97">
        <v>1571236</v>
      </c>
      <c r="D203" s="92">
        <v>1.0059522558112377E-3</v>
      </c>
      <c r="E203" s="92">
        <v>4.987738792855767E-2</v>
      </c>
      <c r="F203" s="98">
        <v>1579</v>
      </c>
      <c r="G203" s="55">
        <v>5</v>
      </c>
      <c r="H203" s="55">
        <v>35981</v>
      </c>
    </row>
    <row r="204" spans="1:8" x14ac:dyDescent="0.2">
      <c r="A204" s="96" t="s">
        <v>54</v>
      </c>
      <c r="B204" s="53" t="s">
        <v>716</v>
      </c>
      <c r="C204" s="97">
        <v>1576839</v>
      </c>
      <c r="D204" s="92">
        <v>3.565982449485583E-3</v>
      </c>
      <c r="E204" s="92">
        <v>5.5243664378175739E-2</v>
      </c>
      <c r="F204" s="98">
        <v>5603</v>
      </c>
      <c r="G204" s="55">
        <v>6</v>
      </c>
      <c r="H204" s="55">
        <v>41584</v>
      </c>
    </row>
    <row r="205" spans="1:8" x14ac:dyDescent="0.2">
      <c r="A205" s="96" t="s">
        <v>54</v>
      </c>
      <c r="B205" s="53" t="s">
        <v>717</v>
      </c>
      <c r="C205" s="97">
        <v>1582329</v>
      </c>
      <c r="D205" s="92">
        <v>3.4816490459710359E-3</v>
      </c>
      <c r="E205" s="92">
        <v>5.5739741537656817E-2</v>
      </c>
      <c r="F205" s="98">
        <v>5490</v>
      </c>
      <c r="G205" s="55">
        <v>7</v>
      </c>
      <c r="H205" s="55">
        <v>47074</v>
      </c>
    </row>
    <row r="206" spans="1:8" x14ac:dyDescent="0.2">
      <c r="A206" s="96" t="s">
        <v>54</v>
      </c>
      <c r="B206" s="53" t="s">
        <v>718</v>
      </c>
      <c r="C206" s="97">
        <v>1592063</v>
      </c>
      <c r="D206" s="92">
        <v>6.1516915887909196E-3</v>
      </c>
      <c r="E206" s="92">
        <v>5.7673476166749671E-2</v>
      </c>
      <c r="F206" s="98">
        <v>9734</v>
      </c>
      <c r="G206" s="55">
        <v>8</v>
      </c>
      <c r="H206" s="55">
        <v>56808</v>
      </c>
    </row>
    <row r="207" spans="1:8" x14ac:dyDescent="0.2">
      <c r="A207" s="96" t="s">
        <v>54</v>
      </c>
      <c r="B207" s="53" t="s">
        <v>719</v>
      </c>
      <c r="C207" s="97">
        <v>1608623</v>
      </c>
      <c r="D207" s="92">
        <v>1.0401598429207848E-2</v>
      </c>
      <c r="E207" s="92">
        <v>5.9901430444551318E-2</v>
      </c>
      <c r="F207" s="98">
        <v>16560</v>
      </c>
      <c r="G207" s="55">
        <v>9</v>
      </c>
      <c r="H207" s="55">
        <v>73368</v>
      </c>
    </row>
    <row r="208" spans="1:8" x14ac:dyDescent="0.2">
      <c r="A208" s="96" t="s">
        <v>54</v>
      </c>
      <c r="B208" s="53" t="s">
        <v>720</v>
      </c>
      <c r="C208" s="97">
        <v>1627392</v>
      </c>
      <c r="D208" s="92">
        <v>1.1667743156724697E-2</v>
      </c>
      <c r="E208" s="92">
        <v>6.3344238644003958E-2</v>
      </c>
      <c r="F208" s="98">
        <v>18769</v>
      </c>
      <c r="G208" s="55">
        <v>10</v>
      </c>
      <c r="H208" s="55">
        <v>92137</v>
      </c>
    </row>
    <row r="209" spans="1:8" x14ac:dyDescent="0.2">
      <c r="A209" s="96" t="s">
        <v>54</v>
      </c>
      <c r="B209" s="53" t="s">
        <v>721</v>
      </c>
      <c r="C209" s="97">
        <v>1643345</v>
      </c>
      <c r="D209" s="92">
        <v>9.802801046090881E-3</v>
      </c>
      <c r="E209" s="92">
        <v>6.1029647712679491E-2</v>
      </c>
      <c r="F209" s="98">
        <v>15953</v>
      </c>
      <c r="G209" s="55">
        <v>11</v>
      </c>
      <c r="H209" s="55">
        <v>108090</v>
      </c>
    </row>
    <row r="210" spans="1:8" x14ac:dyDescent="0.2">
      <c r="A210" s="96" t="s">
        <v>54</v>
      </c>
      <c r="B210" s="53" t="s">
        <v>722</v>
      </c>
      <c r="C210" s="97">
        <v>1624237</v>
      </c>
      <c r="D210" s="92">
        <v>-1.1627503658696137E-2</v>
      </c>
      <c r="E210" s="92">
        <v>5.7959101256794376E-2</v>
      </c>
      <c r="F210" s="98">
        <v>-19108</v>
      </c>
      <c r="G210" s="55">
        <v>12</v>
      </c>
      <c r="H210" s="55">
        <v>88982</v>
      </c>
    </row>
    <row r="211" spans="1:8" x14ac:dyDescent="0.2">
      <c r="A211" s="96" t="s">
        <v>77</v>
      </c>
      <c r="B211" s="53" t="s">
        <v>714</v>
      </c>
      <c r="C211" s="97">
        <v>1635012</v>
      </c>
      <c r="D211" s="92">
        <v>6.6338840945010524E-3</v>
      </c>
      <c r="E211" s="92">
        <v>6.2287259858245791E-2</v>
      </c>
      <c r="F211" s="98">
        <v>10775</v>
      </c>
      <c r="G211" s="55">
        <v>1</v>
      </c>
      <c r="H211" s="55">
        <v>10775</v>
      </c>
    </row>
    <row r="212" spans="1:8" x14ac:dyDescent="0.2">
      <c r="A212" s="96" t="s">
        <v>54</v>
      </c>
      <c r="B212" s="53" t="s">
        <v>715</v>
      </c>
      <c r="C212" s="97">
        <v>1640265</v>
      </c>
      <c r="D212" s="92">
        <v>3.2128204563637297E-3</v>
      </c>
      <c r="E212" s="92">
        <v>5.6634171826051904E-2</v>
      </c>
      <c r="F212" s="98">
        <v>5253</v>
      </c>
      <c r="G212" s="55">
        <v>2</v>
      </c>
      <c r="H212" s="55">
        <v>16028</v>
      </c>
    </row>
    <row r="213" spans="1:8" x14ac:dyDescent="0.2">
      <c r="A213" s="96" t="s">
        <v>54</v>
      </c>
      <c r="B213" s="53" t="s">
        <v>654</v>
      </c>
      <c r="C213" s="97">
        <v>1661636</v>
      </c>
      <c r="D213" s="92">
        <v>1.3028992266493455E-2</v>
      </c>
      <c r="E213" s="92">
        <v>6.573265287666552E-2</v>
      </c>
      <c r="F213" s="98">
        <v>21371</v>
      </c>
      <c r="G213" s="55">
        <v>3</v>
      </c>
      <c r="H213" s="55">
        <v>37399</v>
      </c>
    </row>
    <row r="214" spans="1:8" x14ac:dyDescent="0.2">
      <c r="A214" s="96" t="s">
        <v>54</v>
      </c>
      <c r="B214" s="53" t="s">
        <v>709</v>
      </c>
      <c r="C214" s="97">
        <v>1662463</v>
      </c>
      <c r="D214" s="92">
        <v>4.977022645151763E-4</v>
      </c>
      <c r="E214" s="92">
        <v>5.9125019032820525E-2</v>
      </c>
      <c r="F214" s="98">
        <v>827</v>
      </c>
      <c r="G214" s="55">
        <v>4</v>
      </c>
      <c r="H214" s="55">
        <v>38226</v>
      </c>
    </row>
    <row r="215" spans="1:8" x14ac:dyDescent="0.2">
      <c r="A215" s="96" t="s">
        <v>54</v>
      </c>
      <c r="B215" s="53" t="s">
        <v>713</v>
      </c>
      <c r="C215" s="97">
        <v>1664615</v>
      </c>
      <c r="D215" s="92">
        <v>1.2944648993691299E-3</v>
      </c>
      <c r="E215" s="92">
        <v>5.9430282911033139E-2</v>
      </c>
      <c r="F215" s="98">
        <v>2152</v>
      </c>
      <c r="G215" s="55">
        <v>5</v>
      </c>
      <c r="H215" s="55">
        <v>40378</v>
      </c>
    </row>
    <row r="216" spans="1:8" x14ac:dyDescent="0.2">
      <c r="A216" s="96" t="s">
        <v>54</v>
      </c>
      <c r="B216" s="53" t="s">
        <v>716</v>
      </c>
      <c r="C216" s="97">
        <v>1672581</v>
      </c>
      <c r="D216" s="92">
        <v>4.7854909393463263E-3</v>
      </c>
      <c r="E216" s="92">
        <v>6.0717676313180924E-2</v>
      </c>
      <c r="F216" s="98">
        <v>7966</v>
      </c>
      <c r="G216" s="55">
        <v>6</v>
      </c>
      <c r="H216" s="55">
        <v>48344</v>
      </c>
    </row>
    <row r="217" spans="1:8" x14ac:dyDescent="0.2">
      <c r="A217" s="96" t="s">
        <v>54</v>
      </c>
      <c r="B217" s="53" t="s">
        <v>717</v>
      </c>
      <c r="C217" s="97">
        <v>1675221</v>
      </c>
      <c r="D217" s="92">
        <v>1.5783988936859394E-3</v>
      </c>
      <c r="E217" s="92">
        <v>5.8705869638994157E-2</v>
      </c>
      <c r="F217" s="98">
        <v>2640</v>
      </c>
      <c r="G217" s="55">
        <v>7</v>
      </c>
      <c r="H217" s="55">
        <v>50984</v>
      </c>
    </row>
    <row r="218" spans="1:8" x14ac:dyDescent="0.2">
      <c r="A218" s="96" t="s">
        <v>54</v>
      </c>
      <c r="B218" s="53" t="s">
        <v>718</v>
      </c>
      <c r="C218" s="97">
        <v>1694618</v>
      </c>
      <c r="D218" s="92">
        <v>1.1578770800986904E-2</v>
      </c>
      <c r="E218" s="92">
        <v>6.4416420706969513E-2</v>
      </c>
      <c r="F218" s="98">
        <v>19397</v>
      </c>
      <c r="G218" s="55">
        <v>8</v>
      </c>
      <c r="H218" s="55">
        <v>70381</v>
      </c>
    </row>
    <row r="219" spans="1:8" x14ac:dyDescent="0.2">
      <c r="A219" s="96" t="s">
        <v>54</v>
      </c>
      <c r="B219" s="53" t="s">
        <v>719</v>
      </c>
      <c r="C219" s="97">
        <v>1708982</v>
      </c>
      <c r="D219" s="92">
        <v>8.4762465641223805E-3</v>
      </c>
      <c r="E219" s="92">
        <v>6.2388141907706141E-2</v>
      </c>
      <c r="F219" s="98">
        <v>14364</v>
      </c>
      <c r="G219" s="55">
        <v>9</v>
      </c>
      <c r="H219" s="55">
        <v>84745</v>
      </c>
    </row>
    <row r="220" spans="1:8" x14ac:dyDescent="0.2">
      <c r="A220" s="96" t="s">
        <v>54</v>
      </c>
      <c r="B220" s="53" t="s">
        <v>720</v>
      </c>
      <c r="C220" s="97">
        <v>1728026</v>
      </c>
      <c r="D220" s="92">
        <v>1.1143476057676516E-2</v>
      </c>
      <c r="E220" s="92">
        <v>6.1837590451470748E-2</v>
      </c>
      <c r="F220" s="98">
        <v>19044</v>
      </c>
      <c r="G220" s="55">
        <v>10</v>
      </c>
      <c r="H220" s="55">
        <v>103789</v>
      </c>
    </row>
    <row r="221" spans="1:8" x14ac:dyDescent="0.2">
      <c r="A221" s="96" t="s">
        <v>54</v>
      </c>
      <c r="B221" s="53" t="s">
        <v>721</v>
      </c>
      <c r="C221" s="97">
        <v>1740013</v>
      </c>
      <c r="D221" s="92">
        <v>6.9368169228936072E-3</v>
      </c>
      <c r="E221" s="92">
        <v>5.8823923156732238E-2</v>
      </c>
      <c r="F221" s="98">
        <v>11987</v>
      </c>
      <c r="G221" s="55">
        <v>11</v>
      </c>
      <c r="H221" s="55">
        <v>115776</v>
      </c>
    </row>
    <row r="222" spans="1:8" x14ac:dyDescent="0.2">
      <c r="A222" s="96" t="s">
        <v>54</v>
      </c>
      <c r="B222" s="53" t="s">
        <v>722</v>
      </c>
      <c r="C222" s="97">
        <v>1717868</v>
      </c>
      <c r="D222" s="92">
        <v>-1.2726916408095756E-2</v>
      </c>
      <c r="E222" s="92">
        <v>5.7646144004846578E-2</v>
      </c>
      <c r="F222" s="98">
        <v>-22145</v>
      </c>
      <c r="G222" s="55">
        <v>12</v>
      </c>
      <c r="H222" s="55">
        <v>93631</v>
      </c>
    </row>
    <row r="223" spans="1:8" x14ac:dyDescent="0.2">
      <c r="A223" s="96" t="s">
        <v>78</v>
      </c>
      <c r="B223" s="53" t="s">
        <v>714</v>
      </c>
      <c r="C223" s="97">
        <v>1723991</v>
      </c>
      <c r="D223" s="92">
        <v>3.5643017973441271E-3</v>
      </c>
      <c r="E223" s="92">
        <v>5.4421007307591696E-2</v>
      </c>
      <c r="F223" s="98">
        <v>6123</v>
      </c>
      <c r="G223" s="55">
        <v>1</v>
      </c>
      <c r="H223" s="55">
        <v>6123</v>
      </c>
    </row>
    <row r="224" spans="1:8" x14ac:dyDescent="0.2">
      <c r="A224" s="96" t="s">
        <v>54</v>
      </c>
      <c r="B224" s="53" t="s">
        <v>715</v>
      </c>
      <c r="C224" s="97">
        <v>1738722</v>
      </c>
      <c r="D224" s="92">
        <v>8.5447081800311686E-3</v>
      </c>
      <c r="E224" s="92">
        <v>6.0025056926777065E-2</v>
      </c>
      <c r="F224" s="98">
        <v>14731</v>
      </c>
      <c r="G224" s="55">
        <v>2</v>
      </c>
      <c r="H224" s="55">
        <v>20854</v>
      </c>
    </row>
    <row r="225" spans="1:8" x14ac:dyDescent="0.2">
      <c r="A225" s="96" t="s">
        <v>54</v>
      </c>
      <c r="B225" s="53" t="s">
        <v>654</v>
      </c>
      <c r="C225" s="97">
        <v>1743804</v>
      </c>
      <c r="D225" s="92">
        <v>2.9228364281350672E-3</v>
      </c>
      <c r="E225" s="92">
        <v>4.9450060061289047E-2</v>
      </c>
      <c r="F225" s="98">
        <v>5082</v>
      </c>
      <c r="G225" s="55">
        <v>3</v>
      </c>
      <c r="H225" s="55">
        <v>25936</v>
      </c>
    </row>
    <row r="226" spans="1:8" x14ac:dyDescent="0.2">
      <c r="A226" s="96" t="s">
        <v>54</v>
      </c>
      <c r="B226" s="53" t="s">
        <v>709</v>
      </c>
      <c r="C226" s="97">
        <v>1749012</v>
      </c>
      <c r="D226" s="92">
        <v>2.9865741792081124E-3</v>
      </c>
      <c r="E226" s="92">
        <v>5.206070751649805E-2</v>
      </c>
      <c r="F226" s="98">
        <v>5208</v>
      </c>
      <c r="G226" s="55">
        <v>4</v>
      </c>
      <c r="H226" s="55">
        <v>31144</v>
      </c>
    </row>
    <row r="227" spans="1:8" x14ac:dyDescent="0.2">
      <c r="A227" s="96" t="s">
        <v>54</v>
      </c>
      <c r="B227" s="53" t="s">
        <v>713</v>
      </c>
      <c r="C227" s="97">
        <v>1752923</v>
      </c>
      <c r="D227" s="92">
        <v>2.2361195920896915E-3</v>
      </c>
      <c r="E227" s="92">
        <v>5.3050104678859622E-2</v>
      </c>
      <c r="F227" s="98">
        <v>3911</v>
      </c>
      <c r="G227" s="55">
        <v>5</v>
      </c>
      <c r="H227" s="55">
        <v>35055</v>
      </c>
    </row>
    <row r="228" spans="1:8" x14ac:dyDescent="0.2">
      <c r="A228" s="96" t="s">
        <v>54</v>
      </c>
      <c r="B228" s="53" t="s">
        <v>716</v>
      </c>
      <c r="C228" s="97">
        <v>1755753</v>
      </c>
      <c r="D228" s="92">
        <v>1.6144462706007001E-3</v>
      </c>
      <c r="E228" s="92">
        <v>4.972673969153063E-2</v>
      </c>
      <c r="F228" s="98">
        <v>2830</v>
      </c>
      <c r="G228" s="55">
        <v>6</v>
      </c>
      <c r="H228" s="55">
        <v>37885</v>
      </c>
    </row>
    <row r="229" spans="1:8" x14ac:dyDescent="0.2">
      <c r="A229" s="96" t="s">
        <v>54</v>
      </c>
      <c r="B229" s="53" t="s">
        <v>717</v>
      </c>
      <c r="C229" s="97">
        <v>1750450</v>
      </c>
      <c r="D229" s="92">
        <v>-3.0203565080053618E-3</v>
      </c>
      <c r="E229" s="92">
        <v>4.4906910789680898E-2</v>
      </c>
      <c r="F229" s="98">
        <v>-5303</v>
      </c>
      <c r="G229" s="55">
        <v>7</v>
      </c>
      <c r="H229" s="55">
        <v>32582</v>
      </c>
    </row>
    <row r="230" spans="1:8" x14ac:dyDescent="0.2">
      <c r="A230" s="96" t="s">
        <v>54</v>
      </c>
      <c r="B230" s="53" t="s">
        <v>718</v>
      </c>
      <c r="C230" s="97">
        <v>1766168</v>
      </c>
      <c r="D230" s="92">
        <v>8.9794052957810067E-3</v>
      </c>
      <c r="E230" s="92">
        <v>4.2221904877677519E-2</v>
      </c>
      <c r="F230" s="98">
        <v>15718</v>
      </c>
      <c r="G230" s="55">
        <v>8</v>
      </c>
      <c r="H230" s="55">
        <v>48300</v>
      </c>
    </row>
    <row r="231" spans="1:8" x14ac:dyDescent="0.2">
      <c r="A231" s="96" t="s">
        <v>54</v>
      </c>
      <c r="B231" s="53" t="s">
        <v>719</v>
      </c>
      <c r="C231" s="97">
        <v>1774072</v>
      </c>
      <c r="D231" s="92">
        <v>4.4752254598656727E-3</v>
      </c>
      <c r="E231" s="92">
        <v>3.8087001501478701E-2</v>
      </c>
      <c r="F231" s="98">
        <v>7904</v>
      </c>
      <c r="G231" s="55">
        <v>9</v>
      </c>
      <c r="H231" s="55">
        <v>56204</v>
      </c>
    </row>
    <row r="232" spans="1:8" x14ac:dyDescent="0.2">
      <c r="A232" s="96" t="s">
        <v>54</v>
      </c>
      <c r="B232" s="53" t="s">
        <v>720</v>
      </c>
      <c r="C232" s="97">
        <v>1782918</v>
      </c>
      <c r="D232" s="92">
        <v>4.9862688774751085E-3</v>
      </c>
      <c r="E232" s="92">
        <v>3.176572574718195E-2</v>
      </c>
      <c r="F232" s="98">
        <v>8846</v>
      </c>
      <c r="G232" s="55">
        <v>10</v>
      </c>
      <c r="H232" s="55">
        <v>65050</v>
      </c>
    </row>
    <row r="233" spans="1:8" x14ac:dyDescent="0.2">
      <c r="A233" s="96" t="s">
        <v>54</v>
      </c>
      <c r="B233" s="53" t="s">
        <v>721</v>
      </c>
      <c r="C233" s="97">
        <v>1792036</v>
      </c>
      <c r="D233" s="92">
        <v>5.1140882530773535E-3</v>
      </c>
      <c r="E233" s="92">
        <v>2.9898052485814786E-2</v>
      </c>
      <c r="F233" s="98">
        <v>9118</v>
      </c>
      <c r="G233" s="55">
        <v>11</v>
      </c>
      <c r="H233" s="55">
        <v>74168</v>
      </c>
    </row>
    <row r="234" spans="1:8" x14ac:dyDescent="0.2">
      <c r="A234" s="96" t="s">
        <v>54</v>
      </c>
      <c r="B234" s="53" t="s">
        <v>722</v>
      </c>
      <c r="C234" s="97">
        <v>1761000</v>
      </c>
      <c r="D234" s="92">
        <v>-1.7318848505275541E-2</v>
      </c>
      <c r="E234" s="92">
        <v>2.5107866262134237E-2</v>
      </c>
      <c r="F234" s="98">
        <v>-31036</v>
      </c>
      <c r="G234" s="55">
        <v>12</v>
      </c>
      <c r="H234" s="55">
        <v>43132</v>
      </c>
    </row>
    <row r="235" spans="1:8" x14ac:dyDescent="0.2">
      <c r="A235" s="96" t="s">
        <v>79</v>
      </c>
      <c r="B235" s="53" t="s">
        <v>714</v>
      </c>
      <c r="C235" s="97">
        <v>1778570</v>
      </c>
      <c r="D235" s="92">
        <v>9.9772856331630244E-3</v>
      </c>
      <c r="E235" s="92">
        <v>3.1658517938898845E-2</v>
      </c>
      <c r="F235" s="98">
        <v>17570</v>
      </c>
      <c r="G235" s="55">
        <v>1</v>
      </c>
      <c r="H235" s="55">
        <v>17570</v>
      </c>
    </row>
    <row r="236" spans="1:8" x14ac:dyDescent="0.2">
      <c r="A236" s="96" t="s">
        <v>54</v>
      </c>
      <c r="B236" s="53" t="s">
        <v>715</v>
      </c>
      <c r="C236" s="97">
        <v>1792233</v>
      </c>
      <c r="D236" s="92">
        <v>7.6820142024209837E-3</v>
      </c>
      <c r="E236" s="92">
        <v>3.0776052755989713E-2</v>
      </c>
      <c r="F236" s="98">
        <v>13663</v>
      </c>
      <c r="G236" s="55">
        <v>2</v>
      </c>
      <c r="H236" s="55">
        <v>31233</v>
      </c>
    </row>
    <row r="237" spans="1:8" x14ac:dyDescent="0.2">
      <c r="A237" s="96" t="s">
        <v>54</v>
      </c>
      <c r="B237" s="53" t="s">
        <v>654</v>
      </c>
      <c r="C237" s="97">
        <v>1796144</v>
      </c>
      <c r="D237" s="92">
        <v>2.1821939446489136E-3</v>
      </c>
      <c r="E237" s="92">
        <v>3.0014841117464997E-2</v>
      </c>
      <c r="F237" s="98">
        <v>3911</v>
      </c>
      <c r="G237" s="55">
        <v>3</v>
      </c>
      <c r="H237" s="55">
        <v>35144</v>
      </c>
    </row>
    <row r="238" spans="1:8" x14ac:dyDescent="0.2">
      <c r="A238" s="96" t="s">
        <v>54</v>
      </c>
      <c r="B238" s="53" t="s">
        <v>709</v>
      </c>
      <c r="C238" s="97">
        <v>1798713</v>
      </c>
      <c r="D238" s="92">
        <v>1.4302862131321259E-3</v>
      </c>
      <c r="E238" s="92">
        <v>2.8416614637292392E-2</v>
      </c>
      <c r="F238" s="98">
        <v>2569</v>
      </c>
      <c r="G238" s="55">
        <v>4</v>
      </c>
      <c r="H238" s="55">
        <v>37713</v>
      </c>
    </row>
    <row r="239" spans="1:8" x14ac:dyDescent="0.2">
      <c r="A239" s="96" t="s">
        <v>54</v>
      </c>
      <c r="B239" s="53" t="s">
        <v>713</v>
      </c>
      <c r="C239" s="97">
        <v>1798861</v>
      </c>
      <c r="D239" s="92">
        <v>8.2281053175314867E-5</v>
      </c>
      <c r="E239" s="92">
        <v>2.6206513349416927E-2</v>
      </c>
      <c r="F239" s="98">
        <v>148</v>
      </c>
      <c r="G239" s="55">
        <v>5</v>
      </c>
      <c r="H239" s="55">
        <v>37861</v>
      </c>
    </row>
    <row r="240" spans="1:8" x14ac:dyDescent="0.2">
      <c r="A240" s="96" t="s">
        <v>54</v>
      </c>
      <c r="B240" s="53" t="s">
        <v>716</v>
      </c>
      <c r="C240" s="97">
        <v>1796535</v>
      </c>
      <c r="D240" s="92">
        <v>-1.293040429471759E-3</v>
      </c>
      <c r="E240" s="92">
        <v>2.3227640790020043E-2</v>
      </c>
      <c r="F240" s="98">
        <v>-2326</v>
      </c>
      <c r="G240" s="55">
        <v>6</v>
      </c>
      <c r="H240" s="55">
        <v>35535</v>
      </c>
    </row>
    <row r="241" spans="1:8" x14ac:dyDescent="0.2">
      <c r="A241" s="96" t="s">
        <v>54</v>
      </c>
      <c r="B241" s="53" t="s">
        <v>717</v>
      </c>
      <c r="C241" s="97">
        <v>1792119</v>
      </c>
      <c r="D241" s="92">
        <v>-2.4580651086675287E-3</v>
      </c>
      <c r="E241" s="92">
        <v>2.3804735925047948E-2</v>
      </c>
      <c r="F241" s="98">
        <v>-4416</v>
      </c>
      <c r="G241" s="55">
        <v>7</v>
      </c>
      <c r="H241" s="55">
        <v>31119</v>
      </c>
    </row>
    <row r="242" spans="1:8" x14ac:dyDescent="0.2">
      <c r="A242" s="96" t="s">
        <v>54</v>
      </c>
      <c r="B242" s="53" t="s">
        <v>718</v>
      </c>
      <c r="C242" s="97">
        <v>1800138</v>
      </c>
      <c r="D242" s="92">
        <v>4.4745912520318676E-3</v>
      </c>
      <c r="E242" s="92">
        <v>1.9233730879508526E-2</v>
      </c>
      <c r="F242" s="98">
        <v>8019</v>
      </c>
      <c r="G242" s="55">
        <v>8</v>
      </c>
      <c r="H242" s="55">
        <v>39138</v>
      </c>
    </row>
    <row r="243" spans="1:8" x14ac:dyDescent="0.2">
      <c r="A243" s="96" t="s">
        <v>54</v>
      </c>
      <c r="B243" s="53" t="s">
        <v>719</v>
      </c>
      <c r="C243" s="97">
        <v>1815615</v>
      </c>
      <c r="D243" s="92">
        <v>8.5976741783129196E-3</v>
      </c>
      <c r="E243" s="92">
        <v>2.341674971478036E-2</v>
      </c>
      <c r="F243" s="98">
        <v>15477</v>
      </c>
      <c r="G243" s="55">
        <v>9</v>
      </c>
      <c r="H243" s="55">
        <v>54615</v>
      </c>
    </row>
    <row r="244" spans="1:8" x14ac:dyDescent="0.2">
      <c r="A244" s="96" t="s">
        <v>54</v>
      </c>
      <c r="B244" s="53" t="s">
        <v>720</v>
      </c>
      <c r="C244" s="97">
        <v>1828691</v>
      </c>
      <c r="D244" s="92">
        <v>7.201967377445051E-3</v>
      </c>
      <c r="E244" s="92">
        <v>2.5673081992553692E-2</v>
      </c>
      <c r="F244" s="98">
        <v>13076</v>
      </c>
      <c r="G244" s="55">
        <v>10</v>
      </c>
      <c r="H244" s="55">
        <v>67691</v>
      </c>
    </row>
    <row r="245" spans="1:8" x14ac:dyDescent="0.2">
      <c r="A245" s="96" t="s">
        <v>54</v>
      </c>
      <c r="B245" s="53" t="s">
        <v>721</v>
      </c>
      <c r="C245" s="97">
        <v>1840150</v>
      </c>
      <c r="D245" s="92">
        <v>6.2662308722467586E-3</v>
      </c>
      <c r="E245" s="92">
        <v>2.6848790984109749E-2</v>
      </c>
      <c r="F245" s="98">
        <v>11459</v>
      </c>
      <c r="G245" s="55">
        <v>11</v>
      </c>
      <c r="H245" s="55">
        <v>79150</v>
      </c>
    </row>
    <row r="246" spans="1:8" x14ac:dyDescent="0.2">
      <c r="A246" s="96" t="s">
        <v>54</v>
      </c>
      <c r="B246" s="53" t="s">
        <v>722</v>
      </c>
      <c r="C246" s="97">
        <v>1812699</v>
      </c>
      <c r="D246" s="92">
        <v>-1.4917805613672841E-2</v>
      </c>
      <c r="E246" s="92">
        <v>2.9357751277683031E-2</v>
      </c>
      <c r="F246" s="98">
        <v>-27451</v>
      </c>
      <c r="G246" s="55">
        <v>12</v>
      </c>
      <c r="H246" s="55">
        <v>51699</v>
      </c>
    </row>
    <row r="247" spans="1:8" x14ac:dyDescent="0.2">
      <c r="A247" s="96" t="s">
        <v>80</v>
      </c>
      <c r="B247" s="53" t="s">
        <v>714</v>
      </c>
      <c r="C247" s="97">
        <v>1822293</v>
      </c>
      <c r="D247" s="92">
        <v>5.2926602817124913E-3</v>
      </c>
      <c r="E247" s="92">
        <v>2.4583232596973925E-2</v>
      </c>
      <c r="F247" s="98">
        <v>9594</v>
      </c>
      <c r="G247" s="55">
        <v>1</v>
      </c>
      <c r="H247" s="55">
        <v>9594</v>
      </c>
    </row>
    <row r="248" spans="1:8" x14ac:dyDescent="0.2">
      <c r="A248" s="96" t="s">
        <v>54</v>
      </c>
      <c r="B248" s="53" t="s">
        <v>715</v>
      </c>
      <c r="C248" s="97">
        <v>1837966</v>
      </c>
      <c r="D248" s="92">
        <v>8.6007025214935862E-3</v>
      </c>
      <c r="E248" s="92">
        <v>2.5517329499010533E-2</v>
      </c>
      <c r="F248" s="98">
        <v>15673</v>
      </c>
      <c r="G248" s="55">
        <v>2</v>
      </c>
      <c r="H248" s="55">
        <v>25267</v>
      </c>
    </row>
    <row r="249" spans="1:8" x14ac:dyDescent="0.2">
      <c r="A249" s="96" t="s">
        <v>54</v>
      </c>
      <c r="B249" s="53" t="s">
        <v>654</v>
      </c>
      <c r="C249" s="97">
        <v>1831940</v>
      </c>
      <c r="D249" s="92">
        <v>-3.2786243053462005E-3</v>
      </c>
      <c r="E249" s="92">
        <v>1.9929359784070844E-2</v>
      </c>
      <c r="F249" s="98">
        <v>-6026</v>
      </c>
      <c r="G249" s="55">
        <v>3</v>
      </c>
      <c r="H249" s="55">
        <v>19241</v>
      </c>
    </row>
    <row r="250" spans="1:8" x14ac:dyDescent="0.2">
      <c r="A250" s="96" t="s">
        <v>54</v>
      </c>
      <c r="B250" s="53" t="s">
        <v>709</v>
      </c>
      <c r="C250" s="97">
        <v>1793795</v>
      </c>
      <c r="D250" s="92">
        <v>-2.0822188499623362E-2</v>
      </c>
      <c r="E250" s="92">
        <v>-2.7341771588907937E-3</v>
      </c>
      <c r="F250" s="98">
        <v>-38145</v>
      </c>
      <c r="G250" s="55">
        <v>4</v>
      </c>
      <c r="H250" s="55">
        <v>-18904</v>
      </c>
    </row>
    <row r="251" spans="1:8" x14ac:dyDescent="0.2">
      <c r="A251" s="96" t="s">
        <v>54</v>
      </c>
      <c r="B251" s="53" t="s">
        <v>713</v>
      </c>
      <c r="C251" s="97">
        <v>1770324</v>
      </c>
      <c r="D251" s="92">
        <v>-1.3084549795266409E-2</v>
      </c>
      <c r="E251" s="92">
        <v>-1.5863927229508024E-2</v>
      </c>
      <c r="F251" s="98">
        <v>-23471</v>
      </c>
      <c r="G251" s="55">
        <v>5</v>
      </c>
      <c r="H251" s="55">
        <v>-42375</v>
      </c>
    </row>
    <row r="252" spans="1:8" x14ac:dyDescent="0.2">
      <c r="A252" s="96" t="s">
        <v>54</v>
      </c>
      <c r="B252" s="53" t="s">
        <v>716</v>
      </c>
      <c r="C252" s="97">
        <v>1755765</v>
      </c>
      <c r="D252" s="92">
        <v>-8.2239183335931498E-3</v>
      </c>
      <c r="E252" s="92">
        <v>-2.2693685344287728E-2</v>
      </c>
      <c r="F252" s="98">
        <v>-14559</v>
      </c>
      <c r="G252" s="55">
        <v>6</v>
      </c>
      <c r="H252" s="55">
        <v>-56934</v>
      </c>
    </row>
    <row r="253" spans="1:8" x14ac:dyDescent="0.2">
      <c r="A253" s="96" t="s">
        <v>54</v>
      </c>
      <c r="B253" s="53" t="s">
        <v>717</v>
      </c>
      <c r="C253" s="97">
        <v>1742635</v>
      </c>
      <c r="D253" s="92">
        <v>-7.4782217437983078E-3</v>
      </c>
      <c r="E253" s="92">
        <v>-2.7612005675962337E-2</v>
      </c>
      <c r="F253" s="98">
        <v>-13130</v>
      </c>
      <c r="G253" s="55">
        <v>7</v>
      </c>
      <c r="H253" s="55">
        <v>-70064</v>
      </c>
    </row>
    <row r="254" spans="1:8" x14ac:dyDescent="0.2">
      <c r="A254" s="96" t="s">
        <v>54</v>
      </c>
      <c r="B254" s="53" t="s">
        <v>718</v>
      </c>
      <c r="C254" s="97">
        <v>1758496</v>
      </c>
      <c r="D254" s="92">
        <v>9.1017338685381866E-3</v>
      </c>
      <c r="E254" s="99">
        <v>-2.3132670939672417E-2</v>
      </c>
      <c r="F254" s="97">
        <v>15861</v>
      </c>
      <c r="G254" s="55">
        <v>8</v>
      </c>
      <c r="H254" s="55">
        <v>-54203</v>
      </c>
    </row>
    <row r="255" spans="1:8" x14ac:dyDescent="0.2">
      <c r="A255" s="96" t="s">
        <v>54</v>
      </c>
      <c r="B255" s="53" t="s">
        <v>719</v>
      </c>
      <c r="C255" s="97">
        <v>1769661</v>
      </c>
      <c r="D255" s="92">
        <v>6.3491756591997905E-3</v>
      </c>
      <c r="E255" s="92">
        <v>-2.5310432002379368E-2</v>
      </c>
      <c r="F255" s="98">
        <v>11165</v>
      </c>
      <c r="G255" s="55">
        <v>9</v>
      </c>
      <c r="H255" s="55">
        <v>-43038</v>
      </c>
    </row>
    <row r="256" spans="1:8" x14ac:dyDescent="0.2">
      <c r="A256" s="96" t="s">
        <v>54</v>
      </c>
      <c r="B256" s="53" t="s">
        <v>720</v>
      </c>
      <c r="C256" s="97">
        <v>1788334</v>
      </c>
      <c r="D256" s="92">
        <v>1.0551738440300218E-2</v>
      </c>
      <c r="E256" s="92">
        <v>-2.2068791282945033E-2</v>
      </c>
      <c r="F256" s="98">
        <v>18673</v>
      </c>
      <c r="G256" s="55">
        <v>10</v>
      </c>
      <c r="H256" s="55">
        <v>-24365</v>
      </c>
    </row>
    <row r="257" spans="1:8" x14ac:dyDescent="0.2">
      <c r="A257" s="96" t="s">
        <v>54</v>
      </c>
      <c r="B257" s="53" t="s">
        <v>721</v>
      </c>
      <c r="C257" s="97">
        <v>1805269</v>
      </c>
      <c r="D257" s="92">
        <v>9.4697075602208081E-3</v>
      </c>
      <c r="E257" s="92">
        <v>-1.8955519930440423E-2</v>
      </c>
      <c r="F257" s="98">
        <v>16935</v>
      </c>
      <c r="G257" s="55">
        <v>11</v>
      </c>
      <c r="H257" s="55">
        <v>-7430</v>
      </c>
    </row>
    <row r="258" spans="1:8" x14ac:dyDescent="0.2">
      <c r="A258" s="96" t="s">
        <v>54</v>
      </c>
      <c r="B258" s="53" t="s">
        <v>722</v>
      </c>
      <c r="C258" s="97">
        <v>1780367</v>
      </c>
      <c r="D258" s="92">
        <v>-1.3794066147482686E-2</v>
      </c>
      <c r="E258" s="92">
        <v>-1.7836386515356351E-2</v>
      </c>
      <c r="F258" s="98">
        <v>-24902</v>
      </c>
      <c r="G258" s="55">
        <v>12</v>
      </c>
      <c r="H258" s="55">
        <v>-32332</v>
      </c>
    </row>
    <row r="259" spans="1:8" x14ac:dyDescent="0.2">
      <c r="A259" s="96" t="s">
        <v>508</v>
      </c>
      <c r="B259" s="53" t="s">
        <v>714</v>
      </c>
      <c r="C259" s="97">
        <v>1787122</v>
      </c>
      <c r="D259" s="92">
        <v>3.7941615408507712E-3</v>
      </c>
      <c r="E259" s="92">
        <v>-1.9300408880459918E-2</v>
      </c>
      <c r="F259" s="98">
        <v>6755</v>
      </c>
      <c r="G259" s="55">
        <v>1</v>
      </c>
      <c r="H259" s="55">
        <v>6755</v>
      </c>
    </row>
    <row r="260" spans="1:8" x14ac:dyDescent="0.2">
      <c r="A260" s="96" t="s">
        <v>54</v>
      </c>
      <c r="B260" s="53" t="s">
        <v>715</v>
      </c>
      <c r="C260" s="97">
        <v>1800733</v>
      </c>
      <c r="D260" s="92">
        <v>7.6161560318770416E-3</v>
      </c>
      <c r="E260" s="92">
        <v>-2.0257719674901531E-2</v>
      </c>
      <c r="F260" s="98">
        <v>13611</v>
      </c>
      <c r="G260" s="55">
        <v>2</v>
      </c>
      <c r="H260" s="55">
        <v>20366</v>
      </c>
    </row>
    <row r="261" spans="1:8" x14ac:dyDescent="0.2">
      <c r="A261" s="96" t="s">
        <v>54</v>
      </c>
      <c r="B261" s="53" t="s">
        <v>654</v>
      </c>
      <c r="C261" s="97">
        <v>1803619</v>
      </c>
      <c r="D261" s="92">
        <v>1.6026806861428877E-3</v>
      </c>
      <c r="E261" s="92">
        <v>-1.5459567453082523E-2</v>
      </c>
      <c r="F261" s="98">
        <v>2886</v>
      </c>
      <c r="G261" s="55">
        <v>3</v>
      </c>
      <c r="H261" s="55">
        <v>23252</v>
      </c>
    </row>
    <row r="262" spans="1:8" x14ac:dyDescent="0.2">
      <c r="A262" s="96" t="s">
        <v>54</v>
      </c>
      <c r="B262" s="53" t="s">
        <v>709</v>
      </c>
      <c r="C262" s="97">
        <v>1810884</v>
      </c>
      <c r="D262" s="92">
        <v>4.0280125680645096E-3</v>
      </c>
      <c r="E262" s="92">
        <v>9.5267296430194826E-3</v>
      </c>
      <c r="F262" s="98">
        <v>7265</v>
      </c>
      <c r="G262" s="55">
        <v>4</v>
      </c>
      <c r="H262" s="55">
        <v>30517</v>
      </c>
    </row>
    <row r="263" spans="1:8" x14ac:dyDescent="0.2">
      <c r="A263" s="96" t="s">
        <v>54</v>
      </c>
      <c r="B263" s="53" t="s">
        <v>713</v>
      </c>
      <c r="C263" s="97">
        <v>1815607</v>
      </c>
      <c r="D263" s="92">
        <v>2.608118465898368E-3</v>
      </c>
      <c r="E263" s="92">
        <v>2.5578933573741303E-2</v>
      </c>
      <c r="F263" s="98">
        <v>4723</v>
      </c>
      <c r="G263" s="55">
        <v>5</v>
      </c>
      <c r="H263" s="55">
        <v>35240</v>
      </c>
    </row>
    <row r="264" spans="1:8" x14ac:dyDescent="0.2">
      <c r="A264" s="96" t="s">
        <v>54</v>
      </c>
      <c r="B264" s="53" t="s">
        <v>716</v>
      </c>
      <c r="C264" s="97">
        <v>1820785</v>
      </c>
      <c r="D264" s="92">
        <v>2.8519387730934209E-3</v>
      </c>
      <c r="E264" s="92">
        <v>3.703229076784198E-2</v>
      </c>
      <c r="F264" s="98">
        <v>5178</v>
      </c>
      <c r="G264" s="55">
        <v>6</v>
      </c>
      <c r="H264" s="55">
        <v>40418</v>
      </c>
    </row>
    <row r="265" spans="1:8" x14ac:dyDescent="0.2">
      <c r="A265" s="96" t="s">
        <v>54</v>
      </c>
      <c r="B265" s="53" t="s">
        <v>717</v>
      </c>
      <c r="C265" s="97">
        <v>1826575</v>
      </c>
      <c r="D265" s="92">
        <v>3.1799471107241128E-3</v>
      </c>
      <c r="E265" s="92">
        <v>4.8168434583260478E-2</v>
      </c>
      <c r="F265" s="98">
        <v>5790</v>
      </c>
      <c r="G265" s="55">
        <v>7</v>
      </c>
      <c r="H265" s="55">
        <v>46208</v>
      </c>
    </row>
    <row r="266" spans="1:8" x14ac:dyDescent="0.2">
      <c r="A266" s="96" t="s">
        <v>54</v>
      </c>
      <c r="B266" s="53" t="s">
        <v>718</v>
      </c>
      <c r="C266" s="97">
        <v>1837975</v>
      </c>
      <c r="D266" s="92">
        <v>6.2411891107674311E-3</v>
      </c>
      <c r="E266" s="92">
        <v>4.5197145742725597E-2</v>
      </c>
      <c r="F266" s="98">
        <v>11400</v>
      </c>
      <c r="G266" s="55">
        <v>8</v>
      </c>
      <c r="H266" s="55">
        <v>57608</v>
      </c>
    </row>
    <row r="267" spans="1:8" x14ac:dyDescent="0.2">
      <c r="A267" s="96" t="s">
        <v>54</v>
      </c>
      <c r="B267" s="53" t="s">
        <v>719</v>
      </c>
      <c r="C267" s="97">
        <v>1847731</v>
      </c>
      <c r="D267" s="92">
        <v>5.3080156150111524E-3</v>
      </c>
      <c r="E267" s="92">
        <v>4.4115793928893643E-2</v>
      </c>
      <c r="F267" s="98">
        <v>9756</v>
      </c>
      <c r="G267" s="55">
        <v>9</v>
      </c>
      <c r="H267" s="55">
        <v>67364</v>
      </c>
    </row>
    <row r="268" spans="1:8" x14ac:dyDescent="0.2">
      <c r="A268" s="96" t="s">
        <v>54</v>
      </c>
      <c r="B268" s="53" t="s">
        <v>720</v>
      </c>
      <c r="C268" s="97">
        <v>1858235</v>
      </c>
      <c r="D268" s="92">
        <v>5.6848101807027707E-3</v>
      </c>
      <c r="E268" s="92">
        <v>3.9087217488455783E-2</v>
      </c>
      <c r="F268" s="98">
        <v>10504</v>
      </c>
      <c r="G268" s="55">
        <v>10</v>
      </c>
      <c r="H268" s="55">
        <v>77868</v>
      </c>
    </row>
    <row r="269" spans="1:8" x14ac:dyDescent="0.2">
      <c r="A269" s="96" t="s">
        <v>54</v>
      </c>
      <c r="B269" s="53" t="s">
        <v>721</v>
      </c>
      <c r="C269" s="97">
        <v>1873476</v>
      </c>
      <c r="D269" s="92">
        <v>8.2018689778202702E-3</v>
      </c>
      <c r="E269" s="92">
        <v>3.7782180938131571E-2</v>
      </c>
      <c r="F269" s="98">
        <v>15241</v>
      </c>
      <c r="G269" s="55">
        <v>11</v>
      </c>
      <c r="H269" s="55">
        <v>93109</v>
      </c>
    </row>
    <row r="270" spans="1:8" x14ac:dyDescent="0.2">
      <c r="A270" s="96" t="s">
        <v>54</v>
      </c>
      <c r="B270" s="53" t="s">
        <v>722</v>
      </c>
      <c r="C270" s="97">
        <v>1849999</v>
      </c>
      <c r="D270" s="92">
        <v>-1.253125206834782E-2</v>
      </c>
      <c r="E270" s="92">
        <v>3.911103721873066E-2</v>
      </c>
      <c r="F270" s="98">
        <v>-23477</v>
      </c>
      <c r="G270" s="55">
        <v>12</v>
      </c>
      <c r="H270" s="55">
        <v>69632</v>
      </c>
    </row>
    <row r="271" spans="1:8" x14ac:dyDescent="0.2">
      <c r="A271" s="96" t="s">
        <v>929</v>
      </c>
      <c r="B271" s="53" t="s">
        <v>714</v>
      </c>
      <c r="C271" s="97">
        <v>1861159</v>
      </c>
      <c r="D271" s="92">
        <v>6.0324356932084378E-3</v>
      </c>
      <c r="E271" s="92">
        <v>4.1428061430613061E-2</v>
      </c>
      <c r="F271" s="98">
        <v>11160</v>
      </c>
      <c r="G271" s="55">
        <v>1</v>
      </c>
      <c r="H271" s="55">
        <v>11160</v>
      </c>
    </row>
    <row r="272" spans="1:8" x14ac:dyDescent="0.2">
      <c r="A272" s="53" t="s">
        <v>54</v>
      </c>
      <c r="B272" s="53" t="s">
        <v>715</v>
      </c>
      <c r="C272" s="97">
        <v>1874622</v>
      </c>
      <c r="D272" s="92">
        <v>7.2336646143613681E-3</v>
      </c>
      <c r="E272" s="92">
        <v>4.1032735002912712E-2</v>
      </c>
      <c r="F272" s="98">
        <v>13463</v>
      </c>
      <c r="G272" s="55">
        <v>2</v>
      </c>
      <c r="H272" s="55">
        <v>24623</v>
      </c>
    </row>
    <row r="273" spans="1:8" x14ac:dyDescent="0.2">
      <c r="A273" s="53" t="s">
        <v>54</v>
      </c>
      <c r="B273" s="53" t="s">
        <v>654</v>
      </c>
      <c r="C273" s="97">
        <v>1886776</v>
      </c>
      <c r="D273" s="92">
        <v>6.483440394916995E-3</v>
      </c>
      <c r="E273" s="92">
        <v>4.6105635391953559E-2</v>
      </c>
      <c r="F273" s="98">
        <v>12154</v>
      </c>
      <c r="G273" s="55">
        <v>3</v>
      </c>
      <c r="H273" s="55">
        <v>36777</v>
      </c>
    </row>
  </sheetData>
  <mergeCells count="1">
    <mergeCell ref="H1:I1"/>
  </mergeCells>
  <hyperlinks>
    <hyperlink ref="H1:I1" location="Index!A1" display="Regresar al Índice" xr:uid="{D9A45649-733E-4958-B113-228A27BBA3B6}"/>
  </hyperlinks>
  <pageMargins left="0.7" right="0.7" top="0.75" bottom="0.75" header="0.3" footer="0.3"/>
  <pageSetup paperSize="9"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6BFEE-DD0D-4178-B4DB-344C64B44CC8}">
  <sheetPr codeName="Hoja74"/>
  <dimension ref="A1:I39"/>
  <sheetViews>
    <sheetView topLeftCell="D4" workbookViewId="0"/>
  </sheetViews>
  <sheetFormatPr baseColWidth="10" defaultColWidth="9.140625" defaultRowHeight="12.75" x14ac:dyDescent="0.2"/>
  <cols>
    <col min="1" max="1" width="60.7109375" style="53" customWidth="1"/>
    <col min="2" max="2" width="23.7109375" style="53" customWidth="1"/>
    <col min="3" max="3" width="20.7109375" style="53" customWidth="1"/>
    <col min="4" max="4" width="7.5703125" style="53" bestFit="1" customWidth="1"/>
    <col min="5" max="5" width="4.7109375" style="53" customWidth="1"/>
    <col min="6" max="8" width="3.7109375" style="53" customWidth="1"/>
    <col min="9" max="10" width="9.140625" style="53" customWidth="1"/>
    <col min="11" max="16384" width="9.140625" style="53"/>
  </cols>
  <sheetData>
    <row r="1" spans="1:9" ht="15" x14ac:dyDescent="0.25">
      <c r="A1" s="17" t="s">
        <v>1746</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2</v>
      </c>
      <c r="B6" s="53" t="s">
        <v>1625</v>
      </c>
      <c r="C6" s="53" t="s">
        <v>1626</v>
      </c>
      <c r="D6" s="53" t="s">
        <v>639</v>
      </c>
    </row>
    <row r="7" spans="1:9" x14ac:dyDescent="0.2">
      <c r="A7" s="53" t="s">
        <v>26</v>
      </c>
      <c r="B7" s="55">
        <v>607676</v>
      </c>
      <c r="C7" s="55">
        <v>599919</v>
      </c>
      <c r="D7" s="55">
        <v>-7757</v>
      </c>
    </row>
    <row r="8" spans="1:9" x14ac:dyDescent="0.2">
      <c r="A8" s="53" t="s">
        <v>31</v>
      </c>
      <c r="B8" s="55">
        <v>739461</v>
      </c>
      <c r="C8" s="55">
        <v>735745</v>
      </c>
      <c r="D8" s="55">
        <v>-3716</v>
      </c>
      <c r="E8" s="53">
        <f>_xlfn.RANK.EQ(D8,$D$8:$D$39,0)</f>
        <v>32</v>
      </c>
    </row>
    <row r="9" spans="1:9" x14ac:dyDescent="0.2">
      <c r="A9" s="53" t="s">
        <v>24</v>
      </c>
      <c r="B9" s="55">
        <v>448714</v>
      </c>
      <c r="C9" s="55">
        <v>445823</v>
      </c>
      <c r="D9" s="55">
        <v>-2891</v>
      </c>
      <c r="E9" s="53">
        <f t="shared" ref="E9:E39" si="0">_xlfn.RANK.EQ(D9,$D$8:$D$39,0)</f>
        <v>31</v>
      </c>
    </row>
    <row r="10" spans="1:9" x14ac:dyDescent="0.2">
      <c r="A10" s="53" t="s">
        <v>19</v>
      </c>
      <c r="B10" s="55">
        <v>167280</v>
      </c>
      <c r="C10" s="55">
        <v>167333</v>
      </c>
      <c r="D10" s="55">
        <v>53</v>
      </c>
      <c r="E10" s="53">
        <f t="shared" si="0"/>
        <v>30</v>
      </c>
    </row>
    <row r="11" spans="1:9" x14ac:dyDescent="0.2">
      <c r="A11" s="53" t="s">
        <v>11</v>
      </c>
      <c r="B11" s="55">
        <v>142691</v>
      </c>
      <c r="C11" s="55">
        <v>142922</v>
      </c>
      <c r="D11" s="55">
        <v>231</v>
      </c>
      <c r="E11" s="53">
        <f t="shared" si="0"/>
        <v>29</v>
      </c>
    </row>
    <row r="12" spans="1:9" x14ac:dyDescent="0.2">
      <c r="A12" s="53" t="s">
        <v>3</v>
      </c>
      <c r="B12" s="55">
        <v>340944</v>
      </c>
      <c r="C12" s="55">
        <v>341250</v>
      </c>
      <c r="D12" s="55">
        <v>306</v>
      </c>
      <c r="E12" s="53">
        <f t="shared" si="0"/>
        <v>28</v>
      </c>
    </row>
    <row r="13" spans="1:9" x14ac:dyDescent="0.2">
      <c r="A13" s="53" t="s">
        <v>18</v>
      </c>
      <c r="B13" s="55">
        <v>213831</v>
      </c>
      <c r="C13" s="55">
        <v>214140</v>
      </c>
      <c r="D13" s="55">
        <v>309</v>
      </c>
      <c r="E13" s="53">
        <f t="shared" si="0"/>
        <v>27</v>
      </c>
    </row>
    <row r="14" spans="1:9" x14ac:dyDescent="0.2">
      <c r="A14" s="53" t="s">
        <v>33</v>
      </c>
      <c r="B14" s="55">
        <v>196230</v>
      </c>
      <c r="C14" s="55">
        <v>196703</v>
      </c>
      <c r="D14" s="55">
        <v>473</v>
      </c>
      <c r="E14" s="53">
        <f t="shared" si="0"/>
        <v>26</v>
      </c>
    </row>
    <row r="15" spans="1:9" x14ac:dyDescent="0.2">
      <c r="A15" s="53" t="s">
        <v>6</v>
      </c>
      <c r="B15" s="55">
        <v>132523</v>
      </c>
      <c r="C15" s="55">
        <v>133197</v>
      </c>
      <c r="D15" s="55">
        <v>674</v>
      </c>
      <c r="E15" s="53">
        <f t="shared" si="0"/>
        <v>25</v>
      </c>
    </row>
    <row r="16" spans="1:9" x14ac:dyDescent="0.2">
      <c r="A16" s="53" t="s">
        <v>16</v>
      </c>
      <c r="B16" s="55">
        <v>247384</v>
      </c>
      <c r="C16" s="55">
        <v>248308</v>
      </c>
      <c r="D16" s="55">
        <v>924</v>
      </c>
      <c r="E16" s="53">
        <f t="shared" si="0"/>
        <v>24</v>
      </c>
    </row>
    <row r="17" spans="1:5" x14ac:dyDescent="0.2">
      <c r="A17" s="53" t="s">
        <v>12</v>
      </c>
      <c r="B17" s="55">
        <v>257932</v>
      </c>
      <c r="C17" s="55">
        <v>259036</v>
      </c>
      <c r="D17" s="55">
        <v>1104</v>
      </c>
      <c r="E17" s="53">
        <f t="shared" si="0"/>
        <v>23</v>
      </c>
    </row>
    <row r="18" spans="1:5" x14ac:dyDescent="0.2">
      <c r="A18" s="53" t="s">
        <v>15</v>
      </c>
      <c r="B18" s="55">
        <v>149507</v>
      </c>
      <c r="C18" s="55">
        <v>150643</v>
      </c>
      <c r="D18" s="55">
        <v>1136</v>
      </c>
      <c r="E18" s="53">
        <f t="shared" si="0"/>
        <v>22</v>
      </c>
    </row>
    <row r="19" spans="1:5" x14ac:dyDescent="0.2">
      <c r="A19" s="53" t="s">
        <v>22</v>
      </c>
      <c r="B19" s="55">
        <v>612514</v>
      </c>
      <c r="C19" s="55">
        <v>613712</v>
      </c>
      <c r="D19" s="55">
        <v>1198</v>
      </c>
      <c r="E19" s="53">
        <f t="shared" si="0"/>
        <v>21</v>
      </c>
    </row>
    <row r="20" spans="1:5" x14ac:dyDescent="0.2">
      <c r="A20" s="53" t="s">
        <v>17</v>
      </c>
      <c r="B20" s="55">
        <v>467596</v>
      </c>
      <c r="C20" s="55">
        <v>468910</v>
      </c>
      <c r="D20" s="55">
        <v>1314</v>
      </c>
      <c r="E20" s="53">
        <f t="shared" si="0"/>
        <v>20</v>
      </c>
    </row>
    <row r="21" spans="1:5" x14ac:dyDescent="0.2">
      <c r="A21" s="53" t="s">
        <v>30</v>
      </c>
      <c r="B21" s="55">
        <v>103766</v>
      </c>
      <c r="C21" s="55">
        <v>105153</v>
      </c>
      <c r="D21" s="55">
        <v>1387</v>
      </c>
      <c r="E21" s="53">
        <f t="shared" si="0"/>
        <v>19</v>
      </c>
    </row>
    <row r="22" spans="1:5" x14ac:dyDescent="0.2">
      <c r="A22" s="53" t="s">
        <v>21</v>
      </c>
      <c r="B22" s="55">
        <v>211119</v>
      </c>
      <c r="C22" s="55">
        <v>212666</v>
      </c>
      <c r="D22" s="55">
        <v>1547</v>
      </c>
      <c r="E22" s="53">
        <f t="shared" si="0"/>
        <v>18</v>
      </c>
    </row>
    <row r="23" spans="1:5" x14ac:dyDescent="0.2">
      <c r="A23" s="53" t="s">
        <v>32</v>
      </c>
      <c r="B23" s="55">
        <v>398497</v>
      </c>
      <c r="C23" s="55">
        <v>400048</v>
      </c>
      <c r="D23" s="55">
        <v>1551</v>
      </c>
      <c r="E23" s="53">
        <f t="shared" si="0"/>
        <v>17</v>
      </c>
    </row>
    <row r="24" spans="1:5" x14ac:dyDescent="0.2">
      <c r="A24" s="53" t="s">
        <v>25</v>
      </c>
      <c r="B24" s="55">
        <v>456461</v>
      </c>
      <c r="C24" s="55">
        <v>458029</v>
      </c>
      <c r="D24" s="55">
        <v>1568</v>
      </c>
      <c r="E24" s="53">
        <f t="shared" si="0"/>
        <v>16</v>
      </c>
    </row>
    <row r="25" spans="1:5" x14ac:dyDescent="0.2">
      <c r="A25" s="53" t="s">
        <v>28</v>
      </c>
      <c r="B25" s="55">
        <v>218065</v>
      </c>
      <c r="C25" s="55">
        <v>219759</v>
      </c>
      <c r="D25" s="55">
        <v>1694</v>
      </c>
      <c r="E25" s="53">
        <f t="shared" si="0"/>
        <v>15</v>
      </c>
    </row>
    <row r="26" spans="1:5" x14ac:dyDescent="0.2">
      <c r="A26" s="53" t="s">
        <v>27</v>
      </c>
      <c r="B26" s="55">
        <v>621977</v>
      </c>
      <c r="C26" s="55">
        <v>623828</v>
      </c>
      <c r="D26" s="55">
        <v>1851</v>
      </c>
      <c r="E26" s="53">
        <f t="shared" si="0"/>
        <v>14</v>
      </c>
    </row>
    <row r="27" spans="1:5" x14ac:dyDescent="0.2">
      <c r="A27" s="53" t="s">
        <v>7</v>
      </c>
      <c r="B27" s="55">
        <v>234202</v>
      </c>
      <c r="C27" s="55">
        <v>236234</v>
      </c>
      <c r="D27" s="55">
        <v>2032</v>
      </c>
      <c r="E27" s="53">
        <f t="shared" si="0"/>
        <v>13</v>
      </c>
    </row>
    <row r="28" spans="1:5" x14ac:dyDescent="0.2">
      <c r="A28" s="53" t="s">
        <v>9</v>
      </c>
      <c r="B28" s="55">
        <v>3321460</v>
      </c>
      <c r="C28" s="55">
        <v>3323522</v>
      </c>
      <c r="D28" s="55">
        <v>2062</v>
      </c>
      <c r="E28" s="53">
        <f t="shared" si="0"/>
        <v>12</v>
      </c>
    </row>
    <row r="29" spans="1:5" x14ac:dyDescent="0.2">
      <c r="A29" s="53" t="s">
        <v>5</v>
      </c>
      <c r="B29" s="55">
        <v>195448</v>
      </c>
      <c r="C29" s="55">
        <v>198190</v>
      </c>
      <c r="D29" s="55">
        <v>2742</v>
      </c>
      <c r="E29" s="53">
        <f t="shared" si="0"/>
        <v>11</v>
      </c>
    </row>
    <row r="30" spans="1:5" x14ac:dyDescent="0.2">
      <c r="A30" s="53" t="s">
        <v>29</v>
      </c>
      <c r="B30" s="55">
        <v>711135</v>
      </c>
      <c r="C30" s="55">
        <v>714063</v>
      </c>
      <c r="D30" s="55">
        <v>2928</v>
      </c>
      <c r="E30" s="53">
        <f t="shared" si="0"/>
        <v>10</v>
      </c>
    </row>
    <row r="31" spans="1:5" x14ac:dyDescent="0.2">
      <c r="A31" s="53" t="s">
        <v>23</v>
      </c>
      <c r="B31" s="55">
        <v>641638</v>
      </c>
      <c r="C31" s="55">
        <v>645716</v>
      </c>
      <c r="D31" s="55">
        <v>4078</v>
      </c>
      <c r="E31" s="53">
        <f t="shared" si="0"/>
        <v>9</v>
      </c>
    </row>
    <row r="32" spans="1:5" x14ac:dyDescent="0.2">
      <c r="A32" s="53" t="s">
        <v>13</v>
      </c>
      <c r="B32" s="55">
        <v>1670417</v>
      </c>
      <c r="C32" s="55">
        <v>1674576</v>
      </c>
      <c r="D32" s="55">
        <v>4159</v>
      </c>
      <c r="E32" s="53">
        <f t="shared" si="0"/>
        <v>8</v>
      </c>
    </row>
    <row r="33" spans="1:5" x14ac:dyDescent="0.2">
      <c r="A33" s="53" t="s">
        <v>14</v>
      </c>
      <c r="B33" s="55">
        <v>1031913</v>
      </c>
      <c r="C33" s="55">
        <v>1036387</v>
      </c>
      <c r="D33" s="55">
        <v>4474</v>
      </c>
      <c r="E33" s="53">
        <f t="shared" si="0"/>
        <v>7</v>
      </c>
    </row>
    <row r="34" spans="1:5" x14ac:dyDescent="0.2">
      <c r="A34" s="53" t="s">
        <v>8</v>
      </c>
      <c r="B34" s="55">
        <v>955326</v>
      </c>
      <c r="C34" s="55">
        <v>960620</v>
      </c>
      <c r="D34" s="55">
        <v>5294</v>
      </c>
      <c r="E34" s="53">
        <f t="shared" si="0"/>
        <v>6</v>
      </c>
    </row>
    <row r="35" spans="1:5" x14ac:dyDescent="0.2">
      <c r="A35" s="53" t="s">
        <v>10</v>
      </c>
      <c r="B35" s="55">
        <v>807915</v>
      </c>
      <c r="C35" s="55">
        <v>814164</v>
      </c>
      <c r="D35" s="55">
        <v>6249</v>
      </c>
      <c r="E35" s="53">
        <f t="shared" si="0"/>
        <v>5</v>
      </c>
    </row>
    <row r="36" spans="1:5" x14ac:dyDescent="0.2">
      <c r="A36" s="53" t="s">
        <v>4</v>
      </c>
      <c r="B36" s="55">
        <v>1029980</v>
      </c>
      <c r="C36" s="55">
        <v>1036470</v>
      </c>
      <c r="D36" s="55">
        <v>6490</v>
      </c>
      <c r="E36" s="53">
        <f t="shared" si="0"/>
        <v>4</v>
      </c>
    </row>
    <row r="37" spans="1:5" x14ac:dyDescent="0.2">
      <c r="A37" s="53" t="s">
        <v>20</v>
      </c>
      <c r="B37" s="55">
        <v>1733062</v>
      </c>
      <c r="C37" s="55">
        <v>1742010</v>
      </c>
      <c r="D37" s="55">
        <v>8948</v>
      </c>
      <c r="E37" s="53">
        <f t="shared" si="0"/>
        <v>3</v>
      </c>
    </row>
    <row r="38" spans="1:5" x14ac:dyDescent="0.2">
      <c r="A38" s="53" t="s">
        <v>0</v>
      </c>
      <c r="B38" s="55">
        <v>1874622</v>
      </c>
      <c r="C38" s="55">
        <v>1886776</v>
      </c>
      <c r="D38" s="55">
        <v>12154</v>
      </c>
      <c r="E38" s="53">
        <f t="shared" si="0"/>
        <v>2</v>
      </c>
    </row>
    <row r="39" spans="1:5" x14ac:dyDescent="0.2">
      <c r="A39" s="53" t="s">
        <v>1</v>
      </c>
      <c r="B39" s="55">
        <v>20941286</v>
      </c>
      <c r="C39" s="55">
        <v>21005852</v>
      </c>
      <c r="D39" s="55">
        <v>64566</v>
      </c>
      <c r="E39" s="53">
        <f t="shared" si="0"/>
        <v>1</v>
      </c>
    </row>
  </sheetData>
  <autoFilter ref="A6:D6" xr:uid="{62255CF9-9E39-48F6-A65C-13514649C3AC}">
    <sortState ref="A7:D39">
      <sortCondition ref="D6"/>
    </sortState>
  </autoFilter>
  <mergeCells count="1">
    <mergeCell ref="H1:I1"/>
  </mergeCells>
  <hyperlinks>
    <hyperlink ref="H1:I1" location="Index!A1" display="Regresar al Índice" xr:uid="{9A67AAC3-3080-4755-9A9E-68F7A16569C8}"/>
  </hyperlink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2A61-AB1A-4C33-81A0-D84AE39DCC27}">
  <sheetPr codeName="Hoja75"/>
  <dimension ref="A1:I39"/>
  <sheetViews>
    <sheetView topLeftCell="E16" zoomScaleNormal="100" workbookViewId="0"/>
  </sheetViews>
  <sheetFormatPr baseColWidth="10" defaultColWidth="9.140625" defaultRowHeight="12.75" x14ac:dyDescent="0.2"/>
  <cols>
    <col min="1" max="1" width="60.7109375" style="53" customWidth="1"/>
    <col min="2" max="2" width="23.7109375" style="53" customWidth="1"/>
    <col min="3" max="3" width="20.7109375" style="53" customWidth="1"/>
    <col min="4" max="4" width="11.7109375" style="53" customWidth="1"/>
    <col min="5" max="5" width="4.7109375" style="53" customWidth="1"/>
    <col min="6" max="8" width="3.7109375" style="53" customWidth="1"/>
    <col min="9" max="10" width="9.140625" style="53" customWidth="1"/>
    <col min="11" max="25" width="9" style="53" customWidth="1"/>
    <col min="26" max="16384" width="9.140625" style="53"/>
  </cols>
  <sheetData>
    <row r="1" spans="1:9" ht="15" x14ac:dyDescent="0.25">
      <c r="A1" s="17" t="s">
        <v>1747</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2</v>
      </c>
      <c r="B6" s="53" t="s">
        <v>1625</v>
      </c>
      <c r="C6" s="53" t="s">
        <v>1626</v>
      </c>
      <c r="D6" s="53" t="s">
        <v>640</v>
      </c>
    </row>
    <row r="7" spans="1:9" x14ac:dyDescent="0.2">
      <c r="A7" s="53" t="s">
        <v>26</v>
      </c>
      <c r="B7" s="55">
        <v>607676</v>
      </c>
      <c r="C7" s="55">
        <v>599919</v>
      </c>
      <c r="D7" s="56">
        <v>-1.2765026099434529E-2</v>
      </c>
      <c r="E7" s="53">
        <f>_xlfn.RANK.EQ(D7,$D$7:$D$39,0)</f>
        <v>33</v>
      </c>
    </row>
    <row r="8" spans="1:9" x14ac:dyDescent="0.2">
      <c r="A8" s="53" t="s">
        <v>24</v>
      </c>
      <c r="B8" s="55">
        <v>448714</v>
      </c>
      <c r="C8" s="55">
        <v>445823</v>
      </c>
      <c r="D8" s="56">
        <v>-6.4428566971389545E-3</v>
      </c>
      <c r="E8" s="53">
        <f t="shared" ref="E8:E39" si="0">_xlfn.RANK.EQ(D8,$D$7:$D$39,0)</f>
        <v>32</v>
      </c>
    </row>
    <row r="9" spans="1:9" x14ac:dyDescent="0.2">
      <c r="A9" s="53" t="s">
        <v>31</v>
      </c>
      <c r="B9" s="55">
        <v>739461</v>
      </c>
      <c r="C9" s="55">
        <v>735745</v>
      </c>
      <c r="D9" s="56">
        <v>-5.0252819283235217E-3</v>
      </c>
      <c r="E9" s="53">
        <f t="shared" si="0"/>
        <v>31</v>
      </c>
    </row>
    <row r="10" spans="1:9" x14ac:dyDescent="0.2">
      <c r="A10" s="53" t="s">
        <v>19</v>
      </c>
      <c r="B10" s="55">
        <v>167280</v>
      </c>
      <c r="C10" s="55">
        <v>167333</v>
      </c>
      <c r="D10" s="56">
        <v>3.16834050693382E-4</v>
      </c>
      <c r="E10" s="53">
        <f t="shared" si="0"/>
        <v>30</v>
      </c>
    </row>
    <row r="11" spans="1:9" x14ac:dyDescent="0.2">
      <c r="A11" s="53" t="s">
        <v>9</v>
      </c>
      <c r="B11" s="55">
        <v>3321460</v>
      </c>
      <c r="C11" s="55">
        <v>3323522</v>
      </c>
      <c r="D11" s="56">
        <v>6.2081132995728261E-4</v>
      </c>
      <c r="E11" s="53">
        <f t="shared" si="0"/>
        <v>29</v>
      </c>
    </row>
    <row r="12" spans="1:9" x14ac:dyDescent="0.2">
      <c r="A12" s="53" t="s">
        <v>3</v>
      </c>
      <c r="B12" s="55">
        <v>340944</v>
      </c>
      <c r="C12" s="55">
        <v>341250</v>
      </c>
      <c r="D12" s="56">
        <v>8.9750809517097352E-4</v>
      </c>
      <c r="E12" s="53">
        <f t="shared" si="0"/>
        <v>28</v>
      </c>
    </row>
    <row r="13" spans="1:9" x14ac:dyDescent="0.2">
      <c r="A13" s="53" t="s">
        <v>18</v>
      </c>
      <c r="B13" s="55">
        <v>213831</v>
      </c>
      <c r="C13" s="55">
        <v>214140</v>
      </c>
      <c r="D13" s="56">
        <v>1.4450664309664241E-3</v>
      </c>
      <c r="E13" s="53">
        <f t="shared" si="0"/>
        <v>27</v>
      </c>
    </row>
    <row r="14" spans="1:9" x14ac:dyDescent="0.2">
      <c r="A14" s="53" t="s">
        <v>11</v>
      </c>
      <c r="B14" s="55">
        <v>142691</v>
      </c>
      <c r="C14" s="55">
        <v>142922</v>
      </c>
      <c r="D14" s="56">
        <v>1.6188827606506973E-3</v>
      </c>
      <c r="E14" s="53">
        <f t="shared" si="0"/>
        <v>26</v>
      </c>
    </row>
    <row r="15" spans="1:9" x14ac:dyDescent="0.2">
      <c r="A15" s="53" t="s">
        <v>22</v>
      </c>
      <c r="B15" s="55">
        <v>612514</v>
      </c>
      <c r="C15" s="55">
        <v>613712</v>
      </c>
      <c r="D15" s="56">
        <v>1.9558736616631656E-3</v>
      </c>
      <c r="E15" s="53">
        <f t="shared" si="0"/>
        <v>25</v>
      </c>
    </row>
    <row r="16" spans="1:9" x14ac:dyDescent="0.2">
      <c r="A16" s="53" t="s">
        <v>33</v>
      </c>
      <c r="B16" s="55">
        <v>196230</v>
      </c>
      <c r="C16" s="55">
        <v>196703</v>
      </c>
      <c r="D16" s="56">
        <v>2.4104367324058185E-3</v>
      </c>
      <c r="E16" s="53">
        <f t="shared" si="0"/>
        <v>24</v>
      </c>
    </row>
    <row r="17" spans="1:5" x14ac:dyDescent="0.2">
      <c r="A17" s="53" t="s">
        <v>13</v>
      </c>
      <c r="B17" s="55">
        <v>1670417</v>
      </c>
      <c r="C17" s="55">
        <v>1674576</v>
      </c>
      <c r="D17" s="56">
        <v>2.4897974577604565E-3</v>
      </c>
      <c r="E17" s="53">
        <f t="shared" si="0"/>
        <v>23</v>
      </c>
    </row>
    <row r="18" spans="1:5" x14ac:dyDescent="0.2">
      <c r="A18" s="53" t="s">
        <v>17</v>
      </c>
      <c r="B18" s="55">
        <v>467596</v>
      </c>
      <c r="C18" s="55">
        <v>468910</v>
      </c>
      <c r="D18" s="56">
        <v>2.8101181361688266E-3</v>
      </c>
      <c r="E18" s="53">
        <f t="shared" si="0"/>
        <v>22</v>
      </c>
    </row>
    <row r="19" spans="1:5" x14ac:dyDescent="0.2">
      <c r="A19" s="53" t="s">
        <v>27</v>
      </c>
      <c r="B19" s="55">
        <v>621977</v>
      </c>
      <c r="C19" s="55">
        <v>623828</v>
      </c>
      <c r="D19" s="56">
        <v>2.9759942891778302E-3</v>
      </c>
      <c r="E19" s="53">
        <f t="shared" si="0"/>
        <v>21</v>
      </c>
    </row>
    <row r="20" spans="1:5" x14ac:dyDescent="0.2">
      <c r="A20" s="53" t="s">
        <v>1</v>
      </c>
      <c r="B20" s="55">
        <v>20941286</v>
      </c>
      <c r="C20" s="55">
        <v>21005852</v>
      </c>
      <c r="D20" s="56">
        <v>3.0831917390363728E-3</v>
      </c>
      <c r="E20" s="53">
        <f t="shared" si="0"/>
        <v>20</v>
      </c>
    </row>
    <row r="21" spans="1:5" x14ac:dyDescent="0.2">
      <c r="A21" s="53" t="s">
        <v>25</v>
      </c>
      <c r="B21" s="55">
        <v>456461</v>
      </c>
      <c r="C21" s="55">
        <v>458029</v>
      </c>
      <c r="D21" s="56">
        <v>3.4351237016962965E-3</v>
      </c>
      <c r="E21" s="53">
        <f t="shared" si="0"/>
        <v>19</v>
      </c>
    </row>
    <row r="22" spans="1:5" x14ac:dyDescent="0.2">
      <c r="A22" s="53" t="s">
        <v>16</v>
      </c>
      <c r="B22" s="55">
        <v>247384</v>
      </c>
      <c r="C22" s="55">
        <v>248308</v>
      </c>
      <c r="D22" s="56">
        <v>3.7350839181191642E-3</v>
      </c>
      <c r="E22" s="53">
        <f t="shared" si="0"/>
        <v>18</v>
      </c>
    </row>
    <row r="23" spans="1:5" x14ac:dyDescent="0.2">
      <c r="A23" s="53" t="s">
        <v>32</v>
      </c>
      <c r="B23" s="55">
        <v>398497</v>
      </c>
      <c r="C23" s="55">
        <v>400048</v>
      </c>
      <c r="D23" s="56">
        <v>3.8921246584040503E-3</v>
      </c>
      <c r="E23" s="53">
        <f t="shared" si="0"/>
        <v>17</v>
      </c>
    </row>
    <row r="24" spans="1:5" x14ac:dyDescent="0.2">
      <c r="A24" s="53" t="s">
        <v>29</v>
      </c>
      <c r="B24" s="55">
        <v>711135</v>
      </c>
      <c r="C24" s="55">
        <v>714063</v>
      </c>
      <c r="D24" s="56">
        <v>4.1173616823810821E-3</v>
      </c>
      <c r="E24" s="53">
        <f t="shared" si="0"/>
        <v>16</v>
      </c>
    </row>
    <row r="25" spans="1:5" x14ac:dyDescent="0.2">
      <c r="A25" s="53" t="s">
        <v>12</v>
      </c>
      <c r="B25" s="55">
        <v>257932</v>
      </c>
      <c r="C25" s="55">
        <v>259036</v>
      </c>
      <c r="D25" s="56">
        <v>4.2801978816122688E-3</v>
      </c>
      <c r="E25" s="53">
        <f t="shared" si="0"/>
        <v>15</v>
      </c>
    </row>
    <row r="26" spans="1:5" x14ac:dyDescent="0.2">
      <c r="A26" s="53" t="s">
        <v>14</v>
      </c>
      <c r="B26" s="55">
        <v>1031913</v>
      </c>
      <c r="C26" s="55">
        <v>1036387</v>
      </c>
      <c r="D26" s="56">
        <v>4.335636822096367E-3</v>
      </c>
      <c r="E26" s="53">
        <f t="shared" si="0"/>
        <v>14</v>
      </c>
    </row>
    <row r="27" spans="1:5" x14ac:dyDescent="0.2">
      <c r="A27" s="53" t="s">
        <v>6</v>
      </c>
      <c r="B27" s="55">
        <v>132523</v>
      </c>
      <c r="C27" s="55">
        <v>133197</v>
      </c>
      <c r="D27" s="56">
        <v>5.0859096156894434E-3</v>
      </c>
      <c r="E27" s="53">
        <f t="shared" si="0"/>
        <v>13</v>
      </c>
    </row>
    <row r="28" spans="1:5" x14ac:dyDescent="0.2">
      <c r="A28" s="53" t="s">
        <v>20</v>
      </c>
      <c r="B28" s="55">
        <v>1733062</v>
      </c>
      <c r="C28" s="55">
        <v>1742010</v>
      </c>
      <c r="D28" s="56">
        <v>5.1631159185303588E-3</v>
      </c>
      <c r="E28" s="53">
        <f t="shared" si="0"/>
        <v>12</v>
      </c>
    </row>
    <row r="29" spans="1:5" x14ac:dyDescent="0.2">
      <c r="A29" s="53" t="s">
        <v>8</v>
      </c>
      <c r="B29" s="55">
        <v>955326</v>
      </c>
      <c r="C29" s="55">
        <v>960620</v>
      </c>
      <c r="D29" s="56">
        <v>5.5415638221927299E-3</v>
      </c>
      <c r="E29" s="53">
        <f t="shared" si="0"/>
        <v>11</v>
      </c>
    </row>
    <row r="30" spans="1:5" x14ac:dyDescent="0.2">
      <c r="A30" s="53" t="s">
        <v>4</v>
      </c>
      <c r="B30" s="55">
        <v>1029980</v>
      </c>
      <c r="C30" s="55">
        <v>1036470</v>
      </c>
      <c r="D30" s="56">
        <v>6.3010932251110763E-3</v>
      </c>
      <c r="E30" s="53">
        <f t="shared" si="0"/>
        <v>10</v>
      </c>
    </row>
    <row r="31" spans="1:5" x14ac:dyDescent="0.2">
      <c r="A31" s="53" t="s">
        <v>23</v>
      </c>
      <c r="B31" s="55">
        <v>641638</v>
      </c>
      <c r="C31" s="55">
        <v>645716</v>
      </c>
      <c r="D31" s="56">
        <v>6.3556086142029233E-3</v>
      </c>
      <c r="E31" s="53">
        <f t="shared" si="0"/>
        <v>9</v>
      </c>
    </row>
    <row r="32" spans="1:5" x14ac:dyDescent="0.2">
      <c r="A32" s="53" t="s">
        <v>0</v>
      </c>
      <c r="B32" s="55">
        <v>1874622</v>
      </c>
      <c r="C32" s="55">
        <v>1886776</v>
      </c>
      <c r="D32" s="56">
        <v>6.483440394916995E-3</v>
      </c>
      <c r="E32" s="53">
        <f t="shared" si="0"/>
        <v>8</v>
      </c>
    </row>
    <row r="33" spans="1:5" x14ac:dyDescent="0.2">
      <c r="A33" s="53" t="s">
        <v>21</v>
      </c>
      <c r="B33" s="55">
        <v>211119</v>
      </c>
      <c r="C33" s="55">
        <v>212666</v>
      </c>
      <c r="D33" s="56">
        <v>7.3276209152184357E-3</v>
      </c>
      <c r="E33" s="53">
        <f t="shared" si="0"/>
        <v>7</v>
      </c>
    </row>
    <row r="34" spans="1:5" x14ac:dyDescent="0.2">
      <c r="A34" s="53" t="s">
        <v>15</v>
      </c>
      <c r="B34" s="55">
        <v>149507</v>
      </c>
      <c r="C34" s="55">
        <v>150643</v>
      </c>
      <c r="D34" s="56">
        <v>7.5983064338125406E-3</v>
      </c>
      <c r="E34" s="53">
        <f>_xlfn.RANK.EQ(D34,$D$7:$D$39,0)</f>
        <v>6</v>
      </c>
    </row>
    <row r="35" spans="1:5" x14ac:dyDescent="0.2">
      <c r="A35" s="53" t="s">
        <v>10</v>
      </c>
      <c r="B35" s="55">
        <v>807915</v>
      </c>
      <c r="C35" s="55">
        <v>814164</v>
      </c>
      <c r="D35" s="56">
        <v>7.7347245687975352E-3</v>
      </c>
      <c r="E35" s="53">
        <f t="shared" si="0"/>
        <v>5</v>
      </c>
    </row>
    <row r="36" spans="1:5" x14ac:dyDescent="0.2">
      <c r="A36" s="53" t="s">
        <v>28</v>
      </c>
      <c r="B36" s="55">
        <v>218065</v>
      </c>
      <c r="C36" s="55">
        <v>219759</v>
      </c>
      <c r="D36" s="56">
        <v>7.7683259578567032E-3</v>
      </c>
      <c r="E36" s="53">
        <f t="shared" si="0"/>
        <v>4</v>
      </c>
    </row>
    <row r="37" spans="1:5" x14ac:dyDescent="0.2">
      <c r="A37" s="53" t="s">
        <v>7</v>
      </c>
      <c r="B37" s="55">
        <v>234202</v>
      </c>
      <c r="C37" s="55">
        <v>236234</v>
      </c>
      <c r="D37" s="56">
        <v>8.6762709114354131E-3</v>
      </c>
      <c r="E37" s="53">
        <f t="shared" si="0"/>
        <v>3</v>
      </c>
    </row>
    <row r="38" spans="1:5" x14ac:dyDescent="0.2">
      <c r="A38" s="53" t="s">
        <v>30</v>
      </c>
      <c r="B38" s="55">
        <v>103766</v>
      </c>
      <c r="C38" s="55">
        <v>105153</v>
      </c>
      <c r="D38" s="56">
        <v>1.3366613341556866E-2</v>
      </c>
      <c r="E38" s="53">
        <f t="shared" si="0"/>
        <v>2</v>
      </c>
    </row>
    <row r="39" spans="1:5" x14ac:dyDescent="0.2">
      <c r="A39" s="53" t="s">
        <v>5</v>
      </c>
      <c r="B39" s="55">
        <v>195448</v>
      </c>
      <c r="C39" s="55">
        <v>198190</v>
      </c>
      <c r="D39" s="56">
        <v>1.4029307027956239E-2</v>
      </c>
      <c r="E39" s="53">
        <f t="shared" si="0"/>
        <v>1</v>
      </c>
    </row>
  </sheetData>
  <mergeCells count="1">
    <mergeCell ref="H1:I1"/>
  </mergeCells>
  <hyperlinks>
    <hyperlink ref="H1:I1" location="Index!A1" display="Regresar al Índice" xr:uid="{F000F578-9A8B-4D58-8578-533C061AE6E1}"/>
  </hyperlink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303F-1F32-4094-9DCE-AC9A1FC47755}">
  <sheetPr codeName="Hoja76"/>
  <dimension ref="A1:AQ74"/>
  <sheetViews>
    <sheetView topLeftCell="AN1" workbookViewId="0"/>
  </sheetViews>
  <sheetFormatPr baseColWidth="10" defaultColWidth="9.140625" defaultRowHeight="12.75" x14ac:dyDescent="0.2"/>
  <cols>
    <col min="1" max="1" width="60.7109375" style="53" customWidth="1"/>
    <col min="2" max="2" width="19.85546875" style="53" customWidth="1"/>
    <col min="3" max="3" width="11.28515625" style="53" bestFit="1" customWidth="1"/>
    <col min="4" max="5" width="14.42578125" style="53" bestFit="1" customWidth="1"/>
    <col min="6" max="6" width="17.28515625" style="53" bestFit="1" customWidth="1"/>
    <col min="7" max="7" width="9.7109375" style="53" customWidth="1"/>
    <col min="8" max="8" width="14.42578125" style="53" bestFit="1" customWidth="1"/>
    <col min="9" max="10" width="9.7109375" style="53" customWidth="1"/>
    <col min="11" max="11" width="11.28515625" style="53" bestFit="1" customWidth="1"/>
    <col min="12" max="12" width="10.140625" style="53" bestFit="1" customWidth="1"/>
    <col min="13" max="13" width="11.28515625" style="53" bestFit="1" customWidth="1"/>
    <col min="14" max="14" width="10.140625" style="53" bestFit="1" customWidth="1"/>
    <col min="15" max="15" width="11.28515625" style="53" bestFit="1" customWidth="1"/>
    <col min="16" max="16" width="10.140625" style="53" bestFit="1" customWidth="1"/>
    <col min="17" max="17" width="11.28515625" style="53" bestFit="1" customWidth="1"/>
    <col min="18" max="18" width="10.140625" style="53" bestFit="1" customWidth="1"/>
    <col min="19" max="19" width="11.28515625" style="53" bestFit="1" customWidth="1"/>
    <col min="20" max="20" width="10.140625" style="53" bestFit="1" customWidth="1"/>
    <col min="21" max="21" width="11.28515625" style="53" bestFit="1" customWidth="1"/>
    <col min="22" max="22" width="10.140625" style="53" bestFit="1" customWidth="1"/>
    <col min="23" max="25" width="9.28515625" style="53" bestFit="1" customWidth="1"/>
    <col min="26" max="31" width="10.140625" style="53" bestFit="1" customWidth="1"/>
    <col min="32" max="34" width="9.28515625" style="53" bestFit="1" customWidth="1"/>
    <col min="35" max="35" width="13.28515625" style="53" bestFit="1" customWidth="1"/>
    <col min="36" max="40" width="9.28515625" style="53" bestFit="1" customWidth="1"/>
    <col min="41" max="41" width="13.28515625" style="53" bestFit="1" customWidth="1"/>
    <col min="42" max="42" width="9.28515625" style="53" bestFit="1" customWidth="1"/>
    <col min="43" max="43" width="14.28515625" style="53" bestFit="1" customWidth="1"/>
    <col min="44" max="16384" width="9.140625" style="53"/>
  </cols>
  <sheetData>
    <row r="1" spans="1:43" ht="15" x14ac:dyDescent="0.25">
      <c r="A1" s="17" t="s">
        <v>1748</v>
      </c>
      <c r="B1" s="53" t="s">
        <v>54</v>
      </c>
      <c r="C1" s="53" t="s">
        <v>54</v>
      </c>
      <c r="D1" s="53" t="s">
        <v>54</v>
      </c>
      <c r="E1" s="53" t="s">
        <v>54</v>
      </c>
      <c r="F1" s="53" t="s">
        <v>54</v>
      </c>
      <c r="G1" s="53" t="s">
        <v>54</v>
      </c>
      <c r="H1" s="408" t="s">
        <v>38</v>
      </c>
      <c r="I1" s="408"/>
    </row>
    <row r="2" spans="1:43" x14ac:dyDescent="0.2">
      <c r="A2" s="53" t="s">
        <v>152</v>
      </c>
      <c r="B2" s="53" t="s">
        <v>54</v>
      </c>
      <c r="C2" s="53" t="s">
        <v>54</v>
      </c>
      <c r="D2" s="53" t="s">
        <v>54</v>
      </c>
      <c r="E2" s="53" t="s">
        <v>54</v>
      </c>
      <c r="F2" s="53" t="s">
        <v>54</v>
      </c>
      <c r="G2" s="53" t="s">
        <v>54</v>
      </c>
      <c r="H2" s="53" t="s">
        <v>54</v>
      </c>
    </row>
    <row r="6" spans="1:43" x14ac:dyDescent="0.2">
      <c r="A6" s="53" t="s">
        <v>2</v>
      </c>
      <c r="B6" s="53" t="s">
        <v>644</v>
      </c>
      <c r="C6" s="53" t="s">
        <v>645</v>
      </c>
      <c r="D6" s="53" t="s">
        <v>646</v>
      </c>
      <c r="E6" s="53" t="s">
        <v>647</v>
      </c>
      <c r="F6" s="53" t="s">
        <v>648</v>
      </c>
      <c r="G6" s="53" t="s">
        <v>497</v>
      </c>
      <c r="H6" s="53" t="s">
        <v>509</v>
      </c>
      <c r="I6" s="53" t="s">
        <v>649</v>
      </c>
      <c r="J6" s="53" t="s">
        <v>655</v>
      </c>
      <c r="K6" s="53" t="s">
        <v>708</v>
      </c>
      <c r="L6" s="53" t="s">
        <v>723</v>
      </c>
      <c r="M6" s="53" t="s">
        <v>747</v>
      </c>
      <c r="N6" s="53" t="s">
        <v>766</v>
      </c>
      <c r="O6" s="53" t="s">
        <v>780</v>
      </c>
      <c r="P6" s="53" t="s">
        <v>839</v>
      </c>
      <c r="Q6" s="53" t="s">
        <v>858</v>
      </c>
      <c r="R6" s="53" t="s">
        <v>882</v>
      </c>
      <c r="S6" s="53" t="s">
        <v>904</v>
      </c>
      <c r="T6" s="53" t="s">
        <v>930</v>
      </c>
      <c r="U6" s="53" t="s">
        <v>1222</v>
      </c>
      <c r="V6" s="53" t="s">
        <v>1531</v>
      </c>
      <c r="W6" s="53" t="s">
        <v>938</v>
      </c>
      <c r="X6" s="53" t="s">
        <v>939</v>
      </c>
      <c r="Y6" s="53" t="s">
        <v>940</v>
      </c>
      <c r="Z6" s="53" t="s">
        <v>941</v>
      </c>
      <c r="AA6" s="53" t="s">
        <v>942</v>
      </c>
      <c r="AB6" s="53" t="s">
        <v>943</v>
      </c>
      <c r="AC6" s="53" t="s">
        <v>944</v>
      </c>
      <c r="AD6" s="53" t="s">
        <v>945</v>
      </c>
      <c r="AE6" s="53" t="s">
        <v>946</v>
      </c>
      <c r="AF6" s="53" t="s">
        <v>947</v>
      </c>
      <c r="AG6" s="53" t="s">
        <v>948</v>
      </c>
      <c r="AH6" s="53" t="s">
        <v>1223</v>
      </c>
      <c r="AI6" s="53" t="s">
        <v>1630</v>
      </c>
      <c r="AJ6" s="53" t="s">
        <v>949</v>
      </c>
      <c r="AK6" s="53" t="s">
        <v>950</v>
      </c>
      <c r="AL6" s="53" t="s">
        <v>951</v>
      </c>
      <c r="AM6" s="53" t="s">
        <v>952</v>
      </c>
      <c r="AN6" s="53" t="s">
        <v>953</v>
      </c>
      <c r="AO6" s="53" t="s">
        <v>954</v>
      </c>
      <c r="AP6" s="53" t="s">
        <v>955</v>
      </c>
      <c r="AQ6" s="53" t="s">
        <v>767</v>
      </c>
    </row>
    <row r="7" spans="1:43" x14ac:dyDescent="0.2">
      <c r="A7" s="53" t="s">
        <v>30</v>
      </c>
      <c r="B7" s="55">
        <v>99092</v>
      </c>
      <c r="C7" s="55">
        <v>99667</v>
      </c>
      <c r="D7" s="55">
        <v>99807</v>
      </c>
      <c r="E7" s="55">
        <v>100615</v>
      </c>
      <c r="F7" s="55">
        <v>101238</v>
      </c>
      <c r="G7" s="55">
        <v>99057</v>
      </c>
      <c r="H7" s="55">
        <v>99545</v>
      </c>
      <c r="I7" s="55">
        <v>101686</v>
      </c>
      <c r="J7" s="55">
        <v>102821</v>
      </c>
      <c r="K7" s="55">
        <v>102990</v>
      </c>
      <c r="L7" s="53">
        <v>103141</v>
      </c>
      <c r="M7" s="55">
        <v>103302</v>
      </c>
      <c r="N7" s="53">
        <v>104407</v>
      </c>
      <c r="O7" s="55">
        <v>104983</v>
      </c>
      <c r="P7" s="53">
        <v>104775</v>
      </c>
      <c r="Q7" s="55">
        <v>105205</v>
      </c>
      <c r="R7" s="53">
        <v>105292</v>
      </c>
      <c r="S7" s="55">
        <v>103100</v>
      </c>
      <c r="T7" s="53">
        <v>102229</v>
      </c>
      <c r="U7" s="55">
        <v>103766</v>
      </c>
      <c r="V7" s="53">
        <v>105153</v>
      </c>
      <c r="W7" s="53">
        <v>1135</v>
      </c>
      <c r="X7" s="53">
        <v>169</v>
      </c>
      <c r="Y7" s="53">
        <v>151</v>
      </c>
      <c r="Z7" s="53">
        <v>161</v>
      </c>
      <c r="AA7" s="53">
        <v>1105</v>
      </c>
      <c r="AB7" s="53">
        <v>576</v>
      </c>
      <c r="AC7" s="53">
        <v>-208</v>
      </c>
      <c r="AD7" s="53">
        <v>430</v>
      </c>
      <c r="AE7" s="53">
        <v>87</v>
      </c>
      <c r="AF7" s="53">
        <v>-2192</v>
      </c>
      <c r="AG7" s="53">
        <v>-871</v>
      </c>
      <c r="AH7" s="53">
        <v>1537</v>
      </c>
      <c r="AI7" s="95">
        <v>1387</v>
      </c>
      <c r="AJ7" s="53">
        <v>575</v>
      </c>
      <c r="AK7" s="53">
        <v>140</v>
      </c>
      <c r="AL7" s="53">
        <v>808</v>
      </c>
      <c r="AM7" s="55">
        <v>623</v>
      </c>
      <c r="AN7" s="53">
        <v>-2181</v>
      </c>
      <c r="AO7" s="95">
        <v>488</v>
      </c>
      <c r="AP7" s="53">
        <v>2141</v>
      </c>
      <c r="AQ7" s="95">
        <v>6061</v>
      </c>
    </row>
    <row r="8" spans="1:43" x14ac:dyDescent="0.2">
      <c r="A8" s="53" t="s">
        <v>15</v>
      </c>
      <c r="B8" s="55">
        <v>143693</v>
      </c>
      <c r="C8" s="55">
        <v>144572</v>
      </c>
      <c r="D8" s="55">
        <v>144513</v>
      </c>
      <c r="E8" s="55">
        <v>147179</v>
      </c>
      <c r="F8" s="55">
        <v>147726</v>
      </c>
      <c r="G8" s="55">
        <v>146771</v>
      </c>
      <c r="H8" s="55">
        <v>142961</v>
      </c>
      <c r="I8" s="55">
        <v>143318</v>
      </c>
      <c r="J8" s="55">
        <v>147015</v>
      </c>
      <c r="K8" s="55">
        <v>147121</v>
      </c>
      <c r="L8" s="53">
        <v>147900</v>
      </c>
      <c r="M8" s="55">
        <v>148621</v>
      </c>
      <c r="N8" s="53">
        <v>151226</v>
      </c>
      <c r="O8" s="55">
        <v>148278</v>
      </c>
      <c r="P8" s="53">
        <v>146786</v>
      </c>
      <c r="Q8" s="55">
        <v>149637</v>
      </c>
      <c r="R8" s="53">
        <v>150690</v>
      </c>
      <c r="S8" s="55">
        <v>153546</v>
      </c>
      <c r="T8" s="53">
        <v>147486</v>
      </c>
      <c r="U8" s="55">
        <v>149507</v>
      </c>
      <c r="V8" s="53">
        <v>150643</v>
      </c>
      <c r="W8" s="53">
        <v>3697</v>
      </c>
      <c r="X8" s="53">
        <v>106</v>
      </c>
      <c r="Y8" s="53">
        <v>779</v>
      </c>
      <c r="Z8" s="53">
        <v>721</v>
      </c>
      <c r="AA8" s="53">
        <v>2605</v>
      </c>
      <c r="AB8" s="53">
        <v>-2948</v>
      </c>
      <c r="AC8" s="53">
        <v>-1492</v>
      </c>
      <c r="AD8" s="53">
        <v>2851</v>
      </c>
      <c r="AE8" s="53">
        <v>1053</v>
      </c>
      <c r="AF8" s="53">
        <f>AA8-Z8</f>
        <v>1884</v>
      </c>
      <c r="AG8" s="53">
        <f t="shared" ref="AG8:AJ23" si="0">AB8-AA8</f>
        <v>-5553</v>
      </c>
      <c r="AH8" s="53">
        <f t="shared" si="0"/>
        <v>1456</v>
      </c>
      <c r="AI8" s="95">
        <f t="shared" si="0"/>
        <v>4343</v>
      </c>
      <c r="AJ8" s="53">
        <f t="shared" si="0"/>
        <v>-1798</v>
      </c>
      <c r="AK8" s="53">
        <f>SUM(AF8:AJ8)</f>
        <v>332</v>
      </c>
      <c r="AL8" s="53">
        <v>2666</v>
      </c>
      <c r="AM8" s="55">
        <v>547</v>
      </c>
      <c r="AN8" s="53">
        <v>-955</v>
      </c>
      <c r="AO8" s="95">
        <v>-3810</v>
      </c>
      <c r="AP8" s="53">
        <v>357</v>
      </c>
      <c r="AQ8" s="95">
        <v>6950</v>
      </c>
    </row>
    <row r="9" spans="1:43" x14ac:dyDescent="0.2">
      <c r="A9" s="53" t="s">
        <v>11</v>
      </c>
      <c r="B9" s="55">
        <v>134809</v>
      </c>
      <c r="C9" s="55">
        <v>134682</v>
      </c>
      <c r="D9" s="55">
        <v>134409</v>
      </c>
      <c r="E9" s="55">
        <v>135757</v>
      </c>
      <c r="F9" s="55">
        <v>136547</v>
      </c>
      <c r="G9" s="55">
        <v>135945</v>
      </c>
      <c r="H9" s="55">
        <v>136513</v>
      </c>
      <c r="I9" s="55">
        <v>137020</v>
      </c>
      <c r="J9" s="55">
        <v>138595</v>
      </c>
      <c r="K9" s="55">
        <v>137842</v>
      </c>
      <c r="L9" s="53">
        <v>137819</v>
      </c>
      <c r="M9" s="55">
        <v>139861</v>
      </c>
      <c r="N9" s="53">
        <v>139826</v>
      </c>
      <c r="O9" s="55">
        <v>141031</v>
      </c>
      <c r="P9" s="53">
        <v>142090</v>
      </c>
      <c r="Q9" s="55">
        <v>141776</v>
      </c>
      <c r="R9" s="53">
        <v>142842</v>
      </c>
      <c r="S9" s="55">
        <v>140370</v>
      </c>
      <c r="T9" s="53">
        <v>142113</v>
      </c>
      <c r="U9" s="55">
        <v>142691</v>
      </c>
      <c r="V9" s="53">
        <v>142922</v>
      </c>
      <c r="W9" s="53">
        <v>1575</v>
      </c>
      <c r="X9" s="53">
        <v>-753</v>
      </c>
      <c r="Y9" s="53">
        <v>-23</v>
      </c>
      <c r="Z9" s="53">
        <v>2042</v>
      </c>
      <c r="AA9" s="53">
        <v>-35</v>
      </c>
      <c r="AB9" s="53">
        <v>1205</v>
      </c>
      <c r="AC9" s="53">
        <v>1059</v>
      </c>
      <c r="AD9" s="53">
        <v>-314</v>
      </c>
      <c r="AE9" s="53">
        <v>1066</v>
      </c>
      <c r="AF9" s="53">
        <f t="shared" ref="AF9:AJ40" si="1">AA9-Z9</f>
        <v>-2077</v>
      </c>
      <c r="AG9" s="53">
        <f t="shared" si="0"/>
        <v>1240</v>
      </c>
      <c r="AH9" s="53">
        <f t="shared" si="0"/>
        <v>-146</v>
      </c>
      <c r="AI9" s="95">
        <f t="shared" si="0"/>
        <v>-1373</v>
      </c>
      <c r="AJ9" s="53">
        <f t="shared" si="0"/>
        <v>1380</v>
      </c>
      <c r="AK9" s="53">
        <f t="shared" ref="AK9:AK40" si="2">SUM(AF9:AJ9)</f>
        <v>-976</v>
      </c>
      <c r="AL9" s="53">
        <v>1348</v>
      </c>
      <c r="AM9" s="55">
        <v>790</v>
      </c>
      <c r="AN9" s="53">
        <v>-602</v>
      </c>
      <c r="AO9" s="95">
        <v>568</v>
      </c>
      <c r="AP9" s="53">
        <v>507</v>
      </c>
      <c r="AQ9" s="95">
        <v>8113</v>
      </c>
    </row>
    <row r="10" spans="1:43" x14ac:dyDescent="0.2">
      <c r="A10" s="53" t="s">
        <v>6</v>
      </c>
      <c r="B10" s="55">
        <v>124251</v>
      </c>
      <c r="C10" s="55">
        <v>123878</v>
      </c>
      <c r="D10" s="55">
        <v>124417</v>
      </c>
      <c r="E10" s="55">
        <v>125428</v>
      </c>
      <c r="F10" s="55">
        <v>126613</v>
      </c>
      <c r="G10" s="55">
        <v>125731</v>
      </c>
      <c r="H10" s="55">
        <v>126216</v>
      </c>
      <c r="I10" s="55">
        <v>127199</v>
      </c>
      <c r="J10" s="55">
        <v>127450</v>
      </c>
      <c r="K10" s="55">
        <v>128729</v>
      </c>
      <c r="L10" s="53">
        <v>129262</v>
      </c>
      <c r="M10" s="55">
        <v>128911</v>
      </c>
      <c r="N10" s="53">
        <v>131962</v>
      </c>
      <c r="O10" s="55">
        <v>132574</v>
      </c>
      <c r="P10" s="53">
        <v>131815</v>
      </c>
      <c r="Q10" s="55">
        <v>132469</v>
      </c>
      <c r="R10" s="53">
        <v>134083</v>
      </c>
      <c r="S10" s="55">
        <v>131218</v>
      </c>
      <c r="T10" s="53">
        <v>131690</v>
      </c>
      <c r="U10" s="55">
        <v>132523</v>
      </c>
      <c r="V10" s="53">
        <v>133197</v>
      </c>
      <c r="W10" s="53">
        <v>251</v>
      </c>
      <c r="X10" s="53">
        <v>1279</v>
      </c>
      <c r="Y10" s="53">
        <v>533</v>
      </c>
      <c r="Z10" s="53">
        <v>-351</v>
      </c>
      <c r="AA10" s="53">
        <v>3051</v>
      </c>
      <c r="AB10" s="53">
        <v>612</v>
      </c>
      <c r="AC10" s="53">
        <v>-759</v>
      </c>
      <c r="AD10" s="53">
        <v>654</v>
      </c>
      <c r="AE10" s="53">
        <v>1614</v>
      </c>
      <c r="AF10" s="53">
        <f t="shared" si="1"/>
        <v>3402</v>
      </c>
      <c r="AG10" s="53">
        <f t="shared" si="0"/>
        <v>-2439</v>
      </c>
      <c r="AH10" s="53">
        <f t="shared" si="0"/>
        <v>-1371</v>
      </c>
      <c r="AI10" s="95">
        <f t="shared" si="0"/>
        <v>1413</v>
      </c>
      <c r="AJ10" s="53">
        <f t="shared" si="0"/>
        <v>960</v>
      </c>
      <c r="AK10" s="53">
        <f t="shared" si="2"/>
        <v>1965</v>
      </c>
      <c r="AL10" s="53">
        <v>1011</v>
      </c>
      <c r="AM10" s="55">
        <v>1185</v>
      </c>
      <c r="AN10" s="53">
        <v>-882</v>
      </c>
      <c r="AO10" s="95">
        <v>485</v>
      </c>
      <c r="AP10" s="53">
        <v>983</v>
      </c>
      <c r="AQ10" s="95">
        <v>8946</v>
      </c>
    </row>
    <row r="11" spans="1:43" x14ac:dyDescent="0.2">
      <c r="A11" s="53" t="s">
        <v>21</v>
      </c>
      <c r="B11" s="55">
        <v>202951</v>
      </c>
      <c r="C11" s="55">
        <v>203438</v>
      </c>
      <c r="D11" s="55">
        <v>204970</v>
      </c>
      <c r="E11" s="55">
        <v>207378</v>
      </c>
      <c r="F11" s="55">
        <v>210352</v>
      </c>
      <c r="G11" s="55">
        <v>208539</v>
      </c>
      <c r="H11" s="55">
        <v>207314</v>
      </c>
      <c r="I11" s="55">
        <v>208345</v>
      </c>
      <c r="J11" s="55">
        <v>208202</v>
      </c>
      <c r="K11" s="55">
        <v>208305</v>
      </c>
      <c r="L11" s="53">
        <v>207266</v>
      </c>
      <c r="M11" s="55">
        <v>208994</v>
      </c>
      <c r="N11" s="53">
        <v>210228</v>
      </c>
      <c r="O11" s="55">
        <v>208258</v>
      </c>
      <c r="P11" s="53">
        <v>209202</v>
      </c>
      <c r="Q11" s="55">
        <v>210691</v>
      </c>
      <c r="R11" s="53">
        <v>213743</v>
      </c>
      <c r="S11" s="55">
        <v>211048</v>
      </c>
      <c r="T11" s="53">
        <v>209969</v>
      </c>
      <c r="U11" s="55">
        <v>211119</v>
      </c>
      <c r="V11" s="53">
        <v>212666</v>
      </c>
      <c r="W11" s="53">
        <v>-143</v>
      </c>
      <c r="X11" s="53">
        <v>103</v>
      </c>
      <c r="Y11" s="53">
        <v>-1039</v>
      </c>
      <c r="Z11" s="53">
        <v>1728</v>
      </c>
      <c r="AA11" s="53">
        <v>1234</v>
      </c>
      <c r="AB11" s="53">
        <v>-1970</v>
      </c>
      <c r="AC11" s="53">
        <v>944</v>
      </c>
      <c r="AD11" s="53">
        <v>1489</v>
      </c>
      <c r="AE11" s="53">
        <v>3052</v>
      </c>
      <c r="AF11" s="53">
        <f t="shared" si="1"/>
        <v>-494</v>
      </c>
      <c r="AG11" s="53">
        <f t="shared" si="0"/>
        <v>-3204</v>
      </c>
      <c r="AH11" s="53">
        <f t="shared" si="0"/>
        <v>2914</v>
      </c>
      <c r="AI11" s="95">
        <f t="shared" si="0"/>
        <v>545</v>
      </c>
      <c r="AJ11" s="53">
        <f t="shared" si="0"/>
        <v>1563</v>
      </c>
      <c r="AK11" s="53">
        <f t="shared" si="2"/>
        <v>1324</v>
      </c>
      <c r="AL11" s="53">
        <v>2408</v>
      </c>
      <c r="AM11" s="55">
        <v>2974</v>
      </c>
      <c r="AN11" s="53">
        <v>-1813</v>
      </c>
      <c r="AO11" s="95">
        <v>-1225</v>
      </c>
      <c r="AP11" s="53">
        <v>1031</v>
      </c>
      <c r="AQ11" s="95">
        <v>9715</v>
      </c>
    </row>
    <row r="12" spans="1:43" x14ac:dyDescent="0.2">
      <c r="A12" s="53" t="s">
        <v>33</v>
      </c>
      <c r="B12" s="55">
        <v>183163</v>
      </c>
      <c r="C12" s="55">
        <v>184855</v>
      </c>
      <c r="D12" s="55">
        <v>186449</v>
      </c>
      <c r="E12" s="55">
        <v>187704</v>
      </c>
      <c r="F12" s="55">
        <v>187900</v>
      </c>
      <c r="G12" s="55">
        <v>187080</v>
      </c>
      <c r="H12" s="55">
        <v>186492</v>
      </c>
      <c r="I12" s="55">
        <v>187902</v>
      </c>
      <c r="J12" s="55">
        <v>189159</v>
      </c>
      <c r="K12" s="55">
        <v>189657</v>
      </c>
      <c r="L12" s="53">
        <v>189898</v>
      </c>
      <c r="M12" s="55">
        <v>189848</v>
      </c>
      <c r="N12" s="53">
        <v>190973</v>
      </c>
      <c r="O12" s="55">
        <v>192118</v>
      </c>
      <c r="P12" s="53">
        <v>193441</v>
      </c>
      <c r="Q12" s="55">
        <v>196947</v>
      </c>
      <c r="R12" s="53">
        <v>197130</v>
      </c>
      <c r="S12" s="55">
        <v>195976</v>
      </c>
      <c r="T12" s="53">
        <v>195314</v>
      </c>
      <c r="U12" s="55">
        <v>196230</v>
      </c>
      <c r="V12" s="53">
        <v>196703</v>
      </c>
      <c r="W12" s="53">
        <v>1257</v>
      </c>
      <c r="X12" s="53">
        <v>498</v>
      </c>
      <c r="Y12" s="53">
        <v>241</v>
      </c>
      <c r="Z12" s="53">
        <v>-50</v>
      </c>
      <c r="AA12" s="53">
        <v>1125</v>
      </c>
      <c r="AB12" s="53">
        <v>1145</v>
      </c>
      <c r="AC12" s="53">
        <v>1323</v>
      </c>
      <c r="AD12" s="53">
        <v>3506</v>
      </c>
      <c r="AE12" s="53">
        <v>183</v>
      </c>
      <c r="AF12" s="53">
        <f t="shared" si="1"/>
        <v>1175</v>
      </c>
      <c r="AG12" s="53">
        <f t="shared" si="0"/>
        <v>20</v>
      </c>
      <c r="AH12" s="53">
        <f t="shared" si="0"/>
        <v>178</v>
      </c>
      <c r="AI12" s="95">
        <f t="shared" si="0"/>
        <v>2183</v>
      </c>
      <c r="AJ12" s="53">
        <f t="shared" si="0"/>
        <v>-3323</v>
      </c>
      <c r="AK12" s="53">
        <f t="shared" si="2"/>
        <v>233</v>
      </c>
      <c r="AL12" s="53">
        <v>1255</v>
      </c>
      <c r="AM12" s="55">
        <v>196</v>
      </c>
      <c r="AN12" s="53">
        <v>-820</v>
      </c>
      <c r="AO12" s="95">
        <v>-588</v>
      </c>
      <c r="AP12" s="53">
        <v>1410</v>
      </c>
      <c r="AQ12" s="95">
        <v>13540</v>
      </c>
    </row>
    <row r="13" spans="1:43" x14ac:dyDescent="0.2">
      <c r="A13" s="53" t="s">
        <v>18</v>
      </c>
      <c r="B13" s="55">
        <v>200339</v>
      </c>
      <c r="C13" s="55">
        <v>201939</v>
      </c>
      <c r="D13" s="55">
        <v>203232</v>
      </c>
      <c r="E13" s="55">
        <v>205095</v>
      </c>
      <c r="F13" s="55">
        <v>207126</v>
      </c>
      <c r="G13" s="55">
        <v>205308</v>
      </c>
      <c r="H13" s="55">
        <v>205548</v>
      </c>
      <c r="I13" s="55">
        <v>206050</v>
      </c>
      <c r="J13" s="55">
        <v>205760</v>
      </c>
      <c r="K13" s="55">
        <v>205634</v>
      </c>
      <c r="L13" s="53">
        <v>204820</v>
      </c>
      <c r="M13" s="55">
        <v>203488</v>
      </c>
      <c r="N13" s="53">
        <v>205282</v>
      </c>
      <c r="O13" s="55">
        <v>207421</v>
      </c>
      <c r="P13" s="53">
        <v>210063</v>
      </c>
      <c r="Q13" s="55">
        <v>212465</v>
      </c>
      <c r="R13" s="53">
        <v>215678</v>
      </c>
      <c r="S13" s="55">
        <v>213192</v>
      </c>
      <c r="T13" s="53">
        <v>212020</v>
      </c>
      <c r="U13" s="55">
        <v>213831</v>
      </c>
      <c r="V13" s="53">
        <v>214140</v>
      </c>
      <c r="W13" s="53">
        <v>-290</v>
      </c>
      <c r="X13" s="53">
        <v>-126</v>
      </c>
      <c r="Y13" s="53">
        <v>-814</v>
      </c>
      <c r="Z13" s="53">
        <v>-1332</v>
      </c>
      <c r="AA13" s="53">
        <v>1794</v>
      </c>
      <c r="AB13" s="53">
        <v>2139</v>
      </c>
      <c r="AC13" s="53">
        <v>2642</v>
      </c>
      <c r="AD13" s="53">
        <v>2402</v>
      </c>
      <c r="AE13" s="53">
        <v>3213</v>
      </c>
      <c r="AF13" s="53">
        <f t="shared" si="1"/>
        <v>3126</v>
      </c>
      <c r="AG13" s="53">
        <f t="shared" si="0"/>
        <v>345</v>
      </c>
      <c r="AH13" s="53">
        <f t="shared" si="0"/>
        <v>503</v>
      </c>
      <c r="AI13" s="95">
        <f t="shared" si="0"/>
        <v>-240</v>
      </c>
      <c r="AJ13" s="53">
        <f t="shared" si="0"/>
        <v>811</v>
      </c>
      <c r="AK13" s="53">
        <f t="shared" si="2"/>
        <v>4545</v>
      </c>
      <c r="AL13" s="53">
        <v>1863</v>
      </c>
      <c r="AM13" s="55">
        <v>2031</v>
      </c>
      <c r="AN13" s="53">
        <v>-1818</v>
      </c>
      <c r="AO13" s="95">
        <v>240</v>
      </c>
      <c r="AP13" s="53">
        <v>502</v>
      </c>
      <c r="AQ13" s="95">
        <v>13801</v>
      </c>
    </row>
    <row r="14" spans="1:43" x14ac:dyDescent="0.2">
      <c r="A14" s="53" t="s">
        <v>7</v>
      </c>
      <c r="B14" s="55">
        <v>220197</v>
      </c>
      <c r="C14" s="55">
        <v>218178</v>
      </c>
      <c r="D14" s="55">
        <v>219083</v>
      </c>
      <c r="E14" s="55">
        <v>221374</v>
      </c>
      <c r="F14" s="55">
        <v>222218</v>
      </c>
      <c r="G14" s="55">
        <v>221463</v>
      </c>
      <c r="H14" s="55">
        <v>218863</v>
      </c>
      <c r="I14" s="55">
        <v>223027</v>
      </c>
      <c r="J14" s="55">
        <v>226046</v>
      </c>
      <c r="K14" s="55">
        <v>228147</v>
      </c>
      <c r="L14" s="53">
        <v>223454</v>
      </c>
      <c r="M14" s="55">
        <v>225406</v>
      </c>
      <c r="N14" s="53">
        <v>229159</v>
      </c>
      <c r="O14" s="55">
        <v>231028</v>
      </c>
      <c r="P14" s="53">
        <v>231748</v>
      </c>
      <c r="Q14" s="55">
        <v>233795</v>
      </c>
      <c r="R14" s="53">
        <v>236364</v>
      </c>
      <c r="S14" s="55">
        <v>235059</v>
      </c>
      <c r="T14" s="53">
        <v>231464</v>
      </c>
      <c r="U14" s="55">
        <v>234202</v>
      </c>
      <c r="V14" s="53">
        <v>236234</v>
      </c>
      <c r="W14" s="53">
        <v>3019</v>
      </c>
      <c r="X14" s="53">
        <v>2101</v>
      </c>
      <c r="Y14" s="53">
        <v>-4693</v>
      </c>
      <c r="Z14" s="53">
        <v>1952</v>
      </c>
      <c r="AA14" s="53">
        <v>3753</v>
      </c>
      <c r="AB14" s="53">
        <v>1869</v>
      </c>
      <c r="AC14" s="53">
        <v>720</v>
      </c>
      <c r="AD14" s="53">
        <v>2047</v>
      </c>
      <c r="AE14" s="53">
        <v>2569</v>
      </c>
      <c r="AF14" s="53">
        <f t="shared" si="1"/>
        <v>1801</v>
      </c>
      <c r="AG14" s="53">
        <f t="shared" si="0"/>
        <v>-1884</v>
      </c>
      <c r="AH14" s="53">
        <f t="shared" si="0"/>
        <v>-1149</v>
      </c>
      <c r="AI14" s="95">
        <f t="shared" si="0"/>
        <v>1327</v>
      </c>
      <c r="AJ14" s="53">
        <f t="shared" si="0"/>
        <v>522</v>
      </c>
      <c r="AK14" s="53">
        <f t="shared" si="2"/>
        <v>617</v>
      </c>
      <c r="AL14" s="53">
        <v>2291</v>
      </c>
      <c r="AM14" s="55">
        <v>844</v>
      </c>
      <c r="AN14" s="53">
        <v>-755</v>
      </c>
      <c r="AO14" s="95">
        <v>-2600</v>
      </c>
      <c r="AP14" s="53">
        <v>4164</v>
      </c>
      <c r="AQ14" s="95">
        <v>16037</v>
      </c>
    </row>
    <row r="15" spans="1:43" x14ac:dyDescent="0.2">
      <c r="A15" s="53" t="s">
        <v>3</v>
      </c>
      <c r="B15" s="55">
        <v>321750</v>
      </c>
      <c r="C15" s="55">
        <v>323153</v>
      </c>
      <c r="D15" s="55">
        <v>326308</v>
      </c>
      <c r="E15" s="55">
        <v>325210</v>
      </c>
      <c r="F15" s="55">
        <v>327014</v>
      </c>
      <c r="G15" s="55">
        <v>321424</v>
      </c>
      <c r="H15" s="55">
        <v>328665</v>
      </c>
      <c r="I15" s="55">
        <v>330675</v>
      </c>
      <c r="J15" s="55">
        <v>331624</v>
      </c>
      <c r="K15" s="55">
        <v>331492</v>
      </c>
      <c r="L15" s="53">
        <v>331878</v>
      </c>
      <c r="M15" s="55">
        <v>330146</v>
      </c>
      <c r="N15" s="53">
        <v>333223</v>
      </c>
      <c r="O15" s="55">
        <v>336344</v>
      </c>
      <c r="P15" s="53">
        <v>338890</v>
      </c>
      <c r="Q15" s="55">
        <v>339787</v>
      </c>
      <c r="R15" s="53">
        <v>340465</v>
      </c>
      <c r="S15" s="55">
        <v>335529</v>
      </c>
      <c r="T15" s="53">
        <v>338642</v>
      </c>
      <c r="U15" s="55">
        <v>340944</v>
      </c>
      <c r="V15" s="53">
        <v>341250</v>
      </c>
      <c r="W15" s="53">
        <v>949</v>
      </c>
      <c r="X15" s="53">
        <v>-132</v>
      </c>
      <c r="Y15" s="53">
        <v>386</v>
      </c>
      <c r="Z15" s="53">
        <v>-1732</v>
      </c>
      <c r="AA15" s="53">
        <v>3077</v>
      </c>
      <c r="AB15" s="53">
        <v>3121</v>
      </c>
      <c r="AC15" s="53">
        <v>2546</v>
      </c>
      <c r="AD15" s="53">
        <v>897</v>
      </c>
      <c r="AE15" s="53">
        <v>678</v>
      </c>
      <c r="AF15" s="53">
        <f t="shared" si="1"/>
        <v>4809</v>
      </c>
      <c r="AG15" s="53">
        <f t="shared" si="0"/>
        <v>44</v>
      </c>
      <c r="AH15" s="53">
        <f t="shared" si="0"/>
        <v>-575</v>
      </c>
      <c r="AI15" s="95">
        <f t="shared" si="0"/>
        <v>-1649</v>
      </c>
      <c r="AJ15" s="53">
        <f t="shared" si="0"/>
        <v>-219</v>
      </c>
      <c r="AK15" s="53">
        <f t="shared" si="2"/>
        <v>2410</v>
      </c>
      <c r="AL15" s="53">
        <v>-1098</v>
      </c>
      <c r="AM15" s="55">
        <v>1804</v>
      </c>
      <c r="AN15" s="53">
        <v>-5590</v>
      </c>
      <c r="AO15" s="95">
        <v>7241</v>
      </c>
      <c r="AP15" s="53">
        <v>2010</v>
      </c>
      <c r="AQ15" s="95">
        <v>19500</v>
      </c>
    </row>
    <row r="16" spans="1:43" x14ac:dyDescent="0.2">
      <c r="A16" s="53" t="s">
        <v>17</v>
      </c>
      <c r="B16" s="55">
        <v>447862</v>
      </c>
      <c r="C16" s="55">
        <v>451388</v>
      </c>
      <c r="D16" s="55">
        <v>453937</v>
      </c>
      <c r="E16" s="55">
        <v>459604</v>
      </c>
      <c r="F16" s="55">
        <v>463651</v>
      </c>
      <c r="G16" s="55">
        <v>461602</v>
      </c>
      <c r="H16" s="55">
        <v>458944</v>
      </c>
      <c r="I16" s="55">
        <v>462035</v>
      </c>
      <c r="J16" s="55">
        <v>462309</v>
      </c>
      <c r="K16" s="55">
        <v>460254</v>
      </c>
      <c r="L16" s="53">
        <v>458518</v>
      </c>
      <c r="M16" s="55">
        <v>460645</v>
      </c>
      <c r="N16" s="53">
        <v>459348</v>
      </c>
      <c r="O16" s="55">
        <v>461649</v>
      </c>
      <c r="P16" s="53">
        <v>464742</v>
      </c>
      <c r="Q16" s="55">
        <v>466916</v>
      </c>
      <c r="R16" s="53">
        <v>470114</v>
      </c>
      <c r="S16" s="55">
        <v>465270</v>
      </c>
      <c r="T16" s="53">
        <v>465152</v>
      </c>
      <c r="U16" s="55">
        <v>467596</v>
      </c>
      <c r="V16" s="53">
        <v>468910</v>
      </c>
      <c r="W16" s="53">
        <v>274</v>
      </c>
      <c r="X16" s="53">
        <v>-2055</v>
      </c>
      <c r="Y16" s="53">
        <v>-1736</v>
      </c>
      <c r="Z16" s="53">
        <v>2127</v>
      </c>
      <c r="AA16" s="53">
        <v>-1297</v>
      </c>
      <c r="AB16" s="53">
        <v>2301</v>
      </c>
      <c r="AC16" s="53">
        <v>3093</v>
      </c>
      <c r="AD16" s="53">
        <v>2174</v>
      </c>
      <c r="AE16" s="53">
        <v>3198</v>
      </c>
      <c r="AF16" s="53">
        <f t="shared" si="1"/>
        <v>-3424</v>
      </c>
      <c r="AG16" s="53">
        <f t="shared" si="0"/>
        <v>3598</v>
      </c>
      <c r="AH16" s="53">
        <f t="shared" si="0"/>
        <v>792</v>
      </c>
      <c r="AI16" s="95">
        <f t="shared" si="0"/>
        <v>-919</v>
      </c>
      <c r="AJ16" s="53">
        <f t="shared" si="0"/>
        <v>1024</v>
      </c>
      <c r="AK16" s="53">
        <f t="shared" si="2"/>
        <v>1071</v>
      </c>
      <c r="AL16" s="53">
        <v>5667</v>
      </c>
      <c r="AM16" s="55">
        <v>4047</v>
      </c>
      <c r="AN16" s="53">
        <v>-2049</v>
      </c>
      <c r="AO16" s="95">
        <v>-2658</v>
      </c>
      <c r="AP16" s="53">
        <v>3091</v>
      </c>
      <c r="AQ16" s="95">
        <v>21048</v>
      </c>
    </row>
    <row r="17" spans="1:43" x14ac:dyDescent="0.2">
      <c r="A17" s="53" t="s">
        <v>19</v>
      </c>
      <c r="B17" s="55">
        <v>145580</v>
      </c>
      <c r="C17" s="55">
        <v>143936</v>
      </c>
      <c r="D17" s="55">
        <v>147502</v>
      </c>
      <c r="E17" s="55">
        <v>147839</v>
      </c>
      <c r="F17" s="55">
        <v>149959</v>
      </c>
      <c r="G17" s="55">
        <v>149477</v>
      </c>
      <c r="H17" s="55">
        <v>150458</v>
      </c>
      <c r="I17" s="55">
        <v>151811</v>
      </c>
      <c r="J17" s="55">
        <v>152744</v>
      </c>
      <c r="K17" s="55">
        <v>155031</v>
      </c>
      <c r="L17" s="53">
        <v>156933</v>
      </c>
      <c r="M17" s="55">
        <v>159031</v>
      </c>
      <c r="N17" s="53">
        <v>158791</v>
      </c>
      <c r="O17" s="55">
        <v>158588</v>
      </c>
      <c r="P17" s="53">
        <v>160256</v>
      </c>
      <c r="Q17" s="55">
        <v>162065</v>
      </c>
      <c r="R17" s="53">
        <v>164103</v>
      </c>
      <c r="S17" s="55">
        <v>160665</v>
      </c>
      <c r="T17" s="53">
        <v>166107</v>
      </c>
      <c r="U17" s="55">
        <v>167280</v>
      </c>
      <c r="V17" s="53">
        <v>167333</v>
      </c>
      <c r="W17" s="53">
        <v>933</v>
      </c>
      <c r="X17" s="53">
        <v>2287</v>
      </c>
      <c r="Y17" s="53">
        <v>1902</v>
      </c>
      <c r="Z17" s="53">
        <v>2098</v>
      </c>
      <c r="AA17" s="53">
        <v>-240</v>
      </c>
      <c r="AB17" s="53">
        <v>-203</v>
      </c>
      <c r="AC17" s="53">
        <v>1668</v>
      </c>
      <c r="AD17" s="53">
        <v>1809</v>
      </c>
      <c r="AE17" s="53">
        <v>2038</v>
      </c>
      <c r="AF17" s="53">
        <f t="shared" si="1"/>
        <v>-2338</v>
      </c>
      <c r="AG17" s="53">
        <f t="shared" si="0"/>
        <v>37</v>
      </c>
      <c r="AH17" s="53">
        <f t="shared" si="0"/>
        <v>1871</v>
      </c>
      <c r="AI17" s="95">
        <f t="shared" si="0"/>
        <v>141</v>
      </c>
      <c r="AJ17" s="53">
        <f t="shared" si="0"/>
        <v>229</v>
      </c>
      <c r="AK17" s="53">
        <f t="shared" si="2"/>
        <v>-60</v>
      </c>
      <c r="AL17" s="53">
        <v>337</v>
      </c>
      <c r="AM17" s="55">
        <v>2120</v>
      </c>
      <c r="AN17" s="53">
        <v>-482</v>
      </c>
      <c r="AO17" s="95">
        <v>981</v>
      </c>
      <c r="AP17" s="53">
        <v>1353</v>
      </c>
      <c r="AQ17" s="95">
        <v>21753</v>
      </c>
    </row>
    <row r="18" spans="1:43" x14ac:dyDescent="0.2">
      <c r="A18" s="53" t="s">
        <v>12</v>
      </c>
      <c r="B18" s="55">
        <v>236303</v>
      </c>
      <c r="C18" s="55">
        <v>236944</v>
      </c>
      <c r="D18" s="55">
        <v>238074</v>
      </c>
      <c r="E18" s="55">
        <v>241199</v>
      </c>
      <c r="F18" s="55">
        <v>243874</v>
      </c>
      <c r="G18" s="55">
        <v>239136</v>
      </c>
      <c r="H18" s="55">
        <v>241106</v>
      </c>
      <c r="I18" s="55">
        <v>241978</v>
      </c>
      <c r="J18" s="55">
        <v>241968</v>
      </c>
      <c r="K18" s="55">
        <v>243118</v>
      </c>
      <c r="L18" s="53">
        <v>243336</v>
      </c>
      <c r="M18" s="55">
        <v>243680</v>
      </c>
      <c r="N18" s="53">
        <v>248024</v>
      </c>
      <c r="O18" s="55">
        <v>251748</v>
      </c>
      <c r="P18" s="53">
        <v>253375</v>
      </c>
      <c r="Q18" s="55">
        <v>255635</v>
      </c>
      <c r="R18" s="53">
        <v>258213</v>
      </c>
      <c r="S18" s="55">
        <v>254204</v>
      </c>
      <c r="T18" s="53">
        <v>256588</v>
      </c>
      <c r="U18" s="55">
        <v>257932</v>
      </c>
      <c r="V18" s="53">
        <v>259036</v>
      </c>
      <c r="W18" s="53">
        <v>-10</v>
      </c>
      <c r="X18" s="53">
        <v>1150</v>
      </c>
      <c r="Y18" s="53">
        <v>218</v>
      </c>
      <c r="Z18" s="53">
        <v>344</v>
      </c>
      <c r="AA18" s="53">
        <v>4344</v>
      </c>
      <c r="AB18" s="53">
        <v>3724</v>
      </c>
      <c r="AC18" s="53">
        <v>1627</v>
      </c>
      <c r="AD18" s="53">
        <v>2260</v>
      </c>
      <c r="AE18" s="53">
        <v>2578</v>
      </c>
      <c r="AF18" s="53">
        <f t="shared" si="1"/>
        <v>4000</v>
      </c>
      <c r="AG18" s="53">
        <f t="shared" si="0"/>
        <v>-620</v>
      </c>
      <c r="AH18" s="53">
        <f t="shared" si="0"/>
        <v>-2097</v>
      </c>
      <c r="AI18" s="95">
        <f t="shared" si="0"/>
        <v>633</v>
      </c>
      <c r="AJ18" s="53">
        <f t="shared" si="0"/>
        <v>318</v>
      </c>
      <c r="AK18" s="53">
        <f t="shared" si="2"/>
        <v>2234</v>
      </c>
      <c r="AL18" s="53">
        <v>3125</v>
      </c>
      <c r="AM18" s="55">
        <v>2675</v>
      </c>
      <c r="AN18" s="53">
        <v>-4738</v>
      </c>
      <c r="AO18" s="95">
        <v>1970</v>
      </c>
      <c r="AP18" s="53">
        <v>872</v>
      </c>
      <c r="AQ18" s="95">
        <v>22733</v>
      </c>
    </row>
    <row r="19" spans="1:43" x14ac:dyDescent="0.2">
      <c r="A19" s="53" t="s">
        <v>25</v>
      </c>
      <c r="B19" s="55">
        <v>432699</v>
      </c>
      <c r="C19" s="55">
        <v>436384</v>
      </c>
      <c r="D19" s="55">
        <v>439476</v>
      </c>
      <c r="E19" s="55">
        <v>442174</v>
      </c>
      <c r="F19" s="55">
        <v>445552</v>
      </c>
      <c r="G19" s="55">
        <v>440501</v>
      </c>
      <c r="H19" s="55">
        <v>444131</v>
      </c>
      <c r="I19" s="55">
        <v>447419</v>
      </c>
      <c r="J19" s="55">
        <v>447825</v>
      </c>
      <c r="K19" s="55">
        <v>447102</v>
      </c>
      <c r="L19" s="53">
        <v>445758</v>
      </c>
      <c r="M19" s="55">
        <v>450346</v>
      </c>
      <c r="N19" s="53">
        <v>453368</v>
      </c>
      <c r="O19" s="55">
        <v>454927</v>
      </c>
      <c r="P19" s="53">
        <v>456972</v>
      </c>
      <c r="Q19" s="55">
        <v>455226</v>
      </c>
      <c r="R19" s="53">
        <v>458236</v>
      </c>
      <c r="S19" s="55">
        <v>451010</v>
      </c>
      <c r="T19" s="53">
        <v>454608</v>
      </c>
      <c r="U19" s="55">
        <v>456461</v>
      </c>
      <c r="V19" s="53">
        <v>458029</v>
      </c>
      <c r="W19" s="53">
        <v>406</v>
      </c>
      <c r="X19" s="53">
        <v>-723</v>
      </c>
      <c r="Y19" s="53">
        <v>-1344</v>
      </c>
      <c r="Z19" s="53">
        <v>4588</v>
      </c>
      <c r="AA19" s="53">
        <v>3022</v>
      </c>
      <c r="AB19" s="53">
        <v>1559</v>
      </c>
      <c r="AC19" s="53">
        <v>2045</v>
      </c>
      <c r="AD19" s="53">
        <v>-1746</v>
      </c>
      <c r="AE19" s="53">
        <v>3010</v>
      </c>
      <c r="AF19" s="53">
        <f t="shared" si="1"/>
        <v>-1566</v>
      </c>
      <c r="AG19" s="53">
        <f t="shared" si="0"/>
        <v>-1463</v>
      </c>
      <c r="AH19" s="53">
        <f t="shared" si="0"/>
        <v>486</v>
      </c>
      <c r="AI19" s="95">
        <f t="shared" si="0"/>
        <v>-3791</v>
      </c>
      <c r="AJ19" s="53">
        <f t="shared" si="0"/>
        <v>4756</v>
      </c>
      <c r="AK19" s="53">
        <f t="shared" si="2"/>
        <v>-1578</v>
      </c>
      <c r="AL19" s="53">
        <v>2698</v>
      </c>
      <c r="AM19" s="55">
        <v>3378</v>
      </c>
      <c r="AN19" s="53">
        <v>-5051</v>
      </c>
      <c r="AO19" s="95">
        <v>3630</v>
      </c>
      <c r="AP19" s="53">
        <v>3288</v>
      </c>
      <c r="AQ19" s="95">
        <v>25330</v>
      </c>
    </row>
    <row r="20" spans="1:43" x14ac:dyDescent="0.2">
      <c r="A20" s="53" t="s">
        <v>22</v>
      </c>
      <c r="B20" s="55">
        <v>587165</v>
      </c>
      <c r="C20" s="55">
        <v>586731</v>
      </c>
      <c r="D20" s="55">
        <v>584849</v>
      </c>
      <c r="E20" s="55">
        <v>591153</v>
      </c>
      <c r="F20" s="55">
        <v>595897</v>
      </c>
      <c r="G20" s="55">
        <v>590229</v>
      </c>
      <c r="H20" s="55">
        <v>586200</v>
      </c>
      <c r="I20" s="55">
        <v>589535</v>
      </c>
      <c r="J20" s="55">
        <v>592445</v>
      </c>
      <c r="K20" s="55">
        <v>592577</v>
      </c>
      <c r="L20" s="53">
        <v>590768</v>
      </c>
      <c r="M20" s="55">
        <v>594915</v>
      </c>
      <c r="N20" s="53">
        <v>599636</v>
      </c>
      <c r="O20" s="55">
        <v>601686</v>
      </c>
      <c r="P20" s="53">
        <v>605406</v>
      </c>
      <c r="Q20" s="55">
        <v>608050</v>
      </c>
      <c r="R20" s="53">
        <v>615837</v>
      </c>
      <c r="S20" s="55">
        <v>611779</v>
      </c>
      <c r="T20" s="53">
        <v>608463</v>
      </c>
      <c r="U20" s="55">
        <v>612514</v>
      </c>
      <c r="V20" s="53">
        <v>613712</v>
      </c>
      <c r="W20" s="53">
        <v>2910</v>
      </c>
      <c r="X20" s="53">
        <v>132</v>
      </c>
      <c r="Y20" s="53">
        <v>-1809</v>
      </c>
      <c r="Z20" s="53">
        <v>4147</v>
      </c>
      <c r="AA20" s="53">
        <v>4721</v>
      </c>
      <c r="AB20" s="53">
        <v>2050</v>
      </c>
      <c r="AC20" s="53">
        <v>3720</v>
      </c>
      <c r="AD20" s="53">
        <v>2644</v>
      </c>
      <c r="AE20" s="53">
        <v>7787</v>
      </c>
      <c r="AF20" s="53">
        <f t="shared" si="1"/>
        <v>574</v>
      </c>
      <c r="AG20" s="53">
        <f t="shared" si="0"/>
        <v>-2671</v>
      </c>
      <c r="AH20" s="53">
        <f t="shared" si="0"/>
        <v>1670</v>
      </c>
      <c r="AI20" s="95">
        <f t="shared" si="0"/>
        <v>-1076</v>
      </c>
      <c r="AJ20" s="53">
        <f t="shared" si="0"/>
        <v>5143</v>
      </c>
      <c r="AK20" s="53">
        <f t="shared" si="2"/>
        <v>3640</v>
      </c>
      <c r="AL20" s="53">
        <v>6304</v>
      </c>
      <c r="AM20" s="55">
        <v>4744</v>
      </c>
      <c r="AN20" s="53">
        <v>-5668</v>
      </c>
      <c r="AO20" s="95">
        <v>-4029</v>
      </c>
      <c r="AP20" s="53">
        <v>3335</v>
      </c>
      <c r="AQ20" s="95">
        <v>26547</v>
      </c>
    </row>
    <row r="21" spans="1:43" x14ac:dyDescent="0.2">
      <c r="A21" s="53" t="s">
        <v>16</v>
      </c>
      <c r="B21" s="55">
        <v>217327</v>
      </c>
      <c r="C21" s="55">
        <v>218985</v>
      </c>
      <c r="D21" s="55">
        <v>219672</v>
      </c>
      <c r="E21" s="55">
        <v>222262</v>
      </c>
      <c r="F21" s="55">
        <v>224121</v>
      </c>
      <c r="G21" s="55">
        <v>218499</v>
      </c>
      <c r="H21" s="55">
        <v>221013</v>
      </c>
      <c r="I21" s="55">
        <v>222065</v>
      </c>
      <c r="J21" s="55">
        <v>222938</v>
      </c>
      <c r="K21" s="55">
        <v>222289</v>
      </c>
      <c r="L21" s="53">
        <v>224565</v>
      </c>
      <c r="M21" s="55">
        <v>226457</v>
      </c>
      <c r="N21" s="53">
        <v>229304</v>
      </c>
      <c r="O21" s="55">
        <v>235746</v>
      </c>
      <c r="P21" s="53">
        <v>238463</v>
      </c>
      <c r="Q21" s="55">
        <v>241477</v>
      </c>
      <c r="R21" s="53">
        <v>244466</v>
      </c>
      <c r="S21" s="55">
        <v>240431</v>
      </c>
      <c r="T21" s="53">
        <v>244265</v>
      </c>
      <c r="U21" s="55">
        <v>247384</v>
      </c>
      <c r="V21" s="53">
        <v>248308</v>
      </c>
      <c r="W21" s="53">
        <v>873</v>
      </c>
      <c r="X21" s="53">
        <v>-649</v>
      </c>
      <c r="Y21" s="53">
        <v>2276</v>
      </c>
      <c r="Z21" s="53">
        <v>1892</v>
      </c>
      <c r="AA21" s="53">
        <v>2847</v>
      </c>
      <c r="AB21" s="53">
        <v>6442</v>
      </c>
      <c r="AC21" s="53">
        <v>2717</v>
      </c>
      <c r="AD21" s="53">
        <v>3014</v>
      </c>
      <c r="AE21" s="53">
        <v>2989</v>
      </c>
      <c r="AF21" s="53">
        <f t="shared" si="1"/>
        <v>955</v>
      </c>
      <c r="AG21" s="53">
        <f t="shared" si="0"/>
        <v>3595</v>
      </c>
      <c r="AH21" s="53">
        <f t="shared" si="0"/>
        <v>-3725</v>
      </c>
      <c r="AI21" s="95">
        <f t="shared" si="0"/>
        <v>297</v>
      </c>
      <c r="AJ21" s="53">
        <f t="shared" si="0"/>
        <v>-25</v>
      </c>
      <c r="AK21" s="53">
        <f t="shared" si="2"/>
        <v>1097</v>
      </c>
      <c r="AL21" s="53">
        <v>2590</v>
      </c>
      <c r="AM21" s="55">
        <v>1859</v>
      </c>
      <c r="AN21" s="53">
        <v>-5622</v>
      </c>
      <c r="AO21" s="95">
        <v>2514</v>
      </c>
      <c r="AP21" s="53">
        <v>1052</v>
      </c>
      <c r="AQ21" s="95">
        <v>30981</v>
      </c>
    </row>
    <row r="22" spans="1:43" x14ac:dyDescent="0.2">
      <c r="A22" s="53" t="s">
        <v>5</v>
      </c>
      <c r="B22" s="55">
        <v>165477</v>
      </c>
      <c r="C22" s="55">
        <v>168295</v>
      </c>
      <c r="D22" s="55">
        <v>172085</v>
      </c>
      <c r="E22" s="55">
        <v>175792</v>
      </c>
      <c r="F22" s="55">
        <v>178292</v>
      </c>
      <c r="G22" s="55">
        <v>170112</v>
      </c>
      <c r="H22" s="55">
        <v>167720</v>
      </c>
      <c r="I22" s="55">
        <v>167746</v>
      </c>
      <c r="J22" s="55">
        <v>170091</v>
      </c>
      <c r="K22" s="55">
        <v>172839</v>
      </c>
      <c r="L22" s="53">
        <v>177308</v>
      </c>
      <c r="M22" s="55">
        <v>180020</v>
      </c>
      <c r="N22" s="53">
        <v>183282</v>
      </c>
      <c r="O22" s="55">
        <v>184930</v>
      </c>
      <c r="P22" s="53">
        <v>191774</v>
      </c>
      <c r="Q22" s="55">
        <v>197205</v>
      </c>
      <c r="R22" s="53">
        <v>199392</v>
      </c>
      <c r="S22" s="55">
        <v>190885</v>
      </c>
      <c r="T22" s="53">
        <v>192789</v>
      </c>
      <c r="U22" s="55">
        <v>195448</v>
      </c>
      <c r="V22" s="53">
        <v>198190</v>
      </c>
      <c r="W22" s="53">
        <v>2345</v>
      </c>
      <c r="X22" s="53">
        <v>2748</v>
      </c>
      <c r="Y22" s="53">
        <v>4469</v>
      </c>
      <c r="Z22" s="53">
        <v>2712</v>
      </c>
      <c r="AA22" s="53">
        <v>3262</v>
      </c>
      <c r="AB22" s="53">
        <v>1648</v>
      </c>
      <c r="AC22" s="53">
        <v>6844</v>
      </c>
      <c r="AD22" s="53">
        <v>5431</v>
      </c>
      <c r="AE22" s="53">
        <v>2187</v>
      </c>
      <c r="AF22" s="53">
        <f t="shared" si="1"/>
        <v>550</v>
      </c>
      <c r="AG22" s="53">
        <f t="shared" si="0"/>
        <v>-1614</v>
      </c>
      <c r="AH22" s="53">
        <f t="shared" si="0"/>
        <v>5196</v>
      </c>
      <c r="AI22" s="95">
        <f t="shared" si="0"/>
        <v>-1413</v>
      </c>
      <c r="AJ22" s="53">
        <f t="shared" si="0"/>
        <v>-3244</v>
      </c>
      <c r="AK22" s="53">
        <f t="shared" si="2"/>
        <v>-525</v>
      </c>
      <c r="AL22" s="53">
        <v>3707</v>
      </c>
      <c r="AM22" s="55">
        <v>2500</v>
      </c>
      <c r="AN22" s="53">
        <v>-8180</v>
      </c>
      <c r="AO22" s="95">
        <v>-2392</v>
      </c>
      <c r="AP22" s="53">
        <v>26</v>
      </c>
      <c r="AQ22" s="95">
        <v>32713</v>
      </c>
    </row>
    <row r="23" spans="1:43" x14ac:dyDescent="0.2">
      <c r="A23" s="53" t="s">
        <v>31</v>
      </c>
      <c r="B23" s="55">
        <v>701109</v>
      </c>
      <c r="C23" s="55">
        <v>706000</v>
      </c>
      <c r="D23" s="55">
        <v>707921</v>
      </c>
      <c r="E23" s="55">
        <v>714759</v>
      </c>
      <c r="F23" s="55">
        <v>722700</v>
      </c>
      <c r="G23" s="55">
        <v>725198</v>
      </c>
      <c r="H23" s="55">
        <v>721627</v>
      </c>
      <c r="I23" s="55">
        <v>723182</v>
      </c>
      <c r="J23" s="55">
        <v>717938</v>
      </c>
      <c r="K23" s="55">
        <v>714724</v>
      </c>
      <c r="L23" s="53">
        <v>706384</v>
      </c>
      <c r="M23" s="55">
        <v>707079</v>
      </c>
      <c r="N23" s="53">
        <v>709293</v>
      </c>
      <c r="O23" s="55">
        <v>715040</v>
      </c>
      <c r="P23" s="53">
        <v>719657</v>
      </c>
      <c r="Q23" s="55">
        <v>726153</v>
      </c>
      <c r="R23" s="53">
        <v>732809</v>
      </c>
      <c r="S23" s="55">
        <v>734685</v>
      </c>
      <c r="T23" s="53">
        <v>735231</v>
      </c>
      <c r="U23" s="55">
        <v>739461</v>
      </c>
      <c r="V23" s="53">
        <v>735745</v>
      </c>
      <c r="W23" s="53">
        <v>-5244</v>
      </c>
      <c r="X23" s="53">
        <v>-3214</v>
      </c>
      <c r="Y23" s="53">
        <v>-8340</v>
      </c>
      <c r="Z23" s="53">
        <v>695</v>
      </c>
      <c r="AA23" s="53">
        <v>2214</v>
      </c>
      <c r="AB23" s="53">
        <v>5747</v>
      </c>
      <c r="AC23" s="53">
        <v>4617</v>
      </c>
      <c r="AD23" s="53">
        <v>6496</v>
      </c>
      <c r="AE23" s="53">
        <v>6656</v>
      </c>
      <c r="AF23" s="53">
        <f t="shared" si="1"/>
        <v>1519</v>
      </c>
      <c r="AG23" s="53">
        <f t="shared" si="0"/>
        <v>3533</v>
      </c>
      <c r="AH23" s="53">
        <f t="shared" si="0"/>
        <v>-1130</v>
      </c>
      <c r="AI23" s="95">
        <f t="shared" si="0"/>
        <v>1879</v>
      </c>
      <c r="AJ23" s="53">
        <f t="shared" si="0"/>
        <v>160</v>
      </c>
      <c r="AK23" s="53">
        <f t="shared" si="2"/>
        <v>5961</v>
      </c>
      <c r="AL23" s="53">
        <v>6838</v>
      </c>
      <c r="AM23" s="55">
        <v>7941</v>
      </c>
      <c r="AN23" s="53">
        <v>2498</v>
      </c>
      <c r="AO23" s="95">
        <v>-3571</v>
      </c>
      <c r="AP23" s="53">
        <v>1555</v>
      </c>
      <c r="AQ23" s="95">
        <v>34636</v>
      </c>
    </row>
    <row r="24" spans="1:43" x14ac:dyDescent="0.2">
      <c r="A24" s="53" t="s">
        <v>32</v>
      </c>
      <c r="B24" s="55">
        <v>360408</v>
      </c>
      <c r="C24" s="55">
        <v>360933</v>
      </c>
      <c r="D24" s="55">
        <v>362982</v>
      </c>
      <c r="E24" s="55">
        <v>364040</v>
      </c>
      <c r="F24" s="55">
        <v>367448</v>
      </c>
      <c r="G24" s="55">
        <v>364449</v>
      </c>
      <c r="H24" s="55">
        <v>364457</v>
      </c>
      <c r="I24" s="55">
        <v>368320</v>
      </c>
      <c r="J24" s="55">
        <v>371003</v>
      </c>
      <c r="K24" s="55">
        <v>372085</v>
      </c>
      <c r="L24" s="53">
        <v>375061</v>
      </c>
      <c r="M24" s="55">
        <v>380707</v>
      </c>
      <c r="N24" s="53">
        <v>378786</v>
      </c>
      <c r="O24" s="55">
        <v>381893</v>
      </c>
      <c r="P24" s="53">
        <v>388454</v>
      </c>
      <c r="Q24" s="55">
        <v>394110</v>
      </c>
      <c r="R24" s="53">
        <v>397354</v>
      </c>
      <c r="S24" s="55">
        <v>393339</v>
      </c>
      <c r="T24" s="53">
        <v>395682</v>
      </c>
      <c r="U24" s="55">
        <v>398497</v>
      </c>
      <c r="V24" s="53">
        <v>400048</v>
      </c>
      <c r="W24" s="53">
        <v>2683</v>
      </c>
      <c r="X24" s="53">
        <v>1082</v>
      </c>
      <c r="Y24" s="53">
        <v>2976</v>
      </c>
      <c r="Z24" s="53">
        <v>5646</v>
      </c>
      <c r="AA24" s="53">
        <v>-1921</v>
      </c>
      <c r="AB24" s="53">
        <v>3107</v>
      </c>
      <c r="AC24" s="53">
        <v>6561</v>
      </c>
      <c r="AD24" s="53">
        <v>5656</v>
      </c>
      <c r="AE24" s="53">
        <v>3244</v>
      </c>
      <c r="AF24" s="53">
        <f t="shared" si="1"/>
        <v>-7567</v>
      </c>
      <c r="AG24" s="53">
        <f t="shared" si="1"/>
        <v>5028</v>
      </c>
      <c r="AH24" s="53">
        <f t="shared" si="1"/>
        <v>3454</v>
      </c>
      <c r="AI24" s="95">
        <f t="shared" si="1"/>
        <v>-905</v>
      </c>
      <c r="AJ24" s="53">
        <f t="shared" si="1"/>
        <v>-2412</v>
      </c>
      <c r="AK24" s="53">
        <f t="shared" si="2"/>
        <v>-2402</v>
      </c>
      <c r="AL24" s="53">
        <v>1058</v>
      </c>
      <c r="AM24" s="55">
        <v>3408</v>
      </c>
      <c r="AN24" s="53">
        <v>-2999</v>
      </c>
      <c r="AO24" s="95">
        <v>8</v>
      </c>
      <c r="AP24" s="53">
        <v>3863</v>
      </c>
      <c r="AQ24" s="95">
        <v>39640</v>
      </c>
    </row>
    <row r="25" spans="1:43" x14ac:dyDescent="0.2">
      <c r="A25" s="53" t="s">
        <v>29</v>
      </c>
      <c r="B25" s="55">
        <v>672303</v>
      </c>
      <c r="C25" s="55">
        <v>678269</v>
      </c>
      <c r="D25" s="55">
        <v>681683</v>
      </c>
      <c r="E25" s="55">
        <v>683018</v>
      </c>
      <c r="F25" s="55">
        <v>684878</v>
      </c>
      <c r="G25" s="55">
        <v>672536</v>
      </c>
      <c r="H25" s="55">
        <v>677274</v>
      </c>
      <c r="I25" s="55">
        <v>682804</v>
      </c>
      <c r="J25" s="55">
        <v>683659</v>
      </c>
      <c r="K25" s="55">
        <v>682255</v>
      </c>
      <c r="L25" s="53">
        <v>680062</v>
      </c>
      <c r="M25" s="55">
        <v>684207</v>
      </c>
      <c r="N25" s="53">
        <v>690314</v>
      </c>
      <c r="O25" s="55">
        <v>695001</v>
      </c>
      <c r="P25" s="53">
        <v>703988</v>
      </c>
      <c r="Q25" s="55">
        <v>706964</v>
      </c>
      <c r="R25" s="53">
        <v>709875</v>
      </c>
      <c r="S25" s="55">
        <v>696086</v>
      </c>
      <c r="T25" s="53">
        <v>703393</v>
      </c>
      <c r="U25" s="55">
        <v>711135</v>
      </c>
      <c r="V25" s="53">
        <v>714063</v>
      </c>
      <c r="W25" s="53">
        <v>855</v>
      </c>
      <c r="X25" s="53">
        <v>-1404</v>
      </c>
      <c r="Y25" s="53">
        <v>-2193</v>
      </c>
      <c r="Z25" s="53">
        <v>4145</v>
      </c>
      <c r="AA25" s="53">
        <v>6107</v>
      </c>
      <c r="AB25" s="53">
        <v>4687</v>
      </c>
      <c r="AC25" s="53">
        <v>8987</v>
      </c>
      <c r="AD25" s="53">
        <v>2976</v>
      </c>
      <c r="AE25" s="53">
        <v>2911</v>
      </c>
      <c r="AF25" s="53">
        <f t="shared" si="1"/>
        <v>1962</v>
      </c>
      <c r="AG25" s="53">
        <f t="shared" si="1"/>
        <v>-1420</v>
      </c>
      <c r="AH25" s="53">
        <f t="shared" si="1"/>
        <v>4300</v>
      </c>
      <c r="AI25" s="95">
        <f t="shared" si="1"/>
        <v>-6011</v>
      </c>
      <c r="AJ25" s="53">
        <f t="shared" si="1"/>
        <v>-65</v>
      </c>
      <c r="AK25" s="53">
        <f t="shared" si="2"/>
        <v>-1234</v>
      </c>
      <c r="AL25" s="53">
        <v>1335</v>
      </c>
      <c r="AM25" s="55">
        <v>1860</v>
      </c>
      <c r="AN25" s="53">
        <v>-12342</v>
      </c>
      <c r="AO25" s="95">
        <v>4738</v>
      </c>
      <c r="AP25" s="53">
        <v>5530</v>
      </c>
      <c r="AQ25" s="95">
        <v>41760</v>
      </c>
    </row>
    <row r="26" spans="1:43" x14ac:dyDescent="0.2">
      <c r="A26" s="53" t="s">
        <v>27</v>
      </c>
      <c r="B26" s="55">
        <v>575672</v>
      </c>
      <c r="C26" s="55">
        <v>574582</v>
      </c>
      <c r="D26" s="55">
        <v>585515</v>
      </c>
      <c r="E26" s="55">
        <v>590852</v>
      </c>
      <c r="F26" s="55">
        <v>589753</v>
      </c>
      <c r="G26" s="55">
        <v>575636</v>
      </c>
      <c r="H26" s="55">
        <v>583878</v>
      </c>
      <c r="I26" s="55">
        <v>597596</v>
      </c>
      <c r="J26" s="55">
        <v>603862</v>
      </c>
      <c r="K26" s="55">
        <v>597526</v>
      </c>
      <c r="L26" s="53">
        <v>595612</v>
      </c>
      <c r="M26" s="55">
        <v>595916</v>
      </c>
      <c r="N26" s="53">
        <v>592379</v>
      </c>
      <c r="O26" s="55">
        <v>597269</v>
      </c>
      <c r="P26" s="53">
        <v>607439</v>
      </c>
      <c r="Q26" s="55">
        <v>613932</v>
      </c>
      <c r="R26" s="53">
        <v>613497</v>
      </c>
      <c r="S26" s="55">
        <v>596602</v>
      </c>
      <c r="T26" s="53">
        <v>605219</v>
      </c>
      <c r="U26" s="55">
        <v>621977</v>
      </c>
      <c r="V26" s="53">
        <v>623828</v>
      </c>
      <c r="W26" s="53">
        <v>6266</v>
      </c>
      <c r="X26" s="53">
        <v>-6336</v>
      </c>
      <c r="Y26" s="53">
        <v>-1914</v>
      </c>
      <c r="Z26" s="53">
        <v>304</v>
      </c>
      <c r="AA26" s="53">
        <v>-3537</v>
      </c>
      <c r="AB26" s="53">
        <v>4890</v>
      </c>
      <c r="AC26" s="53">
        <v>10170</v>
      </c>
      <c r="AD26" s="53">
        <v>6493</v>
      </c>
      <c r="AE26" s="53">
        <v>-435</v>
      </c>
      <c r="AF26" s="53">
        <f t="shared" si="1"/>
        <v>-3841</v>
      </c>
      <c r="AG26" s="53">
        <f t="shared" si="1"/>
        <v>8427</v>
      </c>
      <c r="AH26" s="53">
        <f t="shared" si="1"/>
        <v>5280</v>
      </c>
      <c r="AI26" s="95">
        <f t="shared" si="1"/>
        <v>-3677</v>
      </c>
      <c r="AJ26" s="53">
        <f t="shared" si="1"/>
        <v>-6928</v>
      </c>
      <c r="AK26" s="53">
        <f t="shared" si="2"/>
        <v>-739</v>
      </c>
      <c r="AL26" s="53">
        <v>5337</v>
      </c>
      <c r="AM26" s="55">
        <v>-1099</v>
      </c>
      <c r="AN26" s="53">
        <v>-14117</v>
      </c>
      <c r="AO26" s="95">
        <v>8242</v>
      </c>
      <c r="AP26" s="53">
        <v>13718</v>
      </c>
      <c r="AQ26" s="95">
        <v>48156</v>
      </c>
    </row>
    <row r="27" spans="1:43" x14ac:dyDescent="0.2">
      <c r="A27" s="53" t="s">
        <v>28</v>
      </c>
      <c r="B27" s="55">
        <v>169301</v>
      </c>
      <c r="C27" s="55">
        <v>171299</v>
      </c>
      <c r="D27" s="55">
        <v>172923</v>
      </c>
      <c r="E27" s="55">
        <v>175679</v>
      </c>
      <c r="F27" s="55">
        <v>176822</v>
      </c>
      <c r="G27" s="55">
        <v>174213</v>
      </c>
      <c r="H27" s="55">
        <v>175361</v>
      </c>
      <c r="I27" s="55">
        <v>179307</v>
      </c>
      <c r="J27" s="55">
        <v>185038</v>
      </c>
      <c r="K27" s="55">
        <v>188355</v>
      </c>
      <c r="L27" s="53">
        <v>193049</v>
      </c>
      <c r="M27" s="55">
        <v>194993</v>
      </c>
      <c r="N27" s="53">
        <v>200421</v>
      </c>
      <c r="O27" s="55">
        <v>201725</v>
      </c>
      <c r="P27" s="53">
        <v>205088</v>
      </c>
      <c r="Q27" s="55">
        <v>208396</v>
      </c>
      <c r="R27" s="53">
        <v>213110</v>
      </c>
      <c r="S27" s="55">
        <v>209338</v>
      </c>
      <c r="T27" s="53">
        <v>213100</v>
      </c>
      <c r="U27" s="55">
        <v>218065</v>
      </c>
      <c r="V27" s="53">
        <v>219759</v>
      </c>
      <c r="W27" s="53">
        <v>5731</v>
      </c>
      <c r="X27" s="53">
        <v>3317</v>
      </c>
      <c r="Y27" s="53">
        <v>4694</v>
      </c>
      <c r="Z27" s="53">
        <v>1944</v>
      </c>
      <c r="AA27" s="53">
        <v>5428</v>
      </c>
      <c r="AB27" s="53">
        <v>1304</v>
      </c>
      <c r="AC27" s="53">
        <v>3363</v>
      </c>
      <c r="AD27" s="53">
        <v>3308</v>
      </c>
      <c r="AE27" s="53">
        <v>4714</v>
      </c>
      <c r="AF27" s="53">
        <f t="shared" si="1"/>
        <v>3484</v>
      </c>
      <c r="AG27" s="53">
        <f t="shared" si="1"/>
        <v>-4124</v>
      </c>
      <c r="AH27" s="53">
        <f t="shared" si="1"/>
        <v>2059</v>
      </c>
      <c r="AI27" s="95">
        <f t="shared" si="1"/>
        <v>-55</v>
      </c>
      <c r="AJ27" s="53">
        <f t="shared" si="1"/>
        <v>1406</v>
      </c>
      <c r="AK27" s="53">
        <f t="shared" si="2"/>
        <v>2770</v>
      </c>
      <c r="AL27" s="53">
        <v>2756</v>
      </c>
      <c r="AM27" s="55">
        <v>1143</v>
      </c>
      <c r="AN27" s="53">
        <v>-2609</v>
      </c>
      <c r="AO27" s="95">
        <v>1148</v>
      </c>
      <c r="AP27" s="53">
        <v>3946</v>
      </c>
      <c r="AQ27" s="95">
        <v>50458</v>
      </c>
    </row>
    <row r="28" spans="1:43" x14ac:dyDescent="0.2">
      <c r="A28" s="53" t="s">
        <v>23</v>
      </c>
      <c r="B28" s="55">
        <v>580949</v>
      </c>
      <c r="C28" s="55">
        <v>587463</v>
      </c>
      <c r="D28" s="55">
        <v>592725</v>
      </c>
      <c r="E28" s="55">
        <v>598103</v>
      </c>
      <c r="F28" s="55">
        <v>603612</v>
      </c>
      <c r="G28" s="55">
        <v>595496</v>
      </c>
      <c r="H28" s="55">
        <v>600127</v>
      </c>
      <c r="I28" s="55">
        <v>606706</v>
      </c>
      <c r="J28" s="55">
        <v>611101</v>
      </c>
      <c r="K28" s="55">
        <v>614757</v>
      </c>
      <c r="L28" s="53">
        <v>615626</v>
      </c>
      <c r="M28" s="55">
        <v>618558</v>
      </c>
      <c r="N28" s="53">
        <v>622860</v>
      </c>
      <c r="O28" s="55">
        <v>626975</v>
      </c>
      <c r="P28" s="53">
        <v>629751</v>
      </c>
      <c r="Q28" s="55">
        <v>634086</v>
      </c>
      <c r="R28" s="53">
        <v>639432</v>
      </c>
      <c r="S28" s="55">
        <v>628676</v>
      </c>
      <c r="T28" s="53">
        <v>633157</v>
      </c>
      <c r="U28" s="55">
        <v>641638</v>
      </c>
      <c r="V28" s="53">
        <v>645716</v>
      </c>
      <c r="W28" s="53">
        <v>4395</v>
      </c>
      <c r="X28" s="53">
        <v>3656</v>
      </c>
      <c r="Y28" s="53">
        <v>869</v>
      </c>
      <c r="Z28" s="53">
        <v>2932</v>
      </c>
      <c r="AA28" s="53">
        <v>4302</v>
      </c>
      <c r="AB28" s="53">
        <v>4115</v>
      </c>
      <c r="AC28" s="53">
        <v>2776</v>
      </c>
      <c r="AD28" s="53">
        <v>4335</v>
      </c>
      <c r="AE28" s="53">
        <v>5346</v>
      </c>
      <c r="AF28" s="53">
        <f t="shared" si="1"/>
        <v>1370</v>
      </c>
      <c r="AG28" s="53">
        <f t="shared" si="1"/>
        <v>-187</v>
      </c>
      <c r="AH28" s="53">
        <f t="shared" si="1"/>
        <v>-1339</v>
      </c>
      <c r="AI28" s="95">
        <f t="shared" si="1"/>
        <v>1559</v>
      </c>
      <c r="AJ28" s="53">
        <f t="shared" si="1"/>
        <v>1011</v>
      </c>
      <c r="AK28" s="53">
        <f t="shared" si="2"/>
        <v>2414</v>
      </c>
      <c r="AL28" s="53">
        <v>5378</v>
      </c>
      <c r="AM28" s="55">
        <v>5509</v>
      </c>
      <c r="AN28" s="53">
        <v>-8116</v>
      </c>
      <c r="AO28" s="95">
        <v>4631</v>
      </c>
      <c r="AP28" s="53">
        <v>6579</v>
      </c>
      <c r="AQ28" s="95">
        <v>64767</v>
      </c>
    </row>
    <row r="29" spans="1:43" x14ac:dyDescent="0.2">
      <c r="A29" s="53" t="s">
        <v>9</v>
      </c>
      <c r="B29" s="55">
        <v>3257082</v>
      </c>
      <c r="C29" s="55">
        <v>3251617</v>
      </c>
      <c r="D29" s="55">
        <v>3248637</v>
      </c>
      <c r="E29" s="55">
        <v>3285539</v>
      </c>
      <c r="F29" s="55">
        <v>3309725</v>
      </c>
      <c r="G29" s="55">
        <v>3246669</v>
      </c>
      <c r="H29" s="55">
        <v>3217900</v>
      </c>
      <c r="I29" s="55">
        <v>3216913</v>
      </c>
      <c r="J29" s="55">
        <v>3213626</v>
      </c>
      <c r="K29" s="55">
        <v>3216137</v>
      </c>
      <c r="L29" s="53">
        <v>3236212</v>
      </c>
      <c r="M29" s="55">
        <v>3230475</v>
      </c>
      <c r="N29" s="53">
        <v>3240746</v>
      </c>
      <c r="O29" s="55">
        <v>3262318</v>
      </c>
      <c r="P29" s="53">
        <v>3285182</v>
      </c>
      <c r="Q29" s="55">
        <v>3311635</v>
      </c>
      <c r="R29" s="53">
        <v>3348570</v>
      </c>
      <c r="S29" s="55">
        <v>3312592</v>
      </c>
      <c r="T29" s="53">
        <v>3301167</v>
      </c>
      <c r="U29" s="55">
        <v>3321460</v>
      </c>
      <c r="V29" s="53">
        <v>3323522</v>
      </c>
      <c r="W29" s="53">
        <v>-3287</v>
      </c>
      <c r="X29" s="53">
        <v>2511</v>
      </c>
      <c r="Y29" s="53">
        <v>20075</v>
      </c>
      <c r="Z29" s="53">
        <v>-5737</v>
      </c>
      <c r="AA29" s="53">
        <v>10271</v>
      </c>
      <c r="AB29" s="53">
        <v>21572</v>
      </c>
      <c r="AC29" s="53">
        <v>22864</v>
      </c>
      <c r="AD29" s="53">
        <v>26453</v>
      </c>
      <c r="AE29" s="53">
        <v>36935</v>
      </c>
      <c r="AF29" s="53">
        <f t="shared" si="1"/>
        <v>16008</v>
      </c>
      <c r="AG29" s="53">
        <f t="shared" si="1"/>
        <v>11301</v>
      </c>
      <c r="AH29" s="53">
        <f t="shared" si="1"/>
        <v>1292</v>
      </c>
      <c r="AI29" s="95">
        <f t="shared" si="1"/>
        <v>3589</v>
      </c>
      <c r="AJ29" s="53">
        <f t="shared" si="1"/>
        <v>10482</v>
      </c>
      <c r="AK29" s="53">
        <f t="shared" si="2"/>
        <v>42672</v>
      </c>
      <c r="AL29" s="53">
        <v>36902</v>
      </c>
      <c r="AM29" s="55">
        <v>24186</v>
      </c>
      <c r="AN29" s="53">
        <v>-63056</v>
      </c>
      <c r="AO29" s="95">
        <v>-28769</v>
      </c>
      <c r="AP29" s="53">
        <v>-987</v>
      </c>
      <c r="AQ29" s="95">
        <v>66440</v>
      </c>
    </row>
    <row r="30" spans="1:43" x14ac:dyDescent="0.2">
      <c r="A30" s="53" t="s">
        <v>10</v>
      </c>
      <c r="B30" s="55">
        <v>744379</v>
      </c>
      <c r="C30" s="55">
        <v>750835</v>
      </c>
      <c r="D30" s="55">
        <v>754841</v>
      </c>
      <c r="E30" s="55">
        <v>760896</v>
      </c>
      <c r="F30" s="55">
        <v>766938</v>
      </c>
      <c r="G30" s="55">
        <v>757473</v>
      </c>
      <c r="H30" s="55">
        <v>763001</v>
      </c>
      <c r="I30" s="55">
        <v>766489</v>
      </c>
      <c r="J30" s="55">
        <v>768194</v>
      </c>
      <c r="K30" s="55">
        <v>771042</v>
      </c>
      <c r="L30" s="53">
        <v>771742</v>
      </c>
      <c r="M30" s="55">
        <v>779285</v>
      </c>
      <c r="N30" s="53">
        <v>786210</v>
      </c>
      <c r="O30" s="55">
        <v>793592</v>
      </c>
      <c r="P30" s="53">
        <v>798128</v>
      </c>
      <c r="Q30" s="55">
        <v>800104</v>
      </c>
      <c r="R30" s="53">
        <v>803412</v>
      </c>
      <c r="S30" s="55">
        <v>789468</v>
      </c>
      <c r="T30" s="53">
        <v>799551</v>
      </c>
      <c r="U30" s="55">
        <v>807915</v>
      </c>
      <c r="V30" s="53">
        <v>814164</v>
      </c>
      <c r="W30" s="53">
        <v>1705</v>
      </c>
      <c r="X30" s="53">
        <v>2848</v>
      </c>
      <c r="Y30" s="53">
        <v>700</v>
      </c>
      <c r="Z30" s="53">
        <v>7543</v>
      </c>
      <c r="AA30" s="53">
        <v>6925</v>
      </c>
      <c r="AB30" s="53">
        <v>7382</v>
      </c>
      <c r="AC30" s="53">
        <v>4536</v>
      </c>
      <c r="AD30" s="53">
        <v>1976</v>
      </c>
      <c r="AE30" s="53">
        <v>3308</v>
      </c>
      <c r="AF30" s="53">
        <f t="shared" si="1"/>
        <v>-618</v>
      </c>
      <c r="AG30" s="53">
        <f t="shared" si="1"/>
        <v>457</v>
      </c>
      <c r="AH30" s="53">
        <f t="shared" si="1"/>
        <v>-2846</v>
      </c>
      <c r="AI30" s="95">
        <f t="shared" si="1"/>
        <v>-2560</v>
      </c>
      <c r="AJ30" s="53">
        <f t="shared" si="1"/>
        <v>1332</v>
      </c>
      <c r="AK30" s="53">
        <f t="shared" si="2"/>
        <v>-4235</v>
      </c>
      <c r="AL30" s="53">
        <v>6055</v>
      </c>
      <c r="AM30" s="55">
        <v>6042</v>
      </c>
      <c r="AN30" s="53">
        <v>-9465</v>
      </c>
      <c r="AO30" s="95">
        <v>5528</v>
      </c>
      <c r="AP30" s="53">
        <v>3488</v>
      </c>
      <c r="AQ30" s="95">
        <v>69785</v>
      </c>
    </row>
    <row r="31" spans="1:43" x14ac:dyDescent="0.2">
      <c r="A31" s="53" t="s">
        <v>26</v>
      </c>
      <c r="B31" s="55">
        <v>529928</v>
      </c>
      <c r="C31" s="55">
        <v>529692</v>
      </c>
      <c r="D31" s="55">
        <v>543611</v>
      </c>
      <c r="E31" s="55">
        <v>558297</v>
      </c>
      <c r="F31" s="55">
        <v>565897</v>
      </c>
      <c r="G31" s="55">
        <v>570100</v>
      </c>
      <c r="H31" s="55">
        <v>577248</v>
      </c>
      <c r="I31" s="55">
        <v>581325</v>
      </c>
      <c r="J31" s="55">
        <v>586460</v>
      </c>
      <c r="K31" s="55">
        <v>583413</v>
      </c>
      <c r="L31" s="53">
        <v>569723</v>
      </c>
      <c r="M31" s="55">
        <v>559597</v>
      </c>
      <c r="N31" s="53">
        <v>566809</v>
      </c>
      <c r="O31" s="55">
        <v>562948</v>
      </c>
      <c r="P31" s="53">
        <v>575501</v>
      </c>
      <c r="Q31" s="55">
        <v>584987</v>
      </c>
      <c r="R31" s="53">
        <v>587453</v>
      </c>
      <c r="S31" s="55">
        <v>586281</v>
      </c>
      <c r="T31" s="53">
        <v>607529</v>
      </c>
      <c r="U31" s="55">
        <v>607676</v>
      </c>
      <c r="V31" s="53">
        <v>599919</v>
      </c>
      <c r="W31" s="53">
        <v>5135</v>
      </c>
      <c r="X31" s="53">
        <v>-3047</v>
      </c>
      <c r="Y31" s="53">
        <v>-13690</v>
      </c>
      <c r="Z31" s="53">
        <v>-10126</v>
      </c>
      <c r="AA31" s="53">
        <v>7212</v>
      </c>
      <c r="AB31" s="53">
        <v>-3861</v>
      </c>
      <c r="AC31" s="53">
        <v>12553</v>
      </c>
      <c r="AD31" s="53">
        <v>9486</v>
      </c>
      <c r="AE31" s="53">
        <v>2466</v>
      </c>
      <c r="AF31" s="53">
        <f t="shared" si="1"/>
        <v>17338</v>
      </c>
      <c r="AG31" s="53">
        <f t="shared" si="1"/>
        <v>-11073</v>
      </c>
      <c r="AH31" s="53">
        <f t="shared" si="1"/>
        <v>16414</v>
      </c>
      <c r="AI31" s="95">
        <f t="shared" si="1"/>
        <v>-3067</v>
      </c>
      <c r="AJ31" s="53">
        <f t="shared" si="1"/>
        <v>-7020</v>
      </c>
      <c r="AK31" s="53">
        <f t="shared" si="2"/>
        <v>12592</v>
      </c>
      <c r="AL31" s="53">
        <v>14686</v>
      </c>
      <c r="AM31" s="55">
        <v>7600</v>
      </c>
      <c r="AN31" s="53">
        <v>4203</v>
      </c>
      <c r="AO31" s="95">
        <v>7148</v>
      </c>
      <c r="AP31" s="53">
        <v>4077</v>
      </c>
      <c r="AQ31" s="95">
        <v>69991</v>
      </c>
    </row>
    <row r="32" spans="1:43" x14ac:dyDescent="0.2">
      <c r="A32" s="53" t="s">
        <v>14</v>
      </c>
      <c r="B32" s="55">
        <v>966243</v>
      </c>
      <c r="C32" s="55">
        <v>970018</v>
      </c>
      <c r="D32" s="55">
        <v>974129</v>
      </c>
      <c r="E32" s="55">
        <v>980425</v>
      </c>
      <c r="F32" s="55">
        <v>987268</v>
      </c>
      <c r="G32" s="55">
        <v>973396</v>
      </c>
      <c r="H32" s="55">
        <v>977981</v>
      </c>
      <c r="I32" s="55">
        <v>985130</v>
      </c>
      <c r="J32" s="55">
        <v>986585</v>
      </c>
      <c r="K32" s="55">
        <v>990113</v>
      </c>
      <c r="L32" s="53">
        <v>989630</v>
      </c>
      <c r="M32" s="55">
        <v>996819</v>
      </c>
      <c r="N32" s="53">
        <v>1003954</v>
      </c>
      <c r="O32" s="55">
        <v>1006011</v>
      </c>
      <c r="P32" s="53">
        <v>1015502</v>
      </c>
      <c r="Q32" s="55">
        <v>1024800</v>
      </c>
      <c r="R32" s="53">
        <v>1031331</v>
      </c>
      <c r="S32" s="55">
        <v>1014873</v>
      </c>
      <c r="T32" s="53">
        <v>1023139</v>
      </c>
      <c r="U32" s="55">
        <v>1031913</v>
      </c>
      <c r="V32" s="53">
        <v>1036387</v>
      </c>
      <c r="W32" s="53">
        <v>1455</v>
      </c>
      <c r="X32" s="53">
        <v>3528</v>
      </c>
      <c r="Y32" s="53">
        <v>-483</v>
      </c>
      <c r="Z32" s="53">
        <v>7189</v>
      </c>
      <c r="AA32" s="53">
        <v>7135</v>
      </c>
      <c r="AB32" s="53">
        <v>2057</v>
      </c>
      <c r="AC32" s="53">
        <v>9491</v>
      </c>
      <c r="AD32" s="53">
        <v>9298</v>
      </c>
      <c r="AE32" s="53">
        <v>6531</v>
      </c>
      <c r="AF32" s="53">
        <f t="shared" si="1"/>
        <v>-54</v>
      </c>
      <c r="AG32" s="53">
        <f t="shared" si="1"/>
        <v>-5078</v>
      </c>
      <c r="AH32" s="53">
        <f t="shared" si="1"/>
        <v>7434</v>
      </c>
      <c r="AI32" s="95">
        <f t="shared" si="1"/>
        <v>-193</v>
      </c>
      <c r="AJ32" s="53">
        <f t="shared" si="1"/>
        <v>-2767</v>
      </c>
      <c r="AK32" s="53">
        <f t="shared" si="2"/>
        <v>-658</v>
      </c>
      <c r="AL32" s="53">
        <v>6296</v>
      </c>
      <c r="AM32" s="55">
        <v>6843</v>
      </c>
      <c r="AN32" s="53">
        <v>-13872</v>
      </c>
      <c r="AO32" s="95">
        <v>4585</v>
      </c>
      <c r="AP32" s="53">
        <v>7149</v>
      </c>
      <c r="AQ32" s="95">
        <v>70144</v>
      </c>
    </row>
    <row r="33" spans="1:43" x14ac:dyDescent="0.2">
      <c r="A33" s="53" t="s">
        <v>8</v>
      </c>
      <c r="B33" s="55">
        <v>889248</v>
      </c>
      <c r="C33" s="55">
        <v>897690</v>
      </c>
      <c r="D33" s="55">
        <v>901676</v>
      </c>
      <c r="E33" s="55">
        <v>908614</v>
      </c>
      <c r="F33" s="55">
        <v>915483</v>
      </c>
      <c r="G33" s="55">
        <v>903594</v>
      </c>
      <c r="H33" s="55">
        <v>913562</v>
      </c>
      <c r="I33" s="55">
        <v>915962</v>
      </c>
      <c r="J33" s="55">
        <v>920933</v>
      </c>
      <c r="K33" s="55">
        <v>925796</v>
      </c>
      <c r="L33" s="53">
        <v>928687</v>
      </c>
      <c r="M33" s="55">
        <v>931191</v>
      </c>
      <c r="N33" s="53">
        <v>932271</v>
      </c>
      <c r="O33" s="55">
        <v>933227</v>
      </c>
      <c r="P33" s="53">
        <v>939840</v>
      </c>
      <c r="Q33" s="55">
        <v>944986</v>
      </c>
      <c r="R33" s="53">
        <v>947984</v>
      </c>
      <c r="S33" s="55">
        <v>930477</v>
      </c>
      <c r="T33" s="53">
        <v>945569</v>
      </c>
      <c r="U33" s="55">
        <v>955326</v>
      </c>
      <c r="V33" s="53">
        <v>960620</v>
      </c>
      <c r="W33" s="53">
        <v>4971</v>
      </c>
      <c r="X33" s="53">
        <v>4863</v>
      </c>
      <c r="Y33" s="53">
        <v>2891</v>
      </c>
      <c r="Z33" s="53">
        <v>2504</v>
      </c>
      <c r="AA33" s="53">
        <v>1080</v>
      </c>
      <c r="AB33" s="53">
        <v>956</v>
      </c>
      <c r="AC33" s="53">
        <v>6613</v>
      </c>
      <c r="AD33" s="53">
        <v>5146</v>
      </c>
      <c r="AE33" s="53">
        <v>2998</v>
      </c>
      <c r="AF33" s="53">
        <f t="shared" si="1"/>
        <v>-1424</v>
      </c>
      <c r="AG33" s="53">
        <f t="shared" si="1"/>
        <v>-124</v>
      </c>
      <c r="AH33" s="53">
        <f t="shared" si="1"/>
        <v>5657</v>
      </c>
      <c r="AI33" s="95">
        <f t="shared" si="1"/>
        <v>-1467</v>
      </c>
      <c r="AJ33" s="53">
        <f t="shared" si="1"/>
        <v>-2148</v>
      </c>
      <c r="AK33" s="53">
        <f t="shared" si="2"/>
        <v>494</v>
      </c>
      <c r="AL33" s="53">
        <v>6938</v>
      </c>
      <c r="AM33" s="55">
        <v>6869</v>
      </c>
      <c r="AN33" s="53">
        <v>-11889</v>
      </c>
      <c r="AO33" s="95">
        <v>9968</v>
      </c>
      <c r="AP33" s="53">
        <v>2400</v>
      </c>
      <c r="AQ33" s="95">
        <v>71372</v>
      </c>
    </row>
    <row r="34" spans="1:43" x14ac:dyDescent="0.2">
      <c r="A34" s="53" t="s">
        <v>24</v>
      </c>
      <c r="B34" s="55">
        <v>356370</v>
      </c>
      <c r="C34" s="55">
        <v>356310</v>
      </c>
      <c r="D34" s="55">
        <v>358177</v>
      </c>
      <c r="E34" s="55">
        <v>361787</v>
      </c>
      <c r="F34" s="55">
        <v>370055</v>
      </c>
      <c r="G34" s="55">
        <v>365783</v>
      </c>
      <c r="H34" s="55">
        <v>362807</v>
      </c>
      <c r="I34" s="55">
        <v>363772</v>
      </c>
      <c r="J34" s="55">
        <v>377825</v>
      </c>
      <c r="K34" s="55">
        <v>384821</v>
      </c>
      <c r="L34" s="53">
        <v>396775</v>
      </c>
      <c r="M34" s="55">
        <v>406636</v>
      </c>
      <c r="N34" s="53">
        <v>417457</v>
      </c>
      <c r="O34" s="55">
        <v>424006</v>
      </c>
      <c r="P34" s="53">
        <v>421962</v>
      </c>
      <c r="Q34" s="55">
        <v>431755</v>
      </c>
      <c r="R34" s="53">
        <v>442048</v>
      </c>
      <c r="S34" s="55">
        <v>432986</v>
      </c>
      <c r="T34" s="53">
        <v>443448</v>
      </c>
      <c r="U34" s="55">
        <v>448714</v>
      </c>
      <c r="V34" s="53">
        <v>445823</v>
      </c>
      <c r="W34" s="53">
        <v>14053</v>
      </c>
      <c r="X34" s="53">
        <v>6996</v>
      </c>
      <c r="Y34" s="53">
        <v>11954</v>
      </c>
      <c r="Z34" s="53">
        <v>9861</v>
      </c>
      <c r="AA34" s="53">
        <v>10821</v>
      </c>
      <c r="AB34" s="53">
        <v>6549</v>
      </c>
      <c r="AC34" s="53">
        <v>-2044</v>
      </c>
      <c r="AD34" s="53">
        <v>9793</v>
      </c>
      <c r="AE34" s="53">
        <v>10293</v>
      </c>
      <c r="AF34" s="53">
        <f t="shared" si="1"/>
        <v>960</v>
      </c>
      <c r="AG34" s="53">
        <f t="shared" si="1"/>
        <v>-4272</v>
      </c>
      <c r="AH34" s="53">
        <f t="shared" si="1"/>
        <v>-8593</v>
      </c>
      <c r="AI34" s="95">
        <f t="shared" si="1"/>
        <v>11837</v>
      </c>
      <c r="AJ34" s="53">
        <f t="shared" si="1"/>
        <v>500</v>
      </c>
      <c r="AK34" s="53">
        <f t="shared" si="2"/>
        <v>432</v>
      </c>
      <c r="AL34" s="53">
        <v>3610</v>
      </c>
      <c r="AM34" s="55">
        <v>8268</v>
      </c>
      <c r="AN34" s="53">
        <v>-4272</v>
      </c>
      <c r="AO34" s="95">
        <v>-2976</v>
      </c>
      <c r="AP34" s="53">
        <v>965</v>
      </c>
      <c r="AQ34" s="95">
        <v>89453</v>
      </c>
    </row>
    <row r="35" spans="1:43" x14ac:dyDescent="0.2">
      <c r="A35" s="53" t="s">
        <v>13</v>
      </c>
      <c r="B35" s="55">
        <v>1579438</v>
      </c>
      <c r="C35" s="55">
        <v>1586644</v>
      </c>
      <c r="D35" s="55">
        <v>1596357</v>
      </c>
      <c r="E35" s="55">
        <v>1611893</v>
      </c>
      <c r="F35" s="55">
        <v>1619262</v>
      </c>
      <c r="G35" s="55">
        <v>1593415</v>
      </c>
      <c r="H35" s="55">
        <v>1594259</v>
      </c>
      <c r="I35" s="55">
        <v>1603856</v>
      </c>
      <c r="J35" s="55">
        <v>1606884</v>
      </c>
      <c r="K35" s="55">
        <v>1613698</v>
      </c>
      <c r="L35" s="53">
        <v>1620929</v>
      </c>
      <c r="M35" s="55">
        <v>1622778</v>
      </c>
      <c r="N35" s="53">
        <v>1611607</v>
      </c>
      <c r="O35" s="55">
        <v>1626856</v>
      </c>
      <c r="P35" s="53">
        <v>1644896</v>
      </c>
      <c r="Q35" s="55">
        <v>1667919</v>
      </c>
      <c r="R35" s="53">
        <v>1681296</v>
      </c>
      <c r="S35" s="55">
        <v>1650381</v>
      </c>
      <c r="T35" s="53">
        <v>1659857</v>
      </c>
      <c r="U35" s="55">
        <v>1670417</v>
      </c>
      <c r="V35" s="53">
        <v>1674576</v>
      </c>
      <c r="W35" s="53">
        <v>3028</v>
      </c>
      <c r="X35" s="53">
        <v>6814</v>
      </c>
      <c r="Y35" s="53">
        <v>7231</v>
      </c>
      <c r="Z35" s="53">
        <v>1849</v>
      </c>
      <c r="AA35" s="53">
        <v>-11171</v>
      </c>
      <c r="AB35" s="53">
        <v>15249</v>
      </c>
      <c r="AC35" s="53">
        <v>18040</v>
      </c>
      <c r="AD35" s="53">
        <v>23023</v>
      </c>
      <c r="AE35" s="53">
        <v>13377</v>
      </c>
      <c r="AF35" s="53">
        <f t="shared" si="1"/>
        <v>-13020</v>
      </c>
      <c r="AG35" s="53">
        <f t="shared" si="1"/>
        <v>26420</v>
      </c>
      <c r="AH35" s="53">
        <f t="shared" si="1"/>
        <v>2791</v>
      </c>
      <c r="AI35" s="95">
        <f t="shared" si="1"/>
        <v>4983</v>
      </c>
      <c r="AJ35" s="53">
        <f t="shared" si="1"/>
        <v>-9646</v>
      </c>
      <c r="AK35" s="53">
        <f t="shared" si="2"/>
        <v>11528</v>
      </c>
      <c r="AL35" s="53">
        <v>15536</v>
      </c>
      <c r="AM35" s="55">
        <v>7369</v>
      </c>
      <c r="AN35" s="53">
        <v>-25847</v>
      </c>
      <c r="AO35" s="95">
        <v>844</v>
      </c>
      <c r="AP35" s="53">
        <v>9597</v>
      </c>
      <c r="AQ35" s="95">
        <v>95138</v>
      </c>
    </row>
    <row r="36" spans="1:43" x14ac:dyDescent="0.2">
      <c r="A36" s="53" t="s">
        <v>4</v>
      </c>
      <c r="B36" s="55">
        <v>934572</v>
      </c>
      <c r="C36" s="55">
        <v>941458</v>
      </c>
      <c r="D36" s="55">
        <v>949253</v>
      </c>
      <c r="E36" s="55">
        <v>961284</v>
      </c>
      <c r="F36" s="55">
        <v>962841</v>
      </c>
      <c r="G36" s="55">
        <v>944174</v>
      </c>
      <c r="H36" s="55">
        <v>964088</v>
      </c>
      <c r="I36" s="55">
        <v>970897</v>
      </c>
      <c r="J36" s="55">
        <v>983129</v>
      </c>
      <c r="K36" s="55">
        <v>982827</v>
      </c>
      <c r="L36" s="53">
        <v>989878</v>
      </c>
      <c r="M36" s="55">
        <v>989518</v>
      </c>
      <c r="N36" s="53">
        <v>1004864</v>
      </c>
      <c r="O36" s="55">
        <v>1016064</v>
      </c>
      <c r="P36" s="53">
        <v>1026466</v>
      </c>
      <c r="Q36" s="55">
        <v>1029815</v>
      </c>
      <c r="R36" s="53">
        <v>1034409</v>
      </c>
      <c r="S36" s="55">
        <v>1004354</v>
      </c>
      <c r="T36" s="53">
        <v>1024758</v>
      </c>
      <c r="U36" s="55">
        <v>1029980</v>
      </c>
      <c r="V36" s="53">
        <v>1036470</v>
      </c>
      <c r="W36" s="53">
        <v>12232</v>
      </c>
      <c r="X36" s="53">
        <v>-302</v>
      </c>
      <c r="Y36" s="53">
        <v>7051</v>
      </c>
      <c r="Z36" s="53">
        <v>-360</v>
      </c>
      <c r="AA36" s="53">
        <v>15346</v>
      </c>
      <c r="AB36" s="53">
        <v>11200</v>
      </c>
      <c r="AC36" s="53">
        <v>10402</v>
      </c>
      <c r="AD36" s="53">
        <v>3349</v>
      </c>
      <c r="AE36" s="53">
        <v>4594</v>
      </c>
      <c r="AF36" s="53">
        <f t="shared" si="1"/>
        <v>15706</v>
      </c>
      <c r="AG36" s="53">
        <f t="shared" si="1"/>
        <v>-4146</v>
      </c>
      <c r="AH36" s="53">
        <f t="shared" si="1"/>
        <v>-798</v>
      </c>
      <c r="AI36" s="95">
        <f t="shared" si="1"/>
        <v>-7053</v>
      </c>
      <c r="AJ36" s="53">
        <f t="shared" si="1"/>
        <v>1245</v>
      </c>
      <c r="AK36" s="53">
        <f t="shared" si="2"/>
        <v>4954</v>
      </c>
      <c r="AL36" s="53">
        <v>12031</v>
      </c>
      <c r="AM36" s="55">
        <v>1557</v>
      </c>
      <c r="AN36" s="53">
        <v>-18667</v>
      </c>
      <c r="AO36" s="95">
        <v>19914</v>
      </c>
      <c r="AP36" s="53">
        <v>6809</v>
      </c>
      <c r="AQ36" s="95">
        <v>101898</v>
      </c>
    </row>
    <row r="37" spans="1:43" x14ac:dyDescent="0.2">
      <c r="A37" s="53" t="s">
        <v>0</v>
      </c>
      <c r="B37" s="55">
        <v>1742635</v>
      </c>
      <c r="C37" s="55">
        <v>1758496</v>
      </c>
      <c r="D37" s="55">
        <v>1769661</v>
      </c>
      <c r="E37" s="55">
        <v>1788334</v>
      </c>
      <c r="F37" s="55">
        <v>1805269</v>
      </c>
      <c r="G37" s="55">
        <v>1780367</v>
      </c>
      <c r="H37" s="55">
        <v>1787122</v>
      </c>
      <c r="I37" s="55">
        <v>1800733</v>
      </c>
      <c r="J37" s="55">
        <v>1803619</v>
      </c>
      <c r="K37" s="55">
        <v>1810884</v>
      </c>
      <c r="L37" s="53">
        <v>1815607</v>
      </c>
      <c r="M37" s="55">
        <v>1820785</v>
      </c>
      <c r="N37" s="53">
        <v>1826575</v>
      </c>
      <c r="O37" s="55">
        <v>1837975</v>
      </c>
      <c r="P37" s="53">
        <v>1847731</v>
      </c>
      <c r="Q37" s="55">
        <v>1858235</v>
      </c>
      <c r="R37" s="53">
        <v>1873476</v>
      </c>
      <c r="S37" s="55">
        <v>1849999</v>
      </c>
      <c r="T37" s="53">
        <v>1861159</v>
      </c>
      <c r="U37" s="55">
        <v>1874622</v>
      </c>
      <c r="V37" s="53">
        <v>1886776</v>
      </c>
      <c r="W37" s="53">
        <v>2886</v>
      </c>
      <c r="X37" s="53">
        <v>7265</v>
      </c>
      <c r="Y37" s="53">
        <v>4723</v>
      </c>
      <c r="Z37" s="53">
        <v>5178</v>
      </c>
      <c r="AA37" s="53">
        <v>5790</v>
      </c>
      <c r="AB37" s="53">
        <v>11400</v>
      </c>
      <c r="AC37" s="53">
        <v>9756</v>
      </c>
      <c r="AD37" s="53">
        <v>10504</v>
      </c>
      <c r="AE37" s="53">
        <v>15241</v>
      </c>
      <c r="AF37" s="53">
        <f t="shared" si="1"/>
        <v>612</v>
      </c>
      <c r="AG37" s="53">
        <f t="shared" si="1"/>
        <v>5610</v>
      </c>
      <c r="AH37" s="53">
        <f t="shared" si="1"/>
        <v>-1644</v>
      </c>
      <c r="AI37" s="95">
        <f t="shared" si="1"/>
        <v>748</v>
      </c>
      <c r="AJ37" s="53">
        <f t="shared" si="1"/>
        <v>4737</v>
      </c>
      <c r="AK37" s="53">
        <f t="shared" si="2"/>
        <v>10063</v>
      </c>
      <c r="AL37" s="53">
        <v>18673</v>
      </c>
      <c r="AM37" s="55">
        <v>16935</v>
      </c>
      <c r="AN37" s="53">
        <v>-24902</v>
      </c>
      <c r="AO37" s="95">
        <v>6755</v>
      </c>
      <c r="AP37" s="53">
        <v>13611</v>
      </c>
      <c r="AQ37" s="95">
        <v>144141</v>
      </c>
    </row>
    <row r="38" spans="1:43" x14ac:dyDescent="0.2">
      <c r="A38" s="53" t="s">
        <v>20</v>
      </c>
      <c r="B38" s="55">
        <v>1573657</v>
      </c>
      <c r="C38" s="55">
        <v>1590011</v>
      </c>
      <c r="D38" s="55">
        <v>1603318</v>
      </c>
      <c r="E38" s="55">
        <v>1623550</v>
      </c>
      <c r="F38" s="55">
        <v>1635521</v>
      </c>
      <c r="G38" s="55">
        <v>1610359</v>
      </c>
      <c r="H38" s="55">
        <v>1619270</v>
      </c>
      <c r="I38" s="55">
        <v>1626135</v>
      </c>
      <c r="J38" s="55">
        <v>1638861</v>
      </c>
      <c r="K38" s="55">
        <v>1648923</v>
      </c>
      <c r="L38" s="53">
        <v>1651843</v>
      </c>
      <c r="M38" s="55">
        <v>1663165</v>
      </c>
      <c r="N38" s="53">
        <v>1679338</v>
      </c>
      <c r="O38" s="55">
        <v>1688614</v>
      </c>
      <c r="P38" s="53">
        <v>1705536</v>
      </c>
      <c r="Q38" s="55">
        <v>1720364</v>
      </c>
      <c r="R38" s="53">
        <v>1730346</v>
      </c>
      <c r="S38" s="55">
        <v>1696729</v>
      </c>
      <c r="T38" s="53">
        <v>1711561</v>
      </c>
      <c r="U38" s="55">
        <v>1733062</v>
      </c>
      <c r="V38" s="53">
        <v>1742010</v>
      </c>
      <c r="W38" s="53">
        <v>12726</v>
      </c>
      <c r="X38" s="53">
        <v>10062</v>
      </c>
      <c r="Y38" s="53">
        <v>2920</v>
      </c>
      <c r="Z38" s="53">
        <v>11322</v>
      </c>
      <c r="AA38" s="53">
        <v>16173</v>
      </c>
      <c r="AB38" s="53">
        <v>9276</v>
      </c>
      <c r="AC38" s="53">
        <v>16922</v>
      </c>
      <c r="AD38" s="53">
        <v>14828</v>
      </c>
      <c r="AE38" s="53">
        <v>9982</v>
      </c>
      <c r="AF38" s="53">
        <f t="shared" si="1"/>
        <v>4851</v>
      </c>
      <c r="AG38" s="53">
        <f t="shared" si="1"/>
        <v>-6897</v>
      </c>
      <c r="AH38" s="53">
        <f t="shared" si="1"/>
        <v>7646</v>
      </c>
      <c r="AI38" s="95">
        <f t="shared" si="1"/>
        <v>-2094</v>
      </c>
      <c r="AJ38" s="53">
        <f t="shared" si="1"/>
        <v>-4846</v>
      </c>
      <c r="AK38" s="53">
        <f t="shared" si="2"/>
        <v>-1340</v>
      </c>
      <c r="AL38" s="53">
        <v>20232</v>
      </c>
      <c r="AM38" s="55">
        <v>11971</v>
      </c>
      <c r="AN38" s="53">
        <v>-25162</v>
      </c>
      <c r="AO38" s="95">
        <v>8911</v>
      </c>
      <c r="AP38" s="53">
        <v>6865</v>
      </c>
      <c r="AQ38" s="95">
        <v>168353</v>
      </c>
    </row>
    <row r="39" spans="1:43" x14ac:dyDescent="0.2">
      <c r="A39" s="53" t="s">
        <v>1</v>
      </c>
      <c r="B39" s="55">
        <v>19495952</v>
      </c>
      <c r="C39" s="55">
        <v>19588342</v>
      </c>
      <c r="D39" s="55">
        <v>19702192</v>
      </c>
      <c r="E39" s="55">
        <v>19902833</v>
      </c>
      <c r="F39" s="55">
        <v>20051552</v>
      </c>
      <c r="G39" s="55">
        <v>19773732</v>
      </c>
      <c r="H39" s="55">
        <v>19821651</v>
      </c>
      <c r="I39" s="55">
        <v>19936938</v>
      </c>
      <c r="J39" s="55">
        <v>20025709</v>
      </c>
      <c r="K39" s="55">
        <v>20070483</v>
      </c>
      <c r="L39" s="53">
        <v>20109444</v>
      </c>
      <c r="M39" s="55">
        <v>20175380</v>
      </c>
      <c r="N39" s="53">
        <v>20291923</v>
      </c>
      <c r="O39" s="55">
        <v>20420823</v>
      </c>
      <c r="P39" s="53">
        <v>20594919</v>
      </c>
      <c r="Q39" s="55">
        <v>20767587</v>
      </c>
      <c r="R39" s="53">
        <v>20933050</v>
      </c>
      <c r="S39" s="55">
        <v>20620148</v>
      </c>
      <c r="T39" s="53">
        <v>20762419</v>
      </c>
      <c r="U39" s="55">
        <v>20941286</v>
      </c>
      <c r="V39" s="53">
        <v>21005852</v>
      </c>
      <c r="W39" s="53">
        <v>88771</v>
      </c>
      <c r="X39" s="53">
        <v>44774</v>
      </c>
      <c r="Y39" s="53">
        <v>38961</v>
      </c>
      <c r="Z39" s="53">
        <v>65936</v>
      </c>
      <c r="AA39" s="53">
        <v>116543</v>
      </c>
      <c r="AB39" s="53">
        <v>128900</v>
      </c>
      <c r="AC39" s="53">
        <v>174096</v>
      </c>
      <c r="AD39" s="53">
        <v>172668</v>
      </c>
      <c r="AE39" s="53">
        <v>165463</v>
      </c>
      <c r="AF39" s="53">
        <f t="shared" si="1"/>
        <v>50607</v>
      </c>
      <c r="AG39" s="53">
        <f t="shared" si="1"/>
        <v>12357</v>
      </c>
      <c r="AH39" s="53">
        <f t="shared" si="1"/>
        <v>45196</v>
      </c>
      <c r="AI39" s="95">
        <f t="shared" si="1"/>
        <v>-1428</v>
      </c>
      <c r="AJ39" s="53">
        <f t="shared" si="1"/>
        <v>-7205</v>
      </c>
      <c r="AK39" s="53">
        <f t="shared" si="2"/>
        <v>99527</v>
      </c>
      <c r="AL39" s="53">
        <v>200641</v>
      </c>
      <c r="AM39" s="55">
        <v>148719</v>
      </c>
      <c r="AN39" s="53">
        <v>-277820</v>
      </c>
      <c r="AO39" s="95">
        <v>47919</v>
      </c>
      <c r="AP39" s="53">
        <v>115287</v>
      </c>
      <c r="AQ39" s="95">
        <v>1509900</v>
      </c>
    </row>
    <row r="40" spans="1:43" x14ac:dyDescent="0.2">
      <c r="Y40" s="53" t="s">
        <v>1</v>
      </c>
      <c r="Z40" s="53">
        <v>19495952</v>
      </c>
      <c r="AA40" s="53">
        <v>19588342</v>
      </c>
      <c r="AB40" s="53">
        <v>19702192</v>
      </c>
      <c r="AC40" s="53">
        <v>19902833</v>
      </c>
      <c r="AD40" s="53">
        <v>20051552</v>
      </c>
      <c r="AE40" s="53">
        <v>19773732</v>
      </c>
      <c r="AF40" s="53">
        <f t="shared" si="1"/>
        <v>92390</v>
      </c>
      <c r="AG40" s="53">
        <f t="shared" si="1"/>
        <v>113850</v>
      </c>
      <c r="AH40" s="53">
        <f t="shared" si="1"/>
        <v>200641</v>
      </c>
      <c r="AI40" s="53">
        <f t="shared" si="1"/>
        <v>148719</v>
      </c>
      <c r="AJ40" s="53">
        <f t="shared" si="1"/>
        <v>-277820</v>
      </c>
      <c r="AK40" s="53">
        <f t="shared" si="2"/>
        <v>277780</v>
      </c>
    </row>
    <row r="41" spans="1:43" x14ac:dyDescent="0.2">
      <c r="A41" s="53" t="s">
        <v>54</v>
      </c>
      <c r="B41" s="53" t="s">
        <v>1631</v>
      </c>
      <c r="C41" s="53" t="s">
        <v>1632</v>
      </c>
    </row>
    <row r="42" spans="1:43" x14ac:dyDescent="0.2">
      <c r="A42" s="53" t="s">
        <v>3</v>
      </c>
      <c r="B42" s="53">
        <v>325210</v>
      </c>
      <c r="C42" s="53">
        <v>327014</v>
      </c>
      <c r="D42" s="53" t="b">
        <f>A42=A7</f>
        <v>0</v>
      </c>
      <c r="E42" s="53" t="b">
        <f>B42=E7</f>
        <v>0</v>
      </c>
      <c r="F42" s="53" t="s">
        <v>3</v>
      </c>
      <c r="G42" s="53">
        <v>325210</v>
      </c>
      <c r="H42" s="53" t="b">
        <f>A42=F42</f>
        <v>1</v>
      </c>
    </row>
    <row r="43" spans="1:43" x14ac:dyDescent="0.2">
      <c r="A43" s="53" t="s">
        <v>4</v>
      </c>
      <c r="B43" s="53">
        <v>961284</v>
      </c>
      <c r="C43" s="53">
        <v>962841</v>
      </c>
      <c r="D43" s="53" t="b">
        <f t="shared" ref="D43:D74" si="3">A43=A8</f>
        <v>0</v>
      </c>
      <c r="E43" s="53" t="b">
        <f t="shared" ref="E43:E74" si="4">B43=E8</f>
        <v>0</v>
      </c>
      <c r="F43" s="53" t="s">
        <v>4</v>
      </c>
      <c r="G43" s="53">
        <v>961284</v>
      </c>
      <c r="H43" s="53" t="b">
        <f t="shared" ref="H43:H74" si="5">A43=F43</f>
        <v>1</v>
      </c>
    </row>
    <row r="44" spans="1:43" x14ac:dyDescent="0.2">
      <c r="A44" s="53" t="s">
        <v>5</v>
      </c>
      <c r="B44" s="53">
        <v>175792</v>
      </c>
      <c r="C44" s="53">
        <v>178292</v>
      </c>
      <c r="D44" s="53" t="b">
        <f t="shared" si="3"/>
        <v>0</v>
      </c>
      <c r="E44" s="53" t="b">
        <f t="shared" si="4"/>
        <v>0</v>
      </c>
      <c r="F44" s="53" t="s">
        <v>5</v>
      </c>
      <c r="G44" s="53">
        <v>175792</v>
      </c>
      <c r="H44" s="53" t="b">
        <f t="shared" si="5"/>
        <v>1</v>
      </c>
    </row>
    <row r="45" spans="1:43" x14ac:dyDescent="0.2">
      <c r="A45" s="53" t="s">
        <v>6</v>
      </c>
      <c r="B45" s="53">
        <v>125428</v>
      </c>
      <c r="C45" s="53">
        <v>126613</v>
      </c>
      <c r="D45" s="53" t="b">
        <f t="shared" si="3"/>
        <v>1</v>
      </c>
      <c r="E45" s="53" t="b">
        <f t="shared" si="4"/>
        <v>1</v>
      </c>
      <c r="F45" s="53" t="s">
        <v>6</v>
      </c>
      <c r="G45" s="53">
        <v>125428</v>
      </c>
      <c r="H45" s="53" t="b">
        <f t="shared" si="5"/>
        <v>1</v>
      </c>
    </row>
    <row r="46" spans="1:43" x14ac:dyDescent="0.2">
      <c r="A46" s="53" t="s">
        <v>7</v>
      </c>
      <c r="B46" s="53">
        <v>221374</v>
      </c>
      <c r="C46" s="53">
        <v>222218</v>
      </c>
      <c r="D46" s="53" t="b">
        <f t="shared" si="3"/>
        <v>0</v>
      </c>
      <c r="E46" s="53" t="b">
        <f t="shared" si="4"/>
        <v>0</v>
      </c>
      <c r="F46" s="53" t="s">
        <v>7</v>
      </c>
      <c r="G46" s="53">
        <v>221374</v>
      </c>
      <c r="H46" s="53" t="b">
        <f t="shared" si="5"/>
        <v>1</v>
      </c>
    </row>
    <row r="47" spans="1:43" x14ac:dyDescent="0.2">
      <c r="A47" s="53" t="s">
        <v>8</v>
      </c>
      <c r="B47" s="53">
        <v>908614</v>
      </c>
      <c r="C47" s="53">
        <v>915483</v>
      </c>
      <c r="D47" s="53" t="b">
        <f t="shared" si="3"/>
        <v>0</v>
      </c>
      <c r="E47" s="53" t="b">
        <f t="shared" si="4"/>
        <v>0</v>
      </c>
      <c r="F47" s="53" t="s">
        <v>8</v>
      </c>
      <c r="G47" s="53">
        <v>908614</v>
      </c>
      <c r="H47" s="53" t="b">
        <f t="shared" si="5"/>
        <v>1</v>
      </c>
    </row>
    <row r="48" spans="1:43" x14ac:dyDescent="0.2">
      <c r="A48" s="53" t="s">
        <v>9</v>
      </c>
      <c r="B48" s="53">
        <v>3285539</v>
      </c>
      <c r="C48" s="53">
        <v>3309725</v>
      </c>
      <c r="D48" s="53" t="b">
        <f t="shared" si="3"/>
        <v>0</v>
      </c>
      <c r="E48" s="53" t="b">
        <f t="shared" si="4"/>
        <v>0</v>
      </c>
      <c r="F48" s="53" t="s">
        <v>9</v>
      </c>
      <c r="G48" s="53">
        <v>3285539</v>
      </c>
      <c r="H48" s="53" t="b">
        <f t="shared" si="5"/>
        <v>1</v>
      </c>
    </row>
    <row r="49" spans="1:8" x14ac:dyDescent="0.2">
      <c r="A49" s="53" t="s">
        <v>10</v>
      </c>
      <c r="B49" s="53">
        <v>760896</v>
      </c>
      <c r="C49" s="53">
        <v>766938</v>
      </c>
      <c r="D49" s="53" t="b">
        <f t="shared" si="3"/>
        <v>0</v>
      </c>
      <c r="E49" s="53" t="b">
        <f t="shared" si="4"/>
        <v>0</v>
      </c>
      <c r="F49" s="53" t="s">
        <v>10</v>
      </c>
      <c r="G49" s="53">
        <v>760896</v>
      </c>
      <c r="H49" s="53" t="b">
        <f t="shared" si="5"/>
        <v>1</v>
      </c>
    </row>
    <row r="50" spans="1:8" x14ac:dyDescent="0.2">
      <c r="A50" s="53" t="s">
        <v>11</v>
      </c>
      <c r="B50" s="53">
        <v>135757</v>
      </c>
      <c r="C50" s="53">
        <v>136547</v>
      </c>
      <c r="D50" s="53" t="b">
        <f t="shared" si="3"/>
        <v>0</v>
      </c>
      <c r="E50" s="53" t="b">
        <f t="shared" si="4"/>
        <v>0</v>
      </c>
      <c r="F50" s="53" t="s">
        <v>11</v>
      </c>
      <c r="G50" s="53">
        <v>135757</v>
      </c>
      <c r="H50" s="53" t="b">
        <f t="shared" si="5"/>
        <v>1</v>
      </c>
    </row>
    <row r="51" spans="1:8" x14ac:dyDescent="0.2">
      <c r="A51" s="53" t="s">
        <v>12</v>
      </c>
      <c r="B51" s="53">
        <v>241199</v>
      </c>
      <c r="C51" s="53">
        <v>243874</v>
      </c>
      <c r="D51" s="53" t="b">
        <f t="shared" si="3"/>
        <v>0</v>
      </c>
      <c r="E51" s="53" t="b">
        <f t="shared" si="4"/>
        <v>0</v>
      </c>
      <c r="F51" s="53" t="s">
        <v>12</v>
      </c>
      <c r="G51" s="53">
        <v>241199</v>
      </c>
      <c r="H51" s="53" t="b">
        <f t="shared" si="5"/>
        <v>1</v>
      </c>
    </row>
    <row r="52" spans="1:8" x14ac:dyDescent="0.2">
      <c r="A52" s="53" t="s">
        <v>13</v>
      </c>
      <c r="B52" s="53">
        <v>1611893</v>
      </c>
      <c r="C52" s="53">
        <v>1619262</v>
      </c>
      <c r="D52" s="53" t="b">
        <f t="shared" si="3"/>
        <v>0</v>
      </c>
      <c r="E52" s="53" t="b">
        <f t="shared" si="4"/>
        <v>0</v>
      </c>
      <c r="F52" s="53" t="s">
        <v>13</v>
      </c>
      <c r="G52" s="53">
        <v>1611893</v>
      </c>
      <c r="H52" s="53" t="b">
        <f t="shared" si="5"/>
        <v>1</v>
      </c>
    </row>
    <row r="53" spans="1:8" x14ac:dyDescent="0.2">
      <c r="A53" s="53" t="s">
        <v>14</v>
      </c>
      <c r="B53" s="53">
        <v>980425</v>
      </c>
      <c r="C53" s="53">
        <v>987268</v>
      </c>
      <c r="D53" s="53" t="b">
        <f t="shared" si="3"/>
        <v>0</v>
      </c>
      <c r="E53" s="53" t="b">
        <f t="shared" si="4"/>
        <v>0</v>
      </c>
      <c r="F53" s="53" t="s">
        <v>14</v>
      </c>
      <c r="G53" s="53">
        <v>980425</v>
      </c>
      <c r="H53" s="53" t="b">
        <f t="shared" si="5"/>
        <v>1</v>
      </c>
    </row>
    <row r="54" spans="1:8" x14ac:dyDescent="0.2">
      <c r="A54" s="53" t="s">
        <v>15</v>
      </c>
      <c r="B54" s="53">
        <v>147179</v>
      </c>
      <c r="C54" s="53">
        <v>147726</v>
      </c>
      <c r="D54" s="53" t="b">
        <f t="shared" si="3"/>
        <v>0</v>
      </c>
      <c r="E54" s="53" t="b">
        <f t="shared" si="4"/>
        <v>0</v>
      </c>
      <c r="F54" s="53" t="s">
        <v>15</v>
      </c>
      <c r="G54" s="53">
        <v>147179</v>
      </c>
      <c r="H54" s="53" t="b">
        <f t="shared" si="5"/>
        <v>1</v>
      </c>
    </row>
    <row r="55" spans="1:8" x14ac:dyDescent="0.2">
      <c r="A55" s="53" t="s">
        <v>16</v>
      </c>
      <c r="B55" s="53">
        <v>222262</v>
      </c>
      <c r="C55" s="53">
        <v>224121</v>
      </c>
      <c r="D55" s="53" t="b">
        <f t="shared" si="3"/>
        <v>0</v>
      </c>
      <c r="E55" s="53" t="b">
        <f t="shared" si="4"/>
        <v>0</v>
      </c>
      <c r="F55" s="53" t="s">
        <v>16</v>
      </c>
      <c r="G55" s="53">
        <v>222262</v>
      </c>
      <c r="H55" s="53" t="b">
        <f t="shared" si="5"/>
        <v>1</v>
      </c>
    </row>
    <row r="56" spans="1:8" x14ac:dyDescent="0.2">
      <c r="A56" s="53" t="s">
        <v>0</v>
      </c>
      <c r="B56" s="53">
        <v>1788334</v>
      </c>
      <c r="C56" s="53">
        <v>1805269</v>
      </c>
      <c r="D56" s="53" t="b">
        <f t="shared" si="3"/>
        <v>0</v>
      </c>
      <c r="E56" s="53" t="b">
        <f t="shared" si="4"/>
        <v>0</v>
      </c>
      <c r="F56" s="53" t="s">
        <v>0</v>
      </c>
      <c r="G56" s="53">
        <v>1788334</v>
      </c>
      <c r="H56" s="53" t="b">
        <f t="shared" si="5"/>
        <v>1</v>
      </c>
    </row>
    <row r="57" spans="1:8" x14ac:dyDescent="0.2">
      <c r="A57" s="53" t="s">
        <v>17</v>
      </c>
      <c r="B57" s="53">
        <v>459604</v>
      </c>
      <c r="C57" s="53">
        <v>463651</v>
      </c>
      <c r="D57" s="53" t="b">
        <f t="shared" si="3"/>
        <v>0</v>
      </c>
      <c r="E57" s="53" t="b">
        <f t="shared" si="4"/>
        <v>0</v>
      </c>
      <c r="F57" s="53" t="s">
        <v>17</v>
      </c>
      <c r="G57" s="53">
        <v>459604</v>
      </c>
      <c r="H57" s="53" t="b">
        <f t="shared" si="5"/>
        <v>1</v>
      </c>
    </row>
    <row r="58" spans="1:8" x14ac:dyDescent="0.2">
      <c r="A58" s="53" t="s">
        <v>18</v>
      </c>
      <c r="B58" s="53">
        <v>205095</v>
      </c>
      <c r="C58" s="53">
        <v>207126</v>
      </c>
      <c r="D58" s="53" t="b">
        <f t="shared" si="3"/>
        <v>0</v>
      </c>
      <c r="E58" s="53" t="b">
        <f t="shared" si="4"/>
        <v>0</v>
      </c>
      <c r="F58" s="53" t="s">
        <v>18</v>
      </c>
      <c r="G58" s="53">
        <v>205095</v>
      </c>
      <c r="H58" s="53" t="b">
        <f t="shared" si="5"/>
        <v>1</v>
      </c>
    </row>
    <row r="59" spans="1:8" x14ac:dyDescent="0.2">
      <c r="A59" s="53" t="s">
        <v>1</v>
      </c>
      <c r="B59" s="53">
        <v>19902833</v>
      </c>
      <c r="C59" s="53">
        <v>20051552</v>
      </c>
      <c r="D59" s="53" t="b">
        <f t="shared" si="3"/>
        <v>0</v>
      </c>
      <c r="E59" s="53" t="b">
        <f t="shared" si="4"/>
        <v>0</v>
      </c>
      <c r="F59" s="53" t="s">
        <v>1</v>
      </c>
      <c r="G59" s="53">
        <v>19902833</v>
      </c>
      <c r="H59" s="53" t="b">
        <f t="shared" si="5"/>
        <v>1</v>
      </c>
    </row>
    <row r="60" spans="1:8" x14ac:dyDescent="0.2">
      <c r="A60" s="53" t="s">
        <v>19</v>
      </c>
      <c r="B60" s="53">
        <v>147839</v>
      </c>
      <c r="C60" s="53">
        <v>149959</v>
      </c>
      <c r="D60" s="53" t="b">
        <f t="shared" si="3"/>
        <v>0</v>
      </c>
      <c r="E60" s="53" t="b">
        <f t="shared" si="4"/>
        <v>0</v>
      </c>
      <c r="F60" s="53" t="s">
        <v>19</v>
      </c>
      <c r="G60" s="53">
        <v>147839</v>
      </c>
      <c r="H60" s="53" t="b">
        <f t="shared" si="5"/>
        <v>1</v>
      </c>
    </row>
    <row r="61" spans="1:8" x14ac:dyDescent="0.2">
      <c r="A61" s="53" t="s">
        <v>20</v>
      </c>
      <c r="B61" s="53">
        <v>1623550</v>
      </c>
      <c r="C61" s="53">
        <v>1635521</v>
      </c>
      <c r="D61" s="53" t="b">
        <f t="shared" si="3"/>
        <v>0</v>
      </c>
      <c r="E61" s="53" t="b">
        <f t="shared" si="4"/>
        <v>0</v>
      </c>
      <c r="F61" s="53" t="s">
        <v>20</v>
      </c>
      <c r="G61" s="53">
        <v>1623550</v>
      </c>
      <c r="H61" s="53" t="b">
        <f t="shared" si="5"/>
        <v>1</v>
      </c>
    </row>
    <row r="62" spans="1:8" x14ac:dyDescent="0.2">
      <c r="A62" s="53" t="s">
        <v>21</v>
      </c>
      <c r="B62" s="53">
        <v>207378</v>
      </c>
      <c r="C62" s="53">
        <v>210352</v>
      </c>
      <c r="D62" s="53" t="b">
        <f t="shared" si="3"/>
        <v>0</v>
      </c>
      <c r="E62" s="53" t="b">
        <f t="shared" si="4"/>
        <v>0</v>
      </c>
      <c r="F62" s="53" t="s">
        <v>21</v>
      </c>
      <c r="G62" s="53">
        <v>207378</v>
      </c>
      <c r="H62" s="53" t="b">
        <f t="shared" si="5"/>
        <v>1</v>
      </c>
    </row>
    <row r="63" spans="1:8" x14ac:dyDescent="0.2">
      <c r="A63" s="53" t="s">
        <v>22</v>
      </c>
      <c r="B63" s="53">
        <v>591153</v>
      </c>
      <c r="C63" s="53">
        <v>595897</v>
      </c>
      <c r="D63" s="53" t="b">
        <f t="shared" si="3"/>
        <v>0</v>
      </c>
      <c r="E63" s="53" t="b">
        <f t="shared" si="4"/>
        <v>0</v>
      </c>
      <c r="F63" s="53" t="s">
        <v>22</v>
      </c>
      <c r="G63" s="53">
        <v>591153</v>
      </c>
      <c r="H63" s="53" t="b">
        <f t="shared" si="5"/>
        <v>1</v>
      </c>
    </row>
    <row r="64" spans="1:8" x14ac:dyDescent="0.2">
      <c r="A64" s="53" t="s">
        <v>23</v>
      </c>
      <c r="B64" s="53">
        <v>598103</v>
      </c>
      <c r="C64" s="53">
        <v>603612</v>
      </c>
      <c r="D64" s="53" t="b">
        <f t="shared" si="3"/>
        <v>0</v>
      </c>
      <c r="E64" s="53" t="b">
        <f t="shared" si="4"/>
        <v>0</v>
      </c>
      <c r="F64" s="53" t="s">
        <v>23</v>
      </c>
      <c r="G64" s="53">
        <v>598103</v>
      </c>
      <c r="H64" s="53" t="b">
        <f t="shared" si="5"/>
        <v>1</v>
      </c>
    </row>
    <row r="65" spans="1:8" x14ac:dyDescent="0.2">
      <c r="A65" s="53" t="s">
        <v>24</v>
      </c>
      <c r="B65" s="53">
        <v>361787</v>
      </c>
      <c r="C65" s="53">
        <v>370055</v>
      </c>
      <c r="D65" s="53" t="b">
        <f t="shared" si="3"/>
        <v>0</v>
      </c>
      <c r="E65" s="53" t="b">
        <f t="shared" si="4"/>
        <v>0</v>
      </c>
      <c r="F65" s="53" t="s">
        <v>24</v>
      </c>
      <c r="G65" s="53">
        <v>361787</v>
      </c>
      <c r="H65" s="53" t="b">
        <f t="shared" si="5"/>
        <v>1</v>
      </c>
    </row>
    <row r="66" spans="1:8" x14ac:dyDescent="0.2">
      <c r="A66" s="53" t="s">
        <v>25</v>
      </c>
      <c r="B66" s="53">
        <v>442174</v>
      </c>
      <c r="C66" s="53">
        <v>445552</v>
      </c>
      <c r="D66" s="53" t="b">
        <f t="shared" si="3"/>
        <v>0</v>
      </c>
      <c r="E66" s="53" t="b">
        <f t="shared" si="4"/>
        <v>0</v>
      </c>
      <c r="F66" s="53" t="s">
        <v>25</v>
      </c>
      <c r="G66" s="53">
        <v>442174</v>
      </c>
      <c r="H66" s="53" t="b">
        <f t="shared" si="5"/>
        <v>1</v>
      </c>
    </row>
    <row r="67" spans="1:8" x14ac:dyDescent="0.2">
      <c r="A67" s="53" t="s">
        <v>26</v>
      </c>
      <c r="B67" s="53">
        <v>558297</v>
      </c>
      <c r="C67" s="53">
        <v>565897</v>
      </c>
      <c r="D67" s="53" t="b">
        <f t="shared" si="3"/>
        <v>0</v>
      </c>
      <c r="E67" s="53" t="b">
        <f t="shared" si="4"/>
        <v>0</v>
      </c>
      <c r="F67" s="53" t="s">
        <v>26</v>
      </c>
      <c r="G67" s="53">
        <v>558297</v>
      </c>
      <c r="H67" s="53" t="b">
        <f t="shared" si="5"/>
        <v>1</v>
      </c>
    </row>
    <row r="68" spans="1:8" x14ac:dyDescent="0.2">
      <c r="A68" s="53" t="s">
        <v>27</v>
      </c>
      <c r="B68" s="53">
        <v>590852</v>
      </c>
      <c r="C68" s="53">
        <v>589753</v>
      </c>
      <c r="D68" s="53" t="b">
        <f t="shared" si="3"/>
        <v>0</v>
      </c>
      <c r="E68" s="53" t="b">
        <f t="shared" si="4"/>
        <v>0</v>
      </c>
      <c r="F68" s="53" t="s">
        <v>27</v>
      </c>
      <c r="G68" s="53">
        <v>590852</v>
      </c>
      <c r="H68" s="53" t="b">
        <f t="shared" si="5"/>
        <v>1</v>
      </c>
    </row>
    <row r="69" spans="1:8" x14ac:dyDescent="0.2">
      <c r="A69" s="53" t="s">
        <v>28</v>
      </c>
      <c r="B69" s="53">
        <v>175679</v>
      </c>
      <c r="C69" s="53">
        <v>176822</v>
      </c>
      <c r="D69" s="53" t="b">
        <f t="shared" si="3"/>
        <v>0</v>
      </c>
      <c r="E69" s="53" t="b">
        <f t="shared" si="4"/>
        <v>0</v>
      </c>
      <c r="F69" s="53" t="s">
        <v>28</v>
      </c>
      <c r="G69" s="53">
        <v>175679</v>
      </c>
      <c r="H69" s="53" t="b">
        <f t="shared" si="5"/>
        <v>1</v>
      </c>
    </row>
    <row r="70" spans="1:8" x14ac:dyDescent="0.2">
      <c r="A70" s="53" t="s">
        <v>29</v>
      </c>
      <c r="B70" s="53">
        <v>683018</v>
      </c>
      <c r="C70" s="53">
        <v>684878</v>
      </c>
      <c r="D70" s="53" t="b">
        <f t="shared" si="3"/>
        <v>0</v>
      </c>
      <c r="E70" s="53" t="b">
        <f t="shared" si="4"/>
        <v>0</v>
      </c>
      <c r="F70" s="53" t="s">
        <v>29</v>
      </c>
      <c r="G70" s="53">
        <v>683018</v>
      </c>
      <c r="H70" s="53" t="b">
        <f t="shared" si="5"/>
        <v>1</v>
      </c>
    </row>
    <row r="71" spans="1:8" x14ac:dyDescent="0.2">
      <c r="A71" s="53" t="s">
        <v>30</v>
      </c>
      <c r="B71" s="53">
        <v>100615</v>
      </c>
      <c r="C71" s="53">
        <v>101238</v>
      </c>
      <c r="D71" s="53" t="b">
        <f t="shared" si="3"/>
        <v>0</v>
      </c>
      <c r="E71" s="53" t="b">
        <f t="shared" si="4"/>
        <v>0</v>
      </c>
      <c r="F71" s="53" t="s">
        <v>30</v>
      </c>
      <c r="G71" s="53">
        <v>100615</v>
      </c>
      <c r="H71" s="53" t="b">
        <f t="shared" si="5"/>
        <v>1</v>
      </c>
    </row>
    <row r="72" spans="1:8" x14ac:dyDescent="0.2">
      <c r="A72" s="53" t="s">
        <v>31</v>
      </c>
      <c r="B72" s="53">
        <v>714759</v>
      </c>
      <c r="C72" s="53">
        <v>722700</v>
      </c>
      <c r="D72" s="53" t="b">
        <f t="shared" si="3"/>
        <v>0</v>
      </c>
      <c r="E72" s="53" t="b">
        <f t="shared" si="4"/>
        <v>0</v>
      </c>
      <c r="F72" s="53" t="s">
        <v>31</v>
      </c>
      <c r="G72" s="53">
        <v>714759</v>
      </c>
      <c r="H72" s="53" t="b">
        <f t="shared" si="5"/>
        <v>1</v>
      </c>
    </row>
    <row r="73" spans="1:8" x14ac:dyDescent="0.2">
      <c r="A73" s="53" t="s">
        <v>32</v>
      </c>
      <c r="B73" s="53">
        <v>364040</v>
      </c>
      <c r="C73" s="53">
        <v>367448</v>
      </c>
      <c r="D73" s="53" t="b">
        <f t="shared" si="3"/>
        <v>0</v>
      </c>
      <c r="E73" s="53" t="b">
        <f t="shared" si="4"/>
        <v>0</v>
      </c>
      <c r="F73" s="53" t="s">
        <v>32</v>
      </c>
      <c r="G73" s="53">
        <v>364040</v>
      </c>
      <c r="H73" s="53" t="b">
        <f t="shared" si="5"/>
        <v>1</v>
      </c>
    </row>
    <row r="74" spans="1:8" x14ac:dyDescent="0.2">
      <c r="A74" s="53" t="s">
        <v>33</v>
      </c>
      <c r="B74" s="53">
        <v>187704</v>
      </c>
      <c r="C74" s="53">
        <v>187900</v>
      </c>
      <c r="D74" s="53" t="b">
        <f t="shared" si="3"/>
        <v>0</v>
      </c>
      <c r="E74" s="53" t="b">
        <f t="shared" si="4"/>
        <v>0</v>
      </c>
      <c r="F74" s="53" t="s">
        <v>33</v>
      </c>
      <c r="G74" s="53">
        <v>187704</v>
      </c>
      <c r="H74" s="53" t="b">
        <f t="shared" si="5"/>
        <v>1</v>
      </c>
    </row>
  </sheetData>
  <autoFilter ref="A6:S39" xr:uid="{EAB23788-9837-456B-8231-F009B3C5F953}"/>
  <mergeCells count="1">
    <mergeCell ref="H1:I1"/>
  </mergeCells>
  <hyperlinks>
    <hyperlink ref="H1:I1" location="Index!A1" display="Regresar al Índice" xr:uid="{9B0EB3C0-6F79-48D8-8821-D36AD9221055}"/>
  </hyperlinks>
  <pageMargins left="0.7" right="0.7" top="0.75" bottom="0.75" header="0.3" footer="0.3"/>
  <pageSetup paperSize="9"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F4D4-AA53-46ED-B7AB-BA2FC2D6F5C7}">
  <sheetPr codeName="Hoja77"/>
  <dimension ref="A1:I40"/>
  <sheetViews>
    <sheetView topLeftCell="D1" workbookViewId="0"/>
  </sheetViews>
  <sheetFormatPr baseColWidth="10" defaultColWidth="9.140625" defaultRowHeight="12.75" x14ac:dyDescent="0.2"/>
  <cols>
    <col min="1" max="1" width="60.7109375" style="53" customWidth="1"/>
    <col min="2" max="2" width="22.7109375" style="53" customWidth="1"/>
    <col min="3" max="3" width="20.7109375" style="53" customWidth="1"/>
    <col min="4" max="4" width="9.85546875" style="53" bestFit="1" customWidth="1"/>
    <col min="5" max="5" width="11.7109375" style="53" customWidth="1"/>
    <col min="6" max="6" width="4.7109375" style="53" customWidth="1"/>
    <col min="7" max="8" width="3.7109375" style="53" customWidth="1"/>
    <col min="9" max="10" width="9.140625" style="53" customWidth="1"/>
    <col min="11" max="16384" width="9.140625" style="53"/>
  </cols>
  <sheetData>
    <row r="1" spans="1:9" ht="15" x14ac:dyDescent="0.25">
      <c r="A1" s="17" t="s">
        <v>1749</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2</v>
      </c>
      <c r="B6" s="53" t="s">
        <v>1627</v>
      </c>
      <c r="C6" s="53" t="s">
        <v>1626</v>
      </c>
      <c r="D6" s="53" t="s">
        <v>936</v>
      </c>
      <c r="E6" s="53" t="s">
        <v>937</v>
      </c>
    </row>
    <row r="7" spans="1:9" x14ac:dyDescent="0.2">
      <c r="A7" s="53" t="s">
        <v>30</v>
      </c>
      <c r="B7" s="95">
        <v>102821</v>
      </c>
      <c r="C7" s="95">
        <v>105153</v>
      </c>
      <c r="D7" s="95">
        <v>2332</v>
      </c>
      <c r="E7" s="56">
        <v>2.268019178961489E-2</v>
      </c>
      <c r="F7" s="53">
        <f t="shared" ref="F7:F39" si="0">_xlfn.RANK.EQ(E7,$E$7:$E$39,0)</f>
        <v>31</v>
      </c>
    </row>
    <row r="8" spans="1:9" x14ac:dyDescent="0.2">
      <c r="A8" s="53" t="s">
        <v>15</v>
      </c>
      <c r="B8" s="95">
        <v>147015</v>
      </c>
      <c r="C8" s="95">
        <v>150643</v>
      </c>
      <c r="D8" s="95">
        <v>3628</v>
      </c>
      <c r="E8" s="56">
        <v>2.467775397068328E-2</v>
      </c>
      <c r="F8" s="53">
        <f t="shared" si="0"/>
        <v>28</v>
      </c>
    </row>
    <row r="9" spans="1:9" x14ac:dyDescent="0.2">
      <c r="A9" s="53" t="s">
        <v>11</v>
      </c>
      <c r="B9" s="95">
        <v>138595</v>
      </c>
      <c r="C9" s="95">
        <v>142922</v>
      </c>
      <c r="D9" s="95">
        <v>4327</v>
      </c>
      <c r="E9" s="56">
        <v>3.1220462498647183E-2</v>
      </c>
      <c r="F9" s="53">
        <f t="shared" si="0"/>
        <v>25</v>
      </c>
    </row>
    <row r="10" spans="1:9" x14ac:dyDescent="0.2">
      <c r="A10" s="53" t="s">
        <v>21</v>
      </c>
      <c r="B10" s="95">
        <v>208202</v>
      </c>
      <c r="C10" s="95">
        <v>212666</v>
      </c>
      <c r="D10" s="95">
        <v>4464</v>
      </c>
      <c r="E10" s="56">
        <v>2.1440716227509871E-2</v>
      </c>
      <c r="F10" s="53">
        <f t="shared" si="0"/>
        <v>32</v>
      </c>
    </row>
    <row r="11" spans="1:9" x14ac:dyDescent="0.2">
      <c r="A11" s="53" t="s">
        <v>6</v>
      </c>
      <c r="B11" s="95">
        <v>127450</v>
      </c>
      <c r="C11" s="95">
        <v>133197</v>
      </c>
      <c r="D11" s="95">
        <v>5747</v>
      </c>
      <c r="E11" s="56">
        <v>4.5092193016869286E-2</v>
      </c>
      <c r="F11" s="53">
        <f t="shared" si="0"/>
        <v>15</v>
      </c>
    </row>
    <row r="12" spans="1:9" x14ac:dyDescent="0.2">
      <c r="A12" s="53" t="s">
        <v>17</v>
      </c>
      <c r="B12" s="95">
        <v>462309</v>
      </c>
      <c r="C12" s="95">
        <v>468910</v>
      </c>
      <c r="D12" s="95">
        <v>6601</v>
      </c>
      <c r="E12" s="56">
        <v>1.4278328996407241E-2</v>
      </c>
      <c r="F12" s="53">
        <f t="shared" si="0"/>
        <v>33</v>
      </c>
    </row>
    <row r="13" spans="1:9" x14ac:dyDescent="0.2">
      <c r="A13" s="53" t="s">
        <v>33</v>
      </c>
      <c r="B13" s="95">
        <v>189159</v>
      </c>
      <c r="C13" s="95">
        <v>196703</v>
      </c>
      <c r="D13" s="95">
        <v>7544</v>
      </c>
      <c r="E13" s="56">
        <v>3.9881792566042407E-2</v>
      </c>
      <c r="F13" s="53">
        <f t="shared" si="0"/>
        <v>21</v>
      </c>
    </row>
    <row r="14" spans="1:9" x14ac:dyDescent="0.2">
      <c r="A14" s="53" t="s">
        <v>18</v>
      </c>
      <c r="B14" s="95">
        <v>205760</v>
      </c>
      <c r="C14" s="95">
        <v>214140</v>
      </c>
      <c r="D14" s="95">
        <v>8380</v>
      </c>
      <c r="E14" s="56">
        <v>4.0727060653188207E-2</v>
      </c>
      <c r="F14" s="53">
        <f t="shared" si="0"/>
        <v>20</v>
      </c>
    </row>
    <row r="15" spans="1:9" x14ac:dyDescent="0.2">
      <c r="A15" s="53" t="s">
        <v>3</v>
      </c>
      <c r="B15" s="95">
        <v>331624</v>
      </c>
      <c r="C15" s="95">
        <v>341250</v>
      </c>
      <c r="D15" s="95">
        <v>9626</v>
      </c>
      <c r="E15" s="56">
        <v>2.9026849685185541E-2</v>
      </c>
      <c r="F15" s="53">
        <f t="shared" si="0"/>
        <v>26</v>
      </c>
    </row>
    <row r="16" spans="1:9" x14ac:dyDescent="0.2">
      <c r="A16" s="53" t="s">
        <v>7</v>
      </c>
      <c r="B16" s="95">
        <v>226046</v>
      </c>
      <c r="C16" s="95">
        <v>236234</v>
      </c>
      <c r="D16" s="95">
        <v>10188</v>
      </c>
      <c r="E16" s="56">
        <v>4.5070472381727678E-2</v>
      </c>
      <c r="F16" s="53">
        <f t="shared" si="0"/>
        <v>16</v>
      </c>
    </row>
    <row r="17" spans="1:6" x14ac:dyDescent="0.2">
      <c r="A17" s="53" t="s">
        <v>25</v>
      </c>
      <c r="B17" s="95">
        <v>447825</v>
      </c>
      <c r="C17" s="95">
        <v>458029</v>
      </c>
      <c r="D17" s="95">
        <v>10204</v>
      </c>
      <c r="E17" s="56">
        <v>2.2785686373025138E-2</v>
      </c>
      <c r="F17" s="53">
        <f t="shared" si="0"/>
        <v>30</v>
      </c>
    </row>
    <row r="18" spans="1:6" x14ac:dyDescent="0.2">
      <c r="A18" s="53" t="s">
        <v>26</v>
      </c>
      <c r="B18" s="95">
        <v>586460</v>
      </c>
      <c r="C18" s="95">
        <v>599919</v>
      </c>
      <c r="D18" s="95">
        <v>13459</v>
      </c>
      <c r="E18" s="56">
        <v>2.2949561777444227E-2</v>
      </c>
      <c r="F18" s="53">
        <f t="shared" si="0"/>
        <v>29</v>
      </c>
    </row>
    <row r="19" spans="1:6" x14ac:dyDescent="0.2">
      <c r="A19" s="53" t="s">
        <v>19</v>
      </c>
      <c r="B19" s="95">
        <v>152744</v>
      </c>
      <c r="C19" s="95">
        <v>167333</v>
      </c>
      <c r="D19" s="95">
        <v>14589</v>
      </c>
      <c r="E19" s="56">
        <v>9.5512753365107672E-2</v>
      </c>
      <c r="F19" s="53">
        <f t="shared" si="0"/>
        <v>5</v>
      </c>
    </row>
    <row r="20" spans="1:6" x14ac:dyDescent="0.2">
      <c r="A20" s="53" t="s">
        <v>12</v>
      </c>
      <c r="B20" s="95">
        <v>241968</v>
      </c>
      <c r="C20" s="95">
        <v>259036</v>
      </c>
      <c r="D20" s="95">
        <v>17068</v>
      </c>
      <c r="E20" s="56">
        <v>7.0538252992131234E-2</v>
      </c>
      <c r="F20" s="53">
        <f t="shared" si="0"/>
        <v>7</v>
      </c>
    </row>
    <row r="21" spans="1:6" x14ac:dyDescent="0.2">
      <c r="A21" s="53" t="s">
        <v>31</v>
      </c>
      <c r="B21" s="95">
        <v>717938</v>
      </c>
      <c r="C21" s="95">
        <v>735745</v>
      </c>
      <c r="D21" s="95">
        <v>17807</v>
      </c>
      <c r="E21" s="56">
        <v>2.4802977415877114E-2</v>
      </c>
      <c r="F21" s="53">
        <f t="shared" si="0"/>
        <v>27</v>
      </c>
    </row>
    <row r="22" spans="1:6" x14ac:dyDescent="0.2">
      <c r="A22" s="53" t="s">
        <v>27</v>
      </c>
      <c r="B22" s="95">
        <v>603862</v>
      </c>
      <c r="C22" s="95">
        <v>623828</v>
      </c>
      <c r="D22" s="95">
        <v>19966</v>
      </c>
      <c r="E22" s="56">
        <v>3.3063845713093398E-2</v>
      </c>
      <c r="F22" s="53">
        <f t="shared" si="0"/>
        <v>24</v>
      </c>
    </row>
    <row r="23" spans="1:6" x14ac:dyDescent="0.2">
      <c r="A23" s="53" t="s">
        <v>22</v>
      </c>
      <c r="B23" s="95">
        <v>592445</v>
      </c>
      <c r="C23" s="95">
        <v>613712</v>
      </c>
      <c r="D23" s="95">
        <v>21267</v>
      </c>
      <c r="E23" s="56">
        <v>3.5897003097334013E-2</v>
      </c>
      <c r="F23" s="53">
        <f t="shared" si="0"/>
        <v>22</v>
      </c>
    </row>
    <row r="24" spans="1:6" x14ac:dyDescent="0.2">
      <c r="A24" s="53" t="s">
        <v>16</v>
      </c>
      <c r="B24" s="95">
        <v>222938</v>
      </c>
      <c r="C24" s="95">
        <v>248308</v>
      </c>
      <c r="D24" s="95">
        <v>25370</v>
      </c>
      <c r="E24" s="56">
        <v>0.11379845517587839</v>
      </c>
      <c r="F24" s="53">
        <f t="shared" si="0"/>
        <v>4</v>
      </c>
    </row>
    <row r="25" spans="1:6" x14ac:dyDescent="0.2">
      <c r="A25" s="53" t="s">
        <v>5</v>
      </c>
      <c r="B25" s="95">
        <v>170091</v>
      </c>
      <c r="C25" s="95">
        <v>198190</v>
      </c>
      <c r="D25" s="95">
        <v>28099</v>
      </c>
      <c r="E25" s="56">
        <v>0.16519980481036622</v>
      </c>
      <c r="F25" s="53">
        <f t="shared" si="0"/>
        <v>3</v>
      </c>
    </row>
    <row r="26" spans="1:6" x14ac:dyDescent="0.2">
      <c r="A26" s="53" t="s">
        <v>32</v>
      </c>
      <c r="B26" s="95">
        <v>371003</v>
      </c>
      <c r="C26" s="95">
        <v>400048</v>
      </c>
      <c r="D26" s="95">
        <v>29045</v>
      </c>
      <c r="E26" s="56">
        <v>7.8287776648706453E-2</v>
      </c>
      <c r="F26" s="53">
        <f t="shared" si="0"/>
        <v>6</v>
      </c>
    </row>
    <row r="27" spans="1:6" x14ac:dyDescent="0.2">
      <c r="A27" s="53" t="s">
        <v>29</v>
      </c>
      <c r="B27" s="95">
        <v>683659</v>
      </c>
      <c r="C27" s="95">
        <v>714063</v>
      </c>
      <c r="D27" s="95">
        <v>30404</v>
      </c>
      <c r="E27" s="56">
        <v>4.4472463611244795E-2</v>
      </c>
      <c r="F27" s="53">
        <f t="shared" si="0"/>
        <v>17</v>
      </c>
    </row>
    <row r="28" spans="1:6" x14ac:dyDescent="0.2">
      <c r="A28" s="53" t="s">
        <v>23</v>
      </c>
      <c r="B28" s="95">
        <v>611101</v>
      </c>
      <c r="C28" s="95">
        <v>645716</v>
      </c>
      <c r="D28" s="95">
        <v>34615</v>
      </c>
      <c r="E28" s="56">
        <v>5.6643664467902921E-2</v>
      </c>
      <c r="F28" s="53">
        <f t="shared" si="0"/>
        <v>10</v>
      </c>
    </row>
    <row r="29" spans="1:6" x14ac:dyDescent="0.2">
      <c r="A29" s="53" t="s">
        <v>28</v>
      </c>
      <c r="B29" s="95">
        <v>185038</v>
      </c>
      <c r="C29" s="95">
        <v>219759</v>
      </c>
      <c r="D29" s="95">
        <v>34721</v>
      </c>
      <c r="E29" s="56">
        <v>0.18764253828943245</v>
      </c>
      <c r="F29" s="53">
        <f t="shared" si="0"/>
        <v>1</v>
      </c>
    </row>
    <row r="30" spans="1:6" x14ac:dyDescent="0.2">
      <c r="A30" s="53" t="s">
        <v>8</v>
      </c>
      <c r="B30" s="95">
        <v>920933</v>
      </c>
      <c r="C30" s="95">
        <v>960620</v>
      </c>
      <c r="D30" s="95">
        <v>39687</v>
      </c>
      <c r="E30" s="56">
        <v>4.3094340196300873E-2</v>
      </c>
      <c r="F30" s="53">
        <f t="shared" si="0"/>
        <v>18</v>
      </c>
    </row>
    <row r="31" spans="1:6" x14ac:dyDescent="0.2">
      <c r="A31" s="53" t="s">
        <v>10</v>
      </c>
      <c r="B31" s="95">
        <v>768194</v>
      </c>
      <c r="C31" s="95">
        <v>814164</v>
      </c>
      <c r="D31" s="95">
        <v>45970</v>
      </c>
      <c r="E31" s="56">
        <v>5.9841654582045711E-2</v>
      </c>
      <c r="F31" s="53">
        <f t="shared" si="0"/>
        <v>9</v>
      </c>
    </row>
    <row r="32" spans="1:6" x14ac:dyDescent="0.2">
      <c r="A32" s="53" t="s">
        <v>14</v>
      </c>
      <c r="B32" s="95">
        <v>986585</v>
      </c>
      <c r="C32" s="95">
        <v>1036387</v>
      </c>
      <c r="D32" s="95">
        <v>49802</v>
      </c>
      <c r="E32" s="56">
        <v>5.0479178175220518E-2</v>
      </c>
      <c r="F32" s="53">
        <f t="shared" si="0"/>
        <v>12</v>
      </c>
    </row>
    <row r="33" spans="1:6" x14ac:dyDescent="0.2">
      <c r="A33" s="53" t="s">
        <v>4</v>
      </c>
      <c r="B33" s="95">
        <v>983129</v>
      </c>
      <c r="C33" s="95">
        <v>1036470</v>
      </c>
      <c r="D33" s="95">
        <v>53341</v>
      </c>
      <c r="E33" s="56">
        <v>5.4256359033249879E-2</v>
      </c>
      <c r="F33" s="53">
        <f t="shared" si="0"/>
        <v>11</v>
      </c>
    </row>
    <row r="34" spans="1:6" x14ac:dyDescent="0.2">
      <c r="A34" s="53" t="s">
        <v>13</v>
      </c>
      <c r="B34" s="95">
        <v>1606884</v>
      </c>
      <c r="C34" s="95">
        <v>1674576</v>
      </c>
      <c r="D34" s="95">
        <v>67692</v>
      </c>
      <c r="E34" s="56">
        <v>4.2126251801623438E-2</v>
      </c>
      <c r="F34" s="53">
        <f t="shared" si="0"/>
        <v>19</v>
      </c>
    </row>
    <row r="35" spans="1:6" x14ac:dyDescent="0.2">
      <c r="A35" s="53" t="s">
        <v>24</v>
      </c>
      <c r="B35" s="95">
        <v>377825</v>
      </c>
      <c r="C35" s="95">
        <v>445823</v>
      </c>
      <c r="D35" s="95">
        <v>67998</v>
      </c>
      <c r="E35" s="56">
        <v>0.17997220935618352</v>
      </c>
      <c r="F35" s="53">
        <f t="shared" si="0"/>
        <v>2</v>
      </c>
    </row>
    <row r="36" spans="1:6" x14ac:dyDescent="0.2">
      <c r="A36" s="53" t="s">
        <v>0</v>
      </c>
      <c r="B36" s="95">
        <v>1803619</v>
      </c>
      <c r="C36" s="95">
        <v>1886776</v>
      </c>
      <c r="D36" s="95">
        <v>83157</v>
      </c>
      <c r="E36" s="56">
        <v>4.6105635391953559E-2</v>
      </c>
      <c r="F36" s="53">
        <f t="shared" si="0"/>
        <v>14</v>
      </c>
    </row>
    <row r="37" spans="1:6" x14ac:dyDescent="0.2">
      <c r="A37" s="53" t="s">
        <v>20</v>
      </c>
      <c r="B37" s="95">
        <v>1638861</v>
      </c>
      <c r="C37" s="95">
        <v>1742010</v>
      </c>
      <c r="D37" s="95">
        <v>103149</v>
      </c>
      <c r="E37" s="56">
        <v>6.2939443918672788E-2</v>
      </c>
      <c r="F37" s="53">
        <f t="shared" si="0"/>
        <v>8</v>
      </c>
    </row>
    <row r="38" spans="1:6" x14ac:dyDescent="0.2">
      <c r="A38" s="53" t="s">
        <v>9</v>
      </c>
      <c r="B38" s="95">
        <v>3213626</v>
      </c>
      <c r="C38" s="95">
        <v>3323522</v>
      </c>
      <c r="D38" s="95">
        <v>109896</v>
      </c>
      <c r="E38" s="56">
        <v>3.4196885387409726E-2</v>
      </c>
      <c r="F38" s="53">
        <f t="shared" si="0"/>
        <v>23</v>
      </c>
    </row>
    <row r="39" spans="1:6" x14ac:dyDescent="0.2">
      <c r="A39" s="53" t="s">
        <v>1</v>
      </c>
      <c r="B39" s="95">
        <v>20025709</v>
      </c>
      <c r="C39" s="95">
        <v>21005852</v>
      </c>
      <c r="D39" s="95">
        <v>980143</v>
      </c>
      <c r="E39" s="56">
        <v>4.8944234633590211E-2</v>
      </c>
      <c r="F39" s="53">
        <f t="shared" si="0"/>
        <v>13</v>
      </c>
    </row>
    <row r="40" spans="1:6" x14ac:dyDescent="0.2">
      <c r="E40" s="53">
        <f>C39/B39-1</f>
        <v>4.8944234633590211E-2</v>
      </c>
    </row>
  </sheetData>
  <autoFilter ref="A6:F6" xr:uid="{C1A95A58-0D2F-4EDF-AF89-C6E57C757850}">
    <sortState ref="A7:F40">
      <sortCondition ref="D6"/>
    </sortState>
  </autoFilter>
  <mergeCells count="1">
    <mergeCell ref="H1:I1"/>
  </mergeCells>
  <hyperlinks>
    <hyperlink ref="H1:I1" location="Index!A1" display="Regresar al Índice" xr:uid="{185BBDDD-0EB0-4126-AD5F-7C289AD2772B}"/>
  </hyperlink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1976B-7BD1-4C4C-B190-4B564FD6E6CD}">
  <sheetPr codeName="Hoja78"/>
  <dimension ref="A1:I40"/>
  <sheetViews>
    <sheetView topLeftCell="D1" workbookViewId="0"/>
  </sheetViews>
  <sheetFormatPr baseColWidth="10" defaultColWidth="9.140625" defaultRowHeight="12.75" x14ac:dyDescent="0.2"/>
  <cols>
    <col min="1" max="1" width="60.7109375" style="53" customWidth="1"/>
    <col min="2" max="2" width="22.7109375" style="53" customWidth="1"/>
    <col min="3" max="3" width="20.7109375" style="53" customWidth="1"/>
    <col min="4" max="4" width="7.7109375" style="53" customWidth="1"/>
    <col min="5" max="5" width="11.7109375" style="53" customWidth="1"/>
    <col min="6" max="6" width="4.7109375" style="53" customWidth="1"/>
    <col min="7" max="8" width="3.7109375" style="53" customWidth="1"/>
    <col min="9" max="10" width="9.140625" style="53" customWidth="1"/>
    <col min="11" max="16384" width="9.140625" style="53"/>
  </cols>
  <sheetData>
    <row r="1" spans="1:9" ht="15" x14ac:dyDescent="0.25">
      <c r="A1" s="17" t="s">
        <v>1750</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2</v>
      </c>
      <c r="B6" s="53" t="s">
        <v>1627</v>
      </c>
      <c r="C6" s="53" t="s">
        <v>1626</v>
      </c>
      <c r="D6" s="53" t="s">
        <v>936</v>
      </c>
      <c r="E6" s="53" t="s">
        <v>937</v>
      </c>
    </row>
    <row r="7" spans="1:9" x14ac:dyDescent="0.2">
      <c r="A7" s="53" t="s">
        <v>17</v>
      </c>
      <c r="B7" s="55">
        <v>462309</v>
      </c>
      <c r="C7" s="55">
        <v>468910</v>
      </c>
      <c r="D7" s="55">
        <v>6601</v>
      </c>
      <c r="E7" s="56">
        <v>1.4278328996407241E-2</v>
      </c>
      <c r="F7" s="53">
        <f>_xlfn.RANK.EQ(E7,$E$7:$E$39,0)</f>
        <v>33</v>
      </c>
    </row>
    <row r="8" spans="1:9" x14ac:dyDescent="0.2">
      <c r="A8" s="53" t="s">
        <v>21</v>
      </c>
      <c r="B8" s="55">
        <v>208202</v>
      </c>
      <c r="C8" s="55">
        <v>212666</v>
      </c>
      <c r="D8" s="55">
        <v>4464</v>
      </c>
      <c r="E8" s="56">
        <v>2.1440716227509871E-2</v>
      </c>
      <c r="F8" s="53">
        <f t="shared" ref="F8:F39" si="0">_xlfn.RANK.EQ(E8,$E$7:$E$39,0)</f>
        <v>32</v>
      </c>
    </row>
    <row r="9" spans="1:9" x14ac:dyDescent="0.2">
      <c r="A9" s="53" t="s">
        <v>30</v>
      </c>
      <c r="B9" s="55">
        <v>102821</v>
      </c>
      <c r="C9" s="55">
        <v>105153</v>
      </c>
      <c r="D9" s="55">
        <v>2332</v>
      </c>
      <c r="E9" s="56">
        <v>2.268019178961489E-2</v>
      </c>
      <c r="F9" s="53">
        <f t="shared" si="0"/>
        <v>31</v>
      </c>
    </row>
    <row r="10" spans="1:9" x14ac:dyDescent="0.2">
      <c r="A10" s="53" t="s">
        <v>25</v>
      </c>
      <c r="B10" s="55">
        <v>447825</v>
      </c>
      <c r="C10" s="55">
        <v>458029</v>
      </c>
      <c r="D10" s="55">
        <v>10204</v>
      </c>
      <c r="E10" s="56">
        <v>2.2785686373025138E-2</v>
      </c>
      <c r="F10" s="53">
        <f t="shared" si="0"/>
        <v>30</v>
      </c>
    </row>
    <row r="11" spans="1:9" x14ac:dyDescent="0.2">
      <c r="A11" s="53" t="s">
        <v>26</v>
      </c>
      <c r="B11" s="55">
        <v>586460</v>
      </c>
      <c r="C11" s="55">
        <v>599919</v>
      </c>
      <c r="D11" s="55">
        <v>13459</v>
      </c>
      <c r="E11" s="56">
        <v>2.2949561777444227E-2</v>
      </c>
      <c r="F11" s="53">
        <f t="shared" si="0"/>
        <v>29</v>
      </c>
    </row>
    <row r="12" spans="1:9" x14ac:dyDescent="0.2">
      <c r="A12" s="53" t="s">
        <v>15</v>
      </c>
      <c r="B12" s="55">
        <v>147015</v>
      </c>
      <c r="C12" s="55">
        <v>150643</v>
      </c>
      <c r="D12" s="55">
        <v>3628</v>
      </c>
      <c r="E12" s="56">
        <v>2.467775397068328E-2</v>
      </c>
      <c r="F12" s="53">
        <f t="shared" si="0"/>
        <v>28</v>
      </c>
    </row>
    <row r="13" spans="1:9" x14ac:dyDescent="0.2">
      <c r="A13" s="53" t="s">
        <v>31</v>
      </c>
      <c r="B13" s="55">
        <v>717938</v>
      </c>
      <c r="C13" s="55">
        <v>735745</v>
      </c>
      <c r="D13" s="55">
        <v>17807</v>
      </c>
      <c r="E13" s="56">
        <v>2.4802977415877114E-2</v>
      </c>
      <c r="F13" s="53">
        <f t="shared" si="0"/>
        <v>27</v>
      </c>
    </row>
    <row r="14" spans="1:9" x14ac:dyDescent="0.2">
      <c r="A14" s="53" t="s">
        <v>3</v>
      </c>
      <c r="B14" s="55">
        <v>331624</v>
      </c>
      <c r="C14" s="55">
        <v>341250</v>
      </c>
      <c r="D14" s="55">
        <v>9626</v>
      </c>
      <c r="E14" s="56">
        <v>2.9026849685185541E-2</v>
      </c>
      <c r="F14" s="53">
        <f t="shared" si="0"/>
        <v>26</v>
      </c>
    </row>
    <row r="15" spans="1:9" x14ac:dyDescent="0.2">
      <c r="A15" s="53" t="s">
        <v>11</v>
      </c>
      <c r="B15" s="55">
        <v>138595</v>
      </c>
      <c r="C15" s="55">
        <v>142922</v>
      </c>
      <c r="D15" s="55">
        <v>4327</v>
      </c>
      <c r="E15" s="56">
        <v>3.1220462498647183E-2</v>
      </c>
      <c r="F15" s="53">
        <f t="shared" si="0"/>
        <v>25</v>
      </c>
    </row>
    <row r="16" spans="1:9" x14ac:dyDescent="0.2">
      <c r="A16" s="53" t="s">
        <v>27</v>
      </c>
      <c r="B16" s="55">
        <v>603862</v>
      </c>
      <c r="C16" s="55">
        <v>623828</v>
      </c>
      <c r="D16" s="55">
        <v>19966</v>
      </c>
      <c r="E16" s="56">
        <v>3.3063845713093398E-2</v>
      </c>
      <c r="F16" s="53">
        <f t="shared" si="0"/>
        <v>24</v>
      </c>
    </row>
    <row r="17" spans="1:6" x14ac:dyDescent="0.2">
      <c r="A17" s="53" t="s">
        <v>9</v>
      </c>
      <c r="B17" s="55">
        <v>3213626</v>
      </c>
      <c r="C17" s="55">
        <v>3323522</v>
      </c>
      <c r="D17" s="55">
        <v>109896</v>
      </c>
      <c r="E17" s="56">
        <v>3.4196885387409726E-2</v>
      </c>
      <c r="F17" s="53">
        <f t="shared" si="0"/>
        <v>23</v>
      </c>
    </row>
    <row r="18" spans="1:6" x14ac:dyDescent="0.2">
      <c r="A18" s="53" t="s">
        <v>22</v>
      </c>
      <c r="B18" s="55">
        <v>592445</v>
      </c>
      <c r="C18" s="55">
        <v>613712</v>
      </c>
      <c r="D18" s="55">
        <v>21267</v>
      </c>
      <c r="E18" s="56">
        <v>3.5897003097334013E-2</v>
      </c>
      <c r="F18" s="53">
        <f t="shared" si="0"/>
        <v>22</v>
      </c>
    </row>
    <row r="19" spans="1:6" x14ac:dyDescent="0.2">
      <c r="A19" s="53" t="s">
        <v>33</v>
      </c>
      <c r="B19" s="55">
        <v>189159</v>
      </c>
      <c r="C19" s="55">
        <v>196703</v>
      </c>
      <c r="D19" s="55">
        <v>7544</v>
      </c>
      <c r="E19" s="56">
        <v>3.9881792566042407E-2</v>
      </c>
      <c r="F19" s="53">
        <f t="shared" si="0"/>
        <v>21</v>
      </c>
    </row>
    <row r="20" spans="1:6" x14ac:dyDescent="0.2">
      <c r="A20" s="53" t="s">
        <v>18</v>
      </c>
      <c r="B20" s="55">
        <v>205760</v>
      </c>
      <c r="C20" s="55">
        <v>214140</v>
      </c>
      <c r="D20" s="55">
        <v>8380</v>
      </c>
      <c r="E20" s="56">
        <v>4.0727060653188207E-2</v>
      </c>
      <c r="F20" s="53">
        <f t="shared" si="0"/>
        <v>20</v>
      </c>
    </row>
    <row r="21" spans="1:6" x14ac:dyDescent="0.2">
      <c r="A21" s="53" t="s">
        <v>13</v>
      </c>
      <c r="B21" s="55">
        <v>1606884</v>
      </c>
      <c r="C21" s="55">
        <v>1674576</v>
      </c>
      <c r="D21" s="55">
        <v>67692</v>
      </c>
      <c r="E21" s="56">
        <v>4.2126251801623438E-2</v>
      </c>
      <c r="F21" s="53">
        <f t="shared" si="0"/>
        <v>19</v>
      </c>
    </row>
    <row r="22" spans="1:6" x14ac:dyDescent="0.2">
      <c r="A22" s="53" t="s">
        <v>8</v>
      </c>
      <c r="B22" s="55">
        <v>920933</v>
      </c>
      <c r="C22" s="55">
        <v>960620</v>
      </c>
      <c r="D22" s="55">
        <v>39687</v>
      </c>
      <c r="E22" s="56">
        <v>4.3094340196300873E-2</v>
      </c>
      <c r="F22" s="53">
        <f t="shared" si="0"/>
        <v>18</v>
      </c>
    </row>
    <row r="23" spans="1:6" x14ac:dyDescent="0.2">
      <c r="A23" s="53" t="s">
        <v>29</v>
      </c>
      <c r="B23" s="55">
        <v>683659</v>
      </c>
      <c r="C23" s="55">
        <v>714063</v>
      </c>
      <c r="D23" s="55">
        <v>30404</v>
      </c>
      <c r="E23" s="56">
        <v>4.4472463611244795E-2</v>
      </c>
      <c r="F23" s="53">
        <f t="shared" si="0"/>
        <v>17</v>
      </c>
    </row>
    <row r="24" spans="1:6" x14ac:dyDescent="0.2">
      <c r="A24" s="53" t="s">
        <v>7</v>
      </c>
      <c r="B24" s="55">
        <v>226046</v>
      </c>
      <c r="C24" s="55">
        <v>236234</v>
      </c>
      <c r="D24" s="55">
        <v>10188</v>
      </c>
      <c r="E24" s="56">
        <v>4.5070472381727678E-2</v>
      </c>
      <c r="F24" s="53">
        <f t="shared" si="0"/>
        <v>16</v>
      </c>
    </row>
    <row r="25" spans="1:6" x14ac:dyDescent="0.2">
      <c r="A25" s="53" t="s">
        <v>6</v>
      </c>
      <c r="B25" s="55">
        <v>127450</v>
      </c>
      <c r="C25" s="55">
        <v>133197</v>
      </c>
      <c r="D25" s="55">
        <v>5747</v>
      </c>
      <c r="E25" s="56">
        <v>4.5092193016869286E-2</v>
      </c>
      <c r="F25" s="53">
        <f t="shared" si="0"/>
        <v>15</v>
      </c>
    </row>
    <row r="26" spans="1:6" x14ac:dyDescent="0.2">
      <c r="A26" s="53" t="s">
        <v>0</v>
      </c>
      <c r="B26" s="55">
        <v>1803619</v>
      </c>
      <c r="C26" s="55">
        <v>1886776</v>
      </c>
      <c r="D26" s="55">
        <v>83157</v>
      </c>
      <c r="E26" s="56">
        <v>4.6105635391953559E-2</v>
      </c>
      <c r="F26" s="53">
        <f t="shared" si="0"/>
        <v>14</v>
      </c>
    </row>
    <row r="27" spans="1:6" x14ac:dyDescent="0.2">
      <c r="A27" s="53" t="s">
        <v>1</v>
      </c>
      <c r="B27" s="55">
        <v>20025709</v>
      </c>
      <c r="C27" s="55">
        <v>21005852</v>
      </c>
      <c r="D27" s="55">
        <v>980143</v>
      </c>
      <c r="E27" s="56">
        <v>4.8944234633590211E-2</v>
      </c>
      <c r="F27" s="53">
        <f t="shared" si="0"/>
        <v>13</v>
      </c>
    </row>
    <row r="28" spans="1:6" x14ac:dyDescent="0.2">
      <c r="A28" s="53" t="s">
        <v>14</v>
      </c>
      <c r="B28" s="55">
        <v>986585</v>
      </c>
      <c r="C28" s="55">
        <v>1036387</v>
      </c>
      <c r="D28" s="55">
        <v>49802</v>
      </c>
      <c r="E28" s="56">
        <v>5.0479178175220518E-2</v>
      </c>
      <c r="F28" s="53">
        <f t="shared" si="0"/>
        <v>12</v>
      </c>
    </row>
    <row r="29" spans="1:6" x14ac:dyDescent="0.2">
      <c r="A29" s="53" t="s">
        <v>4</v>
      </c>
      <c r="B29" s="55">
        <v>983129</v>
      </c>
      <c r="C29" s="55">
        <v>1036470</v>
      </c>
      <c r="D29" s="55">
        <v>53341</v>
      </c>
      <c r="E29" s="56">
        <v>5.4256359033249879E-2</v>
      </c>
      <c r="F29" s="53">
        <f t="shared" si="0"/>
        <v>11</v>
      </c>
    </row>
    <row r="30" spans="1:6" x14ac:dyDescent="0.2">
      <c r="A30" s="53" t="s">
        <v>23</v>
      </c>
      <c r="B30" s="55">
        <v>611101</v>
      </c>
      <c r="C30" s="55">
        <v>645716</v>
      </c>
      <c r="D30" s="55">
        <v>34615</v>
      </c>
      <c r="E30" s="56">
        <v>5.6643664467902921E-2</v>
      </c>
      <c r="F30" s="53">
        <f t="shared" si="0"/>
        <v>10</v>
      </c>
    </row>
    <row r="31" spans="1:6" x14ac:dyDescent="0.2">
      <c r="A31" s="53" t="s">
        <v>10</v>
      </c>
      <c r="B31" s="55">
        <v>768194</v>
      </c>
      <c r="C31" s="55">
        <v>814164</v>
      </c>
      <c r="D31" s="55">
        <v>45970</v>
      </c>
      <c r="E31" s="56">
        <v>5.9841654582045711E-2</v>
      </c>
      <c r="F31" s="53">
        <f t="shared" si="0"/>
        <v>9</v>
      </c>
    </row>
    <row r="32" spans="1:6" x14ac:dyDescent="0.2">
      <c r="A32" s="53" t="s">
        <v>20</v>
      </c>
      <c r="B32" s="55">
        <v>1638861</v>
      </c>
      <c r="C32" s="55">
        <v>1742010</v>
      </c>
      <c r="D32" s="55">
        <v>103149</v>
      </c>
      <c r="E32" s="56">
        <v>6.2939443918672788E-2</v>
      </c>
      <c r="F32" s="53">
        <f t="shared" si="0"/>
        <v>8</v>
      </c>
    </row>
    <row r="33" spans="1:6" x14ac:dyDescent="0.2">
      <c r="A33" s="53" t="s">
        <v>12</v>
      </c>
      <c r="B33" s="55">
        <v>241968</v>
      </c>
      <c r="C33" s="55">
        <v>259036</v>
      </c>
      <c r="D33" s="55">
        <v>17068</v>
      </c>
      <c r="E33" s="56">
        <v>7.0538252992131234E-2</v>
      </c>
      <c r="F33" s="53">
        <f t="shared" si="0"/>
        <v>7</v>
      </c>
    </row>
    <row r="34" spans="1:6" x14ac:dyDescent="0.2">
      <c r="A34" s="53" t="s">
        <v>32</v>
      </c>
      <c r="B34" s="55">
        <v>371003</v>
      </c>
      <c r="C34" s="55">
        <v>400048</v>
      </c>
      <c r="D34" s="55">
        <v>29045</v>
      </c>
      <c r="E34" s="56">
        <v>7.8287776648706453E-2</v>
      </c>
      <c r="F34" s="53">
        <f t="shared" si="0"/>
        <v>6</v>
      </c>
    </row>
    <row r="35" spans="1:6" x14ac:dyDescent="0.2">
      <c r="A35" s="53" t="s">
        <v>19</v>
      </c>
      <c r="B35" s="55">
        <v>152744</v>
      </c>
      <c r="C35" s="55">
        <v>167333</v>
      </c>
      <c r="D35" s="55">
        <v>14589</v>
      </c>
      <c r="E35" s="56">
        <v>9.5512753365107672E-2</v>
      </c>
      <c r="F35" s="53">
        <f t="shared" si="0"/>
        <v>5</v>
      </c>
    </row>
    <row r="36" spans="1:6" x14ac:dyDescent="0.2">
      <c r="A36" s="53" t="s">
        <v>16</v>
      </c>
      <c r="B36" s="55">
        <v>222938</v>
      </c>
      <c r="C36" s="55">
        <v>248308</v>
      </c>
      <c r="D36" s="55">
        <v>25370</v>
      </c>
      <c r="E36" s="56">
        <v>0.11379845517587839</v>
      </c>
      <c r="F36" s="53">
        <f t="shared" si="0"/>
        <v>4</v>
      </c>
    </row>
    <row r="37" spans="1:6" x14ac:dyDescent="0.2">
      <c r="A37" s="53" t="s">
        <v>5</v>
      </c>
      <c r="B37" s="55">
        <v>170091</v>
      </c>
      <c r="C37" s="55">
        <v>198190</v>
      </c>
      <c r="D37" s="55">
        <v>28099</v>
      </c>
      <c r="E37" s="56">
        <v>0.16519980481036622</v>
      </c>
      <c r="F37" s="53">
        <f t="shared" si="0"/>
        <v>3</v>
      </c>
    </row>
    <row r="38" spans="1:6" x14ac:dyDescent="0.2">
      <c r="A38" s="53" t="s">
        <v>24</v>
      </c>
      <c r="B38" s="55">
        <v>377825</v>
      </c>
      <c r="C38" s="55">
        <v>445823</v>
      </c>
      <c r="D38" s="55">
        <v>67998</v>
      </c>
      <c r="E38" s="56">
        <v>0.17997220935618352</v>
      </c>
      <c r="F38" s="53">
        <f t="shared" si="0"/>
        <v>2</v>
      </c>
    </row>
    <row r="39" spans="1:6" x14ac:dyDescent="0.2">
      <c r="A39" s="53" t="s">
        <v>28</v>
      </c>
      <c r="B39" s="55">
        <v>185038</v>
      </c>
      <c r="C39" s="55">
        <v>219759</v>
      </c>
      <c r="D39" s="55">
        <v>34721</v>
      </c>
      <c r="E39" s="56">
        <v>0.18764253828943245</v>
      </c>
      <c r="F39" s="53">
        <f t="shared" si="0"/>
        <v>1</v>
      </c>
    </row>
    <row r="40" spans="1:6" x14ac:dyDescent="0.2">
      <c r="E40" s="53">
        <f>C39/B39-1</f>
        <v>0.18764253828943245</v>
      </c>
    </row>
  </sheetData>
  <autoFilter ref="A6:F6" xr:uid="{C1A95A58-0D2F-4EDF-AF89-C6E57C757850}"/>
  <mergeCells count="1">
    <mergeCell ref="H1:I1"/>
  </mergeCells>
  <hyperlinks>
    <hyperlink ref="H1:I1" location="Index!A1" display="Regresar al Índice" xr:uid="{B76E19C5-BA3E-4D1F-B75D-58B0874EAAA4}"/>
  </hyperlink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CD5B-543D-4D34-8734-B12E13B89725}">
  <sheetPr codeName="Hoja79"/>
  <dimension ref="A1:I29"/>
  <sheetViews>
    <sheetView topLeftCell="D1" workbookViewId="0"/>
  </sheetViews>
  <sheetFormatPr baseColWidth="10" defaultColWidth="9.140625" defaultRowHeight="12.75" x14ac:dyDescent="0.2"/>
  <cols>
    <col min="1" max="1" width="60.7109375" style="53" customWidth="1"/>
    <col min="2" max="2" width="10.7109375" style="93" bestFit="1" customWidth="1"/>
    <col min="3" max="3" width="10.140625" style="55" bestFit="1" customWidth="1"/>
    <col min="4" max="4" width="10.7109375" style="55" customWidth="1"/>
    <col min="5" max="8" width="3.7109375" style="53" customWidth="1"/>
    <col min="9" max="21" width="9.28515625" style="53" customWidth="1"/>
    <col min="22" max="16384" width="9.140625" style="53"/>
  </cols>
  <sheetData>
    <row r="1" spans="1:9" ht="15" x14ac:dyDescent="0.25">
      <c r="A1" s="17" t="s">
        <v>1751</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3" spans="1:9" x14ac:dyDescent="0.2">
      <c r="B3" s="53"/>
      <c r="C3" s="53"/>
      <c r="D3" s="53"/>
    </row>
    <row r="4" spans="1:9" x14ac:dyDescent="0.2">
      <c r="B4" s="53"/>
      <c r="C4" s="53"/>
      <c r="D4" s="53"/>
    </row>
    <row r="5" spans="1:9" x14ac:dyDescent="0.2">
      <c r="B5" s="53"/>
      <c r="C5" s="53"/>
      <c r="D5" s="53"/>
    </row>
    <row r="6" spans="1:9" x14ac:dyDescent="0.2">
      <c r="A6" s="53" t="s">
        <v>633</v>
      </c>
      <c r="B6" s="53" t="s">
        <v>441</v>
      </c>
      <c r="C6" s="53" t="s">
        <v>0</v>
      </c>
      <c r="D6" s="53" t="s">
        <v>638</v>
      </c>
    </row>
    <row r="7" spans="1:9" x14ac:dyDescent="0.2">
      <c r="A7" s="53">
        <v>2000</v>
      </c>
      <c r="B7" s="93" t="s">
        <v>1604</v>
      </c>
      <c r="C7" s="55">
        <v>1001069</v>
      </c>
      <c r="D7" s="55">
        <v>14948</v>
      </c>
      <c r="E7" s="94"/>
    </row>
    <row r="8" spans="1:9" x14ac:dyDescent="0.2">
      <c r="A8" s="53">
        <v>2001</v>
      </c>
      <c r="B8" s="93" t="s">
        <v>1605</v>
      </c>
      <c r="C8" s="55">
        <v>1026253</v>
      </c>
      <c r="D8" s="55">
        <v>-7962</v>
      </c>
      <c r="E8" s="94"/>
    </row>
    <row r="9" spans="1:9" x14ac:dyDescent="0.2">
      <c r="A9" s="53">
        <v>2002</v>
      </c>
      <c r="B9" s="93" t="s">
        <v>1606</v>
      </c>
      <c r="C9" s="55">
        <v>1017902</v>
      </c>
      <c r="D9" s="55">
        <v>6179</v>
      </c>
      <c r="E9" s="94"/>
    </row>
    <row r="10" spans="1:9" x14ac:dyDescent="0.2">
      <c r="A10" s="53">
        <v>2003</v>
      </c>
      <c r="B10" s="93" t="s">
        <v>1607</v>
      </c>
      <c r="C10" s="55">
        <v>1034228</v>
      </c>
      <c r="D10" s="55">
        <v>4537</v>
      </c>
      <c r="E10" s="94"/>
    </row>
    <row r="11" spans="1:9" x14ac:dyDescent="0.2">
      <c r="A11" s="53">
        <v>2004</v>
      </c>
      <c r="B11" s="93" t="s">
        <v>1608</v>
      </c>
      <c r="C11" s="55">
        <v>1056463</v>
      </c>
      <c r="D11" s="55">
        <v>15182</v>
      </c>
      <c r="E11" s="94"/>
    </row>
    <row r="12" spans="1:9" x14ac:dyDescent="0.2">
      <c r="A12" s="53">
        <v>2005</v>
      </c>
      <c r="B12" s="93" t="s">
        <v>1609</v>
      </c>
      <c r="C12" s="55">
        <v>1074159</v>
      </c>
      <c r="D12" s="55">
        <v>11264</v>
      </c>
      <c r="E12" s="94"/>
    </row>
    <row r="13" spans="1:9" x14ac:dyDescent="0.2">
      <c r="A13" s="53">
        <v>2006</v>
      </c>
      <c r="B13" s="93" t="s">
        <v>1610</v>
      </c>
      <c r="C13" s="55">
        <v>1119209</v>
      </c>
      <c r="D13" s="55">
        <v>23463</v>
      </c>
      <c r="E13" s="94"/>
    </row>
    <row r="14" spans="1:9" x14ac:dyDescent="0.2">
      <c r="A14" s="53">
        <v>2007</v>
      </c>
      <c r="B14" s="93" t="s">
        <v>1611</v>
      </c>
      <c r="C14" s="55">
        <v>1173248</v>
      </c>
      <c r="D14" s="55">
        <v>26105</v>
      </c>
      <c r="E14" s="94"/>
    </row>
    <row r="15" spans="1:9" x14ac:dyDescent="0.2">
      <c r="A15" s="53">
        <v>2008</v>
      </c>
      <c r="B15" s="93" t="s">
        <v>1612</v>
      </c>
      <c r="C15" s="55">
        <v>1214015</v>
      </c>
      <c r="D15" s="55">
        <v>19629</v>
      </c>
      <c r="E15" s="94"/>
    </row>
    <row r="16" spans="1:9" x14ac:dyDescent="0.2">
      <c r="A16" s="53">
        <v>2009</v>
      </c>
      <c r="B16" s="93" t="s">
        <v>1613</v>
      </c>
      <c r="C16" s="55">
        <v>1198805</v>
      </c>
      <c r="D16" s="55">
        <v>-5785</v>
      </c>
      <c r="E16" s="94"/>
    </row>
    <row r="17" spans="1:5" x14ac:dyDescent="0.2">
      <c r="A17" s="53">
        <v>2010</v>
      </c>
      <c r="B17" s="93" t="s">
        <v>1614</v>
      </c>
      <c r="C17" s="55">
        <v>1226178</v>
      </c>
      <c r="D17" s="55">
        <v>18159</v>
      </c>
      <c r="E17" s="94"/>
    </row>
    <row r="18" spans="1:5" x14ac:dyDescent="0.2">
      <c r="A18" s="53">
        <v>2011</v>
      </c>
      <c r="B18" s="93" t="s">
        <v>1615</v>
      </c>
      <c r="C18" s="55">
        <v>1282251</v>
      </c>
      <c r="D18" s="55">
        <v>18764</v>
      </c>
      <c r="E18" s="94"/>
    </row>
    <row r="19" spans="1:5" x14ac:dyDescent="0.2">
      <c r="A19" s="53">
        <v>2012</v>
      </c>
      <c r="B19" s="93" t="s">
        <v>1616</v>
      </c>
      <c r="C19" s="55">
        <v>1327266</v>
      </c>
      <c r="D19" s="55">
        <v>18984</v>
      </c>
      <c r="E19" s="94"/>
    </row>
    <row r="20" spans="1:5" x14ac:dyDescent="0.2">
      <c r="A20" s="53">
        <v>2013</v>
      </c>
      <c r="B20" s="93" t="s">
        <v>1617</v>
      </c>
      <c r="C20" s="55">
        <v>1368619</v>
      </c>
      <c r="D20" s="55">
        <v>18962</v>
      </c>
      <c r="E20" s="94"/>
    </row>
    <row r="21" spans="1:5" x14ac:dyDescent="0.2">
      <c r="A21" s="53">
        <v>2014</v>
      </c>
      <c r="B21" s="93" t="s">
        <v>1618</v>
      </c>
      <c r="C21" s="55">
        <v>1413343</v>
      </c>
      <c r="D21" s="55">
        <v>16095</v>
      </c>
      <c r="E21" s="94"/>
    </row>
    <row r="22" spans="1:5" x14ac:dyDescent="0.2">
      <c r="A22" s="53">
        <v>2015</v>
      </c>
      <c r="B22" s="93" t="s">
        <v>1619</v>
      </c>
      <c r="C22" s="55">
        <v>1493885</v>
      </c>
      <c r="D22" s="55">
        <v>30545</v>
      </c>
      <c r="E22" s="94"/>
    </row>
    <row r="23" spans="1:5" x14ac:dyDescent="0.2">
      <c r="A23" s="53">
        <v>2016</v>
      </c>
      <c r="B23" s="93" t="s">
        <v>1620</v>
      </c>
      <c r="C23" s="55">
        <v>1559149</v>
      </c>
      <c r="D23" s="55">
        <v>23894</v>
      </c>
      <c r="E23" s="94"/>
    </row>
    <row r="24" spans="1:5" x14ac:dyDescent="0.2">
      <c r="A24" s="53">
        <v>2017</v>
      </c>
      <c r="B24" s="93" t="s">
        <v>1621</v>
      </c>
      <c r="C24" s="55">
        <v>1661636</v>
      </c>
      <c r="D24" s="55">
        <v>37399</v>
      </c>
      <c r="E24" s="94"/>
    </row>
    <row r="25" spans="1:5" x14ac:dyDescent="0.2">
      <c r="A25" s="53">
        <v>2018</v>
      </c>
      <c r="B25" s="93" t="s">
        <v>1622</v>
      </c>
      <c r="C25" s="55">
        <v>1743804</v>
      </c>
      <c r="D25" s="55">
        <v>25936</v>
      </c>
      <c r="E25" s="94"/>
    </row>
    <row r="26" spans="1:5" x14ac:dyDescent="0.2">
      <c r="A26" s="53">
        <v>2019</v>
      </c>
      <c r="B26" s="93" t="s">
        <v>1623</v>
      </c>
      <c r="C26" s="55">
        <v>1796144</v>
      </c>
      <c r="D26" s="55">
        <v>35144</v>
      </c>
      <c r="E26" s="94"/>
    </row>
    <row r="27" spans="1:5" x14ac:dyDescent="0.2">
      <c r="A27" s="53">
        <v>2020</v>
      </c>
      <c r="B27" s="93" t="s">
        <v>1624</v>
      </c>
      <c r="C27" s="55">
        <v>1831940</v>
      </c>
      <c r="D27" s="55">
        <v>19241</v>
      </c>
      <c r="E27" s="94"/>
    </row>
    <row r="28" spans="1:5" x14ac:dyDescent="0.2">
      <c r="A28" s="53">
        <v>2021</v>
      </c>
      <c r="B28" s="93" t="s">
        <v>655</v>
      </c>
      <c r="C28" s="55">
        <v>1803619</v>
      </c>
      <c r="D28" s="55">
        <v>23252</v>
      </c>
    </row>
    <row r="29" spans="1:5" x14ac:dyDescent="0.2">
      <c r="A29" s="53">
        <v>2022</v>
      </c>
      <c r="B29" s="93" t="s">
        <v>1531</v>
      </c>
      <c r="C29" s="55">
        <v>1886776</v>
      </c>
      <c r="D29" s="55">
        <v>36777</v>
      </c>
    </row>
  </sheetData>
  <mergeCells count="1">
    <mergeCell ref="H1:I1"/>
  </mergeCells>
  <hyperlinks>
    <hyperlink ref="H1:I1" location="Index!A1" display="Regresar al Índice" xr:uid="{58CAFCBD-5081-4E61-ABC6-11D051506292}"/>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BF4DD-4C7D-4E9A-89D3-845B8DB9743D}">
  <sheetPr codeName="Hoja80"/>
  <dimension ref="A1:I39"/>
  <sheetViews>
    <sheetView topLeftCell="A13" workbookViewId="0"/>
  </sheetViews>
  <sheetFormatPr baseColWidth="10" defaultColWidth="9.140625" defaultRowHeight="12.75" x14ac:dyDescent="0.2"/>
  <cols>
    <col min="1" max="1" width="60.7109375" style="53" customWidth="1"/>
    <col min="2" max="3" width="20.7109375" style="53" customWidth="1"/>
    <col min="4" max="4" width="8.28515625" style="53" bestFit="1" customWidth="1"/>
    <col min="5" max="5" width="4.7109375" style="53" customWidth="1"/>
    <col min="6" max="8" width="3.7109375" style="53" customWidth="1"/>
    <col min="9" max="10" width="9.140625" style="53" customWidth="1"/>
    <col min="11" max="16384" width="9.140625" style="53"/>
  </cols>
  <sheetData>
    <row r="1" spans="1:9" ht="15" x14ac:dyDescent="0.25">
      <c r="A1" s="17" t="s">
        <v>1752</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2</v>
      </c>
      <c r="B6" s="53" t="s">
        <v>1224</v>
      </c>
      <c r="C6" s="53" t="s">
        <v>1626</v>
      </c>
      <c r="D6" s="53" t="s">
        <v>1225</v>
      </c>
    </row>
    <row r="7" spans="1:9" x14ac:dyDescent="0.2">
      <c r="A7" s="53" t="s">
        <v>15</v>
      </c>
      <c r="B7" s="55">
        <v>153546</v>
      </c>
      <c r="C7" s="55">
        <v>150643</v>
      </c>
      <c r="D7" s="55">
        <v>-2903</v>
      </c>
    </row>
    <row r="8" spans="1:9" x14ac:dyDescent="0.2">
      <c r="A8" s="53" t="s">
        <v>33</v>
      </c>
      <c r="B8" s="55">
        <v>195976</v>
      </c>
      <c r="C8" s="55">
        <v>196703</v>
      </c>
      <c r="D8" s="55">
        <v>727</v>
      </c>
      <c r="E8" s="53">
        <f>_xlfn.RANK.EQ(D8,$D$8:$D$39,0)</f>
        <v>32</v>
      </c>
    </row>
    <row r="9" spans="1:9" x14ac:dyDescent="0.2">
      <c r="A9" s="53" t="s">
        <v>18</v>
      </c>
      <c r="B9" s="55">
        <v>213192</v>
      </c>
      <c r="C9" s="55">
        <v>214140</v>
      </c>
      <c r="D9" s="55">
        <v>948</v>
      </c>
      <c r="E9" s="53">
        <f t="shared" ref="E9:E39" si="0">_xlfn.RANK.EQ(D9,$D$8:$D$39,0)</f>
        <v>31</v>
      </c>
    </row>
    <row r="10" spans="1:9" x14ac:dyDescent="0.2">
      <c r="A10" s="53" t="s">
        <v>31</v>
      </c>
      <c r="B10" s="55">
        <v>734685</v>
      </c>
      <c r="C10" s="55">
        <v>735745</v>
      </c>
      <c r="D10" s="55">
        <v>1060</v>
      </c>
      <c r="E10" s="53">
        <f t="shared" si="0"/>
        <v>30</v>
      </c>
    </row>
    <row r="11" spans="1:9" x14ac:dyDescent="0.2">
      <c r="A11" s="53" t="s">
        <v>7</v>
      </c>
      <c r="B11" s="55">
        <v>235059</v>
      </c>
      <c r="C11" s="55">
        <v>236234</v>
      </c>
      <c r="D11" s="55">
        <v>1175</v>
      </c>
      <c r="E11" s="53">
        <f t="shared" si="0"/>
        <v>29</v>
      </c>
    </row>
    <row r="12" spans="1:9" x14ac:dyDescent="0.2">
      <c r="A12" s="53" t="s">
        <v>21</v>
      </c>
      <c r="B12" s="55">
        <v>211048</v>
      </c>
      <c r="C12" s="55">
        <v>212666</v>
      </c>
      <c r="D12" s="55">
        <v>1618</v>
      </c>
      <c r="E12" s="53">
        <f t="shared" si="0"/>
        <v>28</v>
      </c>
    </row>
    <row r="13" spans="1:9" x14ac:dyDescent="0.2">
      <c r="A13" s="53" t="s">
        <v>22</v>
      </c>
      <c r="B13" s="55">
        <v>611779</v>
      </c>
      <c r="C13" s="55">
        <v>613712</v>
      </c>
      <c r="D13" s="55">
        <v>1933</v>
      </c>
      <c r="E13" s="53">
        <f t="shared" si="0"/>
        <v>27</v>
      </c>
    </row>
    <row r="14" spans="1:9" x14ac:dyDescent="0.2">
      <c r="A14" s="53" t="s">
        <v>6</v>
      </c>
      <c r="B14" s="55">
        <v>131218</v>
      </c>
      <c r="C14" s="55">
        <v>133197</v>
      </c>
      <c r="D14" s="55">
        <v>1979</v>
      </c>
      <c r="E14" s="53">
        <f t="shared" si="0"/>
        <v>26</v>
      </c>
    </row>
    <row r="15" spans="1:9" x14ac:dyDescent="0.2">
      <c r="A15" s="53" t="s">
        <v>30</v>
      </c>
      <c r="B15" s="55">
        <v>103100</v>
      </c>
      <c r="C15" s="55">
        <v>105153</v>
      </c>
      <c r="D15" s="55">
        <v>2053</v>
      </c>
      <c r="E15" s="53">
        <f t="shared" si="0"/>
        <v>25</v>
      </c>
    </row>
    <row r="16" spans="1:9" x14ac:dyDescent="0.2">
      <c r="A16" s="53" t="s">
        <v>11</v>
      </c>
      <c r="B16" s="55">
        <v>140370</v>
      </c>
      <c r="C16" s="55">
        <v>142922</v>
      </c>
      <c r="D16" s="55">
        <v>2552</v>
      </c>
      <c r="E16" s="53">
        <f t="shared" si="0"/>
        <v>24</v>
      </c>
    </row>
    <row r="17" spans="1:5" x14ac:dyDescent="0.2">
      <c r="A17" s="53" t="s">
        <v>17</v>
      </c>
      <c r="B17" s="55">
        <v>465270</v>
      </c>
      <c r="C17" s="55">
        <v>468910</v>
      </c>
      <c r="D17" s="55">
        <v>3640</v>
      </c>
      <c r="E17" s="53">
        <f t="shared" si="0"/>
        <v>23</v>
      </c>
    </row>
    <row r="18" spans="1:5" x14ac:dyDescent="0.2">
      <c r="A18" s="53" t="s">
        <v>12</v>
      </c>
      <c r="B18" s="55">
        <v>254204</v>
      </c>
      <c r="C18" s="55">
        <v>259036</v>
      </c>
      <c r="D18" s="55">
        <v>4832</v>
      </c>
      <c r="E18" s="53">
        <f t="shared" si="0"/>
        <v>22</v>
      </c>
    </row>
    <row r="19" spans="1:5" x14ac:dyDescent="0.2">
      <c r="A19" s="53" t="s">
        <v>3</v>
      </c>
      <c r="B19" s="55">
        <v>335529</v>
      </c>
      <c r="C19" s="55">
        <v>341250</v>
      </c>
      <c r="D19" s="55">
        <v>5721</v>
      </c>
      <c r="E19" s="53">
        <f t="shared" si="0"/>
        <v>21</v>
      </c>
    </row>
    <row r="20" spans="1:5" x14ac:dyDescent="0.2">
      <c r="A20" s="53" t="s">
        <v>19</v>
      </c>
      <c r="B20" s="55">
        <v>160665</v>
      </c>
      <c r="C20" s="55">
        <v>167333</v>
      </c>
      <c r="D20" s="55">
        <v>6668</v>
      </c>
      <c r="E20" s="53">
        <f t="shared" si="0"/>
        <v>20</v>
      </c>
    </row>
    <row r="21" spans="1:5" x14ac:dyDescent="0.2">
      <c r="A21" s="53" t="s">
        <v>32</v>
      </c>
      <c r="B21" s="55">
        <v>393339</v>
      </c>
      <c r="C21" s="55">
        <v>400048</v>
      </c>
      <c r="D21" s="55">
        <v>6709</v>
      </c>
      <c r="E21" s="53">
        <f t="shared" si="0"/>
        <v>19</v>
      </c>
    </row>
    <row r="22" spans="1:5" x14ac:dyDescent="0.2">
      <c r="A22" s="53" t="s">
        <v>25</v>
      </c>
      <c r="B22" s="55">
        <v>451010</v>
      </c>
      <c r="C22" s="55">
        <v>458029</v>
      </c>
      <c r="D22" s="55">
        <v>7019</v>
      </c>
      <c r="E22" s="53">
        <f t="shared" si="0"/>
        <v>18</v>
      </c>
    </row>
    <row r="23" spans="1:5" x14ac:dyDescent="0.2">
      <c r="A23" s="53" t="s">
        <v>5</v>
      </c>
      <c r="B23" s="55">
        <v>190885</v>
      </c>
      <c r="C23" s="55">
        <v>198190</v>
      </c>
      <c r="D23" s="55">
        <v>7305</v>
      </c>
      <c r="E23" s="53">
        <f t="shared" si="0"/>
        <v>17</v>
      </c>
    </row>
    <row r="24" spans="1:5" x14ac:dyDescent="0.2">
      <c r="A24" s="53" t="s">
        <v>16</v>
      </c>
      <c r="B24" s="55">
        <v>240431</v>
      </c>
      <c r="C24" s="55">
        <v>248308</v>
      </c>
      <c r="D24" s="55">
        <v>7877</v>
      </c>
      <c r="E24" s="53">
        <f t="shared" si="0"/>
        <v>16</v>
      </c>
    </row>
    <row r="25" spans="1:5" x14ac:dyDescent="0.2">
      <c r="A25" s="53" t="s">
        <v>28</v>
      </c>
      <c r="B25" s="55">
        <v>209338</v>
      </c>
      <c r="C25" s="55">
        <v>219759</v>
      </c>
      <c r="D25" s="55">
        <v>10421</v>
      </c>
      <c r="E25" s="53">
        <f t="shared" si="0"/>
        <v>15</v>
      </c>
    </row>
    <row r="26" spans="1:5" x14ac:dyDescent="0.2">
      <c r="A26" s="53" t="s">
        <v>9</v>
      </c>
      <c r="B26" s="55">
        <v>3312592</v>
      </c>
      <c r="C26" s="55">
        <v>3323522</v>
      </c>
      <c r="D26" s="55">
        <v>10930</v>
      </c>
      <c r="E26" s="53">
        <f t="shared" si="0"/>
        <v>14</v>
      </c>
    </row>
    <row r="27" spans="1:5" x14ac:dyDescent="0.2">
      <c r="A27" s="53" t="s">
        <v>24</v>
      </c>
      <c r="B27" s="55">
        <v>432986</v>
      </c>
      <c r="C27" s="55">
        <v>445823</v>
      </c>
      <c r="D27" s="55">
        <v>12837</v>
      </c>
      <c r="E27" s="53">
        <f t="shared" si="0"/>
        <v>13</v>
      </c>
    </row>
    <row r="28" spans="1:5" x14ac:dyDescent="0.2">
      <c r="A28" s="53" t="s">
        <v>26</v>
      </c>
      <c r="B28" s="55">
        <v>586281</v>
      </c>
      <c r="C28" s="55">
        <v>599919</v>
      </c>
      <c r="D28" s="55">
        <v>13638</v>
      </c>
      <c r="E28" s="53">
        <f t="shared" si="0"/>
        <v>12</v>
      </c>
    </row>
    <row r="29" spans="1:5" x14ac:dyDescent="0.2">
      <c r="A29" s="53" t="s">
        <v>23</v>
      </c>
      <c r="B29" s="55">
        <v>628676</v>
      </c>
      <c r="C29" s="55">
        <v>645716</v>
      </c>
      <c r="D29" s="55">
        <v>17040</v>
      </c>
      <c r="E29" s="53">
        <f t="shared" si="0"/>
        <v>11</v>
      </c>
    </row>
    <row r="30" spans="1:5" x14ac:dyDescent="0.2">
      <c r="A30" s="53" t="s">
        <v>29</v>
      </c>
      <c r="B30" s="55">
        <v>696086</v>
      </c>
      <c r="C30" s="55">
        <v>714063</v>
      </c>
      <c r="D30" s="55">
        <v>17977</v>
      </c>
      <c r="E30" s="53">
        <f t="shared" si="0"/>
        <v>10</v>
      </c>
    </row>
    <row r="31" spans="1:5" x14ac:dyDescent="0.2">
      <c r="A31" s="53" t="s">
        <v>14</v>
      </c>
      <c r="B31" s="55">
        <v>1014873</v>
      </c>
      <c r="C31" s="55">
        <v>1036387</v>
      </c>
      <c r="D31" s="55">
        <v>21514</v>
      </c>
      <c r="E31" s="53">
        <f t="shared" si="0"/>
        <v>9</v>
      </c>
    </row>
    <row r="32" spans="1:5" x14ac:dyDescent="0.2">
      <c r="A32" s="53" t="s">
        <v>13</v>
      </c>
      <c r="B32" s="55">
        <v>1650381</v>
      </c>
      <c r="C32" s="55">
        <v>1674576</v>
      </c>
      <c r="D32" s="55">
        <v>24195</v>
      </c>
      <c r="E32" s="53">
        <f t="shared" si="0"/>
        <v>8</v>
      </c>
    </row>
    <row r="33" spans="1:5" x14ac:dyDescent="0.2">
      <c r="A33" s="53" t="s">
        <v>10</v>
      </c>
      <c r="B33" s="55">
        <v>789468</v>
      </c>
      <c r="C33" s="55">
        <v>814164</v>
      </c>
      <c r="D33" s="55">
        <v>24696</v>
      </c>
      <c r="E33" s="53">
        <f t="shared" si="0"/>
        <v>7</v>
      </c>
    </row>
    <row r="34" spans="1:5" x14ac:dyDescent="0.2">
      <c r="A34" s="53" t="s">
        <v>27</v>
      </c>
      <c r="B34" s="55">
        <v>596602</v>
      </c>
      <c r="C34" s="55">
        <v>623828</v>
      </c>
      <c r="D34" s="55">
        <v>27226</v>
      </c>
      <c r="E34" s="53">
        <f t="shared" si="0"/>
        <v>6</v>
      </c>
    </row>
    <row r="35" spans="1:5" x14ac:dyDescent="0.2">
      <c r="A35" s="53" t="s">
        <v>8</v>
      </c>
      <c r="B35" s="55">
        <v>930477</v>
      </c>
      <c r="C35" s="55">
        <v>960620</v>
      </c>
      <c r="D35" s="55">
        <v>30143</v>
      </c>
      <c r="E35" s="53">
        <f t="shared" si="0"/>
        <v>5</v>
      </c>
    </row>
    <row r="36" spans="1:5" x14ac:dyDescent="0.2">
      <c r="A36" s="53" t="s">
        <v>4</v>
      </c>
      <c r="B36" s="55">
        <v>1004354</v>
      </c>
      <c r="C36" s="55">
        <v>1036470</v>
      </c>
      <c r="D36" s="55">
        <v>32116</v>
      </c>
      <c r="E36" s="53">
        <f t="shared" si="0"/>
        <v>4</v>
      </c>
    </row>
    <row r="37" spans="1:5" x14ac:dyDescent="0.2">
      <c r="A37" s="53" t="s">
        <v>0</v>
      </c>
      <c r="B37" s="55">
        <v>1849999</v>
      </c>
      <c r="C37" s="55">
        <v>1886776</v>
      </c>
      <c r="D37" s="55">
        <v>36777</v>
      </c>
      <c r="E37" s="53">
        <f t="shared" si="0"/>
        <v>3</v>
      </c>
    </row>
    <row r="38" spans="1:5" x14ac:dyDescent="0.2">
      <c r="A38" s="53" t="s">
        <v>20</v>
      </c>
      <c r="B38" s="55">
        <v>1696729</v>
      </c>
      <c r="C38" s="55">
        <v>1742010</v>
      </c>
      <c r="D38" s="55">
        <v>45281</v>
      </c>
      <c r="E38" s="53">
        <f t="shared" si="0"/>
        <v>2</v>
      </c>
    </row>
    <row r="39" spans="1:5" x14ac:dyDescent="0.2">
      <c r="A39" s="53" t="s">
        <v>1</v>
      </c>
      <c r="B39" s="55">
        <v>20620148</v>
      </c>
      <c r="C39" s="55">
        <v>21005852</v>
      </c>
      <c r="D39" s="55">
        <v>385704</v>
      </c>
      <c r="E39" s="53">
        <f t="shared" si="0"/>
        <v>1</v>
      </c>
    </row>
  </sheetData>
  <mergeCells count="1">
    <mergeCell ref="H1:I1"/>
  </mergeCells>
  <hyperlinks>
    <hyperlink ref="H1:I1" location="Index!A1" display="Regresar al Índice" xr:uid="{DB839DF2-4D3E-4AF1-8E33-FBA0A7A7FED5}"/>
  </hyperlink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24B26-591C-4400-87DF-FFB5BCD3EF98}">
  <sheetPr codeName="Hoja94"/>
  <dimension ref="A1:I39"/>
  <sheetViews>
    <sheetView topLeftCell="D1" workbookViewId="0"/>
  </sheetViews>
  <sheetFormatPr baseColWidth="10" defaultColWidth="9.140625" defaultRowHeight="12.75" x14ac:dyDescent="0.2"/>
  <cols>
    <col min="1" max="1" width="60.7109375" style="53" customWidth="1"/>
    <col min="2" max="3" width="20.7109375" style="53" customWidth="1"/>
    <col min="4" max="4" width="11.7109375" style="53" customWidth="1"/>
    <col min="5" max="5" width="4.7109375" style="53" customWidth="1"/>
    <col min="6" max="8" width="3.7109375" style="53" customWidth="1"/>
    <col min="9" max="10" width="9.140625" style="53" customWidth="1"/>
    <col min="11" max="16384" width="9.140625" style="53"/>
  </cols>
  <sheetData>
    <row r="1" spans="1:9" ht="15" x14ac:dyDescent="0.25">
      <c r="A1" s="17" t="s">
        <v>1753</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2</v>
      </c>
      <c r="B6" s="53" t="s">
        <v>1224</v>
      </c>
      <c r="C6" s="53" t="s">
        <v>1626</v>
      </c>
      <c r="D6" s="53" t="s">
        <v>1226</v>
      </c>
    </row>
    <row r="7" spans="1:9" x14ac:dyDescent="0.2">
      <c r="A7" s="53" t="s">
        <v>15</v>
      </c>
      <c r="B7" s="55">
        <v>153546</v>
      </c>
      <c r="C7" s="55">
        <v>150643</v>
      </c>
      <c r="D7" s="56">
        <v>-1.8906386359787919E-2</v>
      </c>
      <c r="E7" s="53">
        <f>_xlfn.RANK.EQ(D7,$D$7:$D$39,0)</f>
        <v>33</v>
      </c>
    </row>
    <row r="8" spans="1:9" x14ac:dyDescent="0.2">
      <c r="A8" s="53" t="s">
        <v>31</v>
      </c>
      <c r="B8" s="55">
        <v>734685</v>
      </c>
      <c r="C8" s="55">
        <v>735745</v>
      </c>
      <c r="D8" s="56">
        <v>1.4427952115532161E-3</v>
      </c>
      <c r="E8" s="53">
        <f t="shared" ref="E8:E39" si="0">_xlfn.RANK.EQ(D8,$D$7:$D$39,0)</f>
        <v>32</v>
      </c>
    </row>
    <row r="9" spans="1:9" x14ac:dyDescent="0.2">
      <c r="A9" s="53" t="s">
        <v>22</v>
      </c>
      <c r="B9" s="55">
        <v>611779</v>
      </c>
      <c r="C9" s="55">
        <v>613712</v>
      </c>
      <c r="D9" s="56">
        <v>3.1596377123110919E-3</v>
      </c>
      <c r="E9" s="53">
        <f t="shared" si="0"/>
        <v>31</v>
      </c>
    </row>
    <row r="10" spans="1:9" x14ac:dyDescent="0.2">
      <c r="A10" s="53" t="s">
        <v>9</v>
      </c>
      <c r="B10" s="55">
        <v>3312592</v>
      </c>
      <c r="C10" s="55">
        <v>3323522</v>
      </c>
      <c r="D10" s="56">
        <v>3.2995310017049917E-3</v>
      </c>
      <c r="E10" s="53">
        <f t="shared" si="0"/>
        <v>30</v>
      </c>
    </row>
    <row r="11" spans="1:9" x14ac:dyDescent="0.2">
      <c r="A11" s="53" t="s">
        <v>33</v>
      </c>
      <c r="B11" s="55">
        <v>195976</v>
      </c>
      <c r="C11" s="55">
        <v>196703</v>
      </c>
      <c r="D11" s="56">
        <v>3.7096379148466863E-3</v>
      </c>
      <c r="E11" s="53">
        <f t="shared" si="0"/>
        <v>29</v>
      </c>
    </row>
    <row r="12" spans="1:9" x14ac:dyDescent="0.2">
      <c r="A12" s="53" t="s">
        <v>18</v>
      </c>
      <c r="B12" s="55">
        <v>213192</v>
      </c>
      <c r="C12" s="55">
        <v>214140</v>
      </c>
      <c r="D12" s="56">
        <v>4.4466959360576208E-3</v>
      </c>
      <c r="E12" s="53">
        <f t="shared" si="0"/>
        <v>28</v>
      </c>
    </row>
    <row r="13" spans="1:9" x14ac:dyDescent="0.2">
      <c r="A13" s="53" t="s">
        <v>7</v>
      </c>
      <c r="B13" s="55">
        <v>235059</v>
      </c>
      <c r="C13" s="55">
        <v>236234</v>
      </c>
      <c r="D13" s="56">
        <v>4.998744995937221E-3</v>
      </c>
      <c r="E13" s="53">
        <f t="shared" si="0"/>
        <v>27</v>
      </c>
    </row>
    <row r="14" spans="1:9" x14ac:dyDescent="0.2">
      <c r="A14" s="53" t="s">
        <v>21</v>
      </c>
      <c r="B14" s="55">
        <v>211048</v>
      </c>
      <c r="C14" s="55">
        <v>212666</v>
      </c>
      <c r="D14" s="56">
        <v>7.6665024070352583E-3</v>
      </c>
      <c r="E14" s="53">
        <f t="shared" si="0"/>
        <v>26</v>
      </c>
    </row>
    <row r="15" spans="1:9" x14ac:dyDescent="0.2">
      <c r="A15" s="53" t="s">
        <v>17</v>
      </c>
      <c r="B15" s="55">
        <v>465270</v>
      </c>
      <c r="C15" s="55">
        <v>468910</v>
      </c>
      <c r="D15" s="56">
        <v>7.8234143615534268E-3</v>
      </c>
      <c r="E15" s="53">
        <f t="shared" si="0"/>
        <v>25</v>
      </c>
    </row>
    <row r="16" spans="1:9" x14ac:dyDescent="0.2">
      <c r="A16" s="53" t="s">
        <v>13</v>
      </c>
      <c r="B16" s="55">
        <v>1650381</v>
      </c>
      <c r="C16" s="55">
        <v>1674576</v>
      </c>
      <c r="D16" s="56">
        <v>1.4660251178364225E-2</v>
      </c>
      <c r="E16" s="53">
        <f t="shared" si="0"/>
        <v>24</v>
      </c>
    </row>
    <row r="17" spans="1:5" x14ac:dyDescent="0.2">
      <c r="A17" s="53" t="s">
        <v>6</v>
      </c>
      <c r="B17" s="55">
        <v>131218</v>
      </c>
      <c r="C17" s="55">
        <v>133197</v>
      </c>
      <c r="D17" s="56">
        <v>1.5081772317822262E-2</v>
      </c>
      <c r="E17" s="53">
        <f t="shared" si="0"/>
        <v>23</v>
      </c>
    </row>
    <row r="18" spans="1:5" x14ac:dyDescent="0.2">
      <c r="A18" s="53" t="s">
        <v>25</v>
      </c>
      <c r="B18" s="55">
        <v>451010</v>
      </c>
      <c r="C18" s="55">
        <v>458029</v>
      </c>
      <c r="D18" s="56">
        <v>1.5562847830425053E-2</v>
      </c>
      <c r="E18" s="53">
        <f t="shared" si="0"/>
        <v>22</v>
      </c>
    </row>
    <row r="19" spans="1:5" x14ac:dyDescent="0.2">
      <c r="A19" s="53" t="s">
        <v>3</v>
      </c>
      <c r="B19" s="55">
        <v>335529</v>
      </c>
      <c r="C19" s="55">
        <v>341250</v>
      </c>
      <c r="D19" s="56">
        <v>1.7050687123914665E-2</v>
      </c>
      <c r="E19" s="53">
        <f t="shared" si="0"/>
        <v>21</v>
      </c>
    </row>
    <row r="20" spans="1:5" x14ac:dyDescent="0.2">
      <c r="A20" s="53" t="s">
        <v>32</v>
      </c>
      <c r="B20" s="55">
        <v>393339</v>
      </c>
      <c r="C20" s="55">
        <v>400048</v>
      </c>
      <c r="D20" s="56">
        <v>1.7056533931290918E-2</v>
      </c>
      <c r="E20" s="53">
        <f t="shared" si="0"/>
        <v>20</v>
      </c>
    </row>
    <row r="21" spans="1:5" x14ac:dyDescent="0.2">
      <c r="A21" s="53" t="s">
        <v>11</v>
      </c>
      <c r="B21" s="55">
        <v>140370</v>
      </c>
      <c r="C21" s="55">
        <v>142922</v>
      </c>
      <c r="D21" s="56">
        <v>1.8180522903754381E-2</v>
      </c>
      <c r="E21" s="53">
        <f t="shared" si="0"/>
        <v>19</v>
      </c>
    </row>
    <row r="22" spans="1:5" x14ac:dyDescent="0.2">
      <c r="A22" s="53" t="s">
        <v>1</v>
      </c>
      <c r="B22" s="55">
        <v>20620148</v>
      </c>
      <c r="C22" s="55">
        <v>21005852</v>
      </c>
      <c r="D22" s="56">
        <v>1.870520037004586E-2</v>
      </c>
      <c r="E22" s="53">
        <f t="shared" si="0"/>
        <v>18</v>
      </c>
    </row>
    <row r="23" spans="1:5" x14ac:dyDescent="0.2">
      <c r="A23" s="53" t="s">
        <v>12</v>
      </c>
      <c r="B23" s="55">
        <v>254204</v>
      </c>
      <c r="C23" s="55">
        <v>259036</v>
      </c>
      <c r="D23" s="56">
        <v>1.9008355494012585E-2</v>
      </c>
      <c r="E23" s="53">
        <f t="shared" si="0"/>
        <v>17</v>
      </c>
    </row>
    <row r="24" spans="1:5" x14ac:dyDescent="0.2">
      <c r="A24" s="53" t="s">
        <v>0</v>
      </c>
      <c r="B24" s="55">
        <v>1849999</v>
      </c>
      <c r="C24" s="55">
        <v>1886776</v>
      </c>
      <c r="D24" s="56">
        <v>1.9879470205119043E-2</v>
      </c>
      <c r="E24" s="53">
        <f t="shared" si="0"/>
        <v>16</v>
      </c>
    </row>
    <row r="25" spans="1:5" x14ac:dyDescent="0.2">
      <c r="A25" s="53" t="s">
        <v>30</v>
      </c>
      <c r="B25" s="55">
        <v>103100</v>
      </c>
      <c r="C25" s="55">
        <v>105153</v>
      </c>
      <c r="D25" s="56">
        <v>1.9912706110572165E-2</v>
      </c>
      <c r="E25" s="53">
        <f t="shared" si="0"/>
        <v>15</v>
      </c>
    </row>
    <row r="26" spans="1:5" x14ac:dyDescent="0.2">
      <c r="A26" s="53" t="s">
        <v>14</v>
      </c>
      <c r="B26" s="55">
        <v>1014873</v>
      </c>
      <c r="C26" s="55">
        <v>1036387</v>
      </c>
      <c r="D26" s="56">
        <v>2.1198711562924633E-2</v>
      </c>
      <c r="E26" s="53">
        <f t="shared" si="0"/>
        <v>14</v>
      </c>
    </row>
    <row r="27" spans="1:5" x14ac:dyDescent="0.2">
      <c r="A27" s="53" t="s">
        <v>26</v>
      </c>
      <c r="B27" s="55">
        <v>586281</v>
      </c>
      <c r="C27" s="55">
        <v>599919</v>
      </c>
      <c r="D27" s="56">
        <v>2.3261882953737212E-2</v>
      </c>
      <c r="E27" s="53">
        <f t="shared" si="0"/>
        <v>13</v>
      </c>
    </row>
    <row r="28" spans="1:5" x14ac:dyDescent="0.2">
      <c r="A28" s="53" t="s">
        <v>29</v>
      </c>
      <c r="B28" s="55">
        <v>696086</v>
      </c>
      <c r="C28" s="55">
        <v>714063</v>
      </c>
      <c r="D28" s="56">
        <v>2.5825831865602833E-2</v>
      </c>
      <c r="E28" s="53">
        <f t="shared" si="0"/>
        <v>12</v>
      </c>
    </row>
    <row r="29" spans="1:5" x14ac:dyDescent="0.2">
      <c r="A29" s="53" t="s">
        <v>20</v>
      </c>
      <c r="B29" s="55">
        <v>1696729</v>
      </c>
      <c r="C29" s="55">
        <v>1742010</v>
      </c>
      <c r="D29" s="56">
        <v>2.6687231726457261E-2</v>
      </c>
      <c r="E29" s="53">
        <f t="shared" si="0"/>
        <v>11</v>
      </c>
    </row>
    <row r="30" spans="1:5" x14ac:dyDescent="0.2">
      <c r="A30" s="53" t="s">
        <v>23</v>
      </c>
      <c r="B30" s="55">
        <v>628676</v>
      </c>
      <c r="C30" s="55">
        <v>645716</v>
      </c>
      <c r="D30" s="56">
        <v>2.7104581692318552E-2</v>
      </c>
      <c r="E30" s="53">
        <f t="shared" si="0"/>
        <v>10</v>
      </c>
    </row>
    <row r="31" spans="1:5" x14ac:dyDescent="0.2">
      <c r="A31" s="53" t="s">
        <v>24</v>
      </c>
      <c r="B31" s="55">
        <v>432986</v>
      </c>
      <c r="C31" s="55">
        <v>445823</v>
      </c>
      <c r="D31" s="56">
        <v>2.9647609853436396E-2</v>
      </c>
      <c r="E31" s="53">
        <f t="shared" si="0"/>
        <v>9</v>
      </c>
    </row>
    <row r="32" spans="1:5" x14ac:dyDescent="0.2">
      <c r="A32" s="53" t="s">
        <v>10</v>
      </c>
      <c r="B32" s="55">
        <v>789468</v>
      </c>
      <c r="C32" s="55">
        <v>814164</v>
      </c>
      <c r="D32" s="56">
        <v>3.128182522914158E-2</v>
      </c>
      <c r="E32" s="53">
        <f t="shared" si="0"/>
        <v>8</v>
      </c>
    </row>
    <row r="33" spans="1:5" x14ac:dyDescent="0.2">
      <c r="A33" s="53" t="s">
        <v>4</v>
      </c>
      <c r="B33" s="55">
        <v>1004354</v>
      </c>
      <c r="C33" s="55">
        <v>1036470</v>
      </c>
      <c r="D33" s="56">
        <v>3.1976773129792857E-2</v>
      </c>
      <c r="E33" s="53">
        <f t="shared" si="0"/>
        <v>7</v>
      </c>
    </row>
    <row r="34" spans="1:5" x14ac:dyDescent="0.2">
      <c r="A34" s="53" t="s">
        <v>8</v>
      </c>
      <c r="B34" s="55">
        <v>930477</v>
      </c>
      <c r="C34" s="55">
        <v>960620</v>
      </c>
      <c r="D34" s="56">
        <v>3.2395212348075297E-2</v>
      </c>
      <c r="E34" s="53">
        <f t="shared" si="0"/>
        <v>6</v>
      </c>
    </row>
    <row r="35" spans="1:5" x14ac:dyDescent="0.2">
      <c r="A35" s="53" t="s">
        <v>16</v>
      </c>
      <c r="B35" s="55">
        <v>240431</v>
      </c>
      <c r="C35" s="55">
        <v>248308</v>
      </c>
      <c r="D35" s="56">
        <v>3.2761998244818624E-2</v>
      </c>
      <c r="E35" s="53">
        <f t="shared" si="0"/>
        <v>5</v>
      </c>
    </row>
    <row r="36" spans="1:5" x14ac:dyDescent="0.2">
      <c r="A36" s="53" t="s">
        <v>5</v>
      </c>
      <c r="B36" s="55">
        <v>190885</v>
      </c>
      <c r="C36" s="55">
        <v>198190</v>
      </c>
      <c r="D36" s="56">
        <v>3.8269114912119928E-2</v>
      </c>
      <c r="E36" s="53">
        <f t="shared" si="0"/>
        <v>4</v>
      </c>
    </row>
    <row r="37" spans="1:5" x14ac:dyDescent="0.2">
      <c r="A37" s="53" t="s">
        <v>19</v>
      </c>
      <c r="B37" s="55">
        <v>160665</v>
      </c>
      <c r="C37" s="55">
        <v>167333</v>
      </c>
      <c r="D37" s="56">
        <v>4.1502505212709595E-2</v>
      </c>
      <c r="E37" s="53">
        <f t="shared" si="0"/>
        <v>3</v>
      </c>
    </row>
    <row r="38" spans="1:5" x14ac:dyDescent="0.2">
      <c r="A38" s="53" t="s">
        <v>27</v>
      </c>
      <c r="B38" s="55">
        <v>596602</v>
      </c>
      <c r="C38" s="55">
        <v>623828</v>
      </c>
      <c r="D38" s="56">
        <v>4.5635113526270477E-2</v>
      </c>
      <c r="E38" s="53">
        <f t="shared" si="0"/>
        <v>2</v>
      </c>
    </row>
    <row r="39" spans="1:5" x14ac:dyDescent="0.2">
      <c r="A39" s="53" t="s">
        <v>28</v>
      </c>
      <c r="B39" s="55">
        <v>209338</v>
      </c>
      <c r="C39" s="55">
        <v>219759</v>
      </c>
      <c r="D39" s="56">
        <v>4.9780737372096873E-2</v>
      </c>
      <c r="E39" s="53">
        <f t="shared" si="0"/>
        <v>1</v>
      </c>
    </row>
  </sheetData>
  <mergeCells count="1">
    <mergeCell ref="H1:I1"/>
  </mergeCells>
  <hyperlinks>
    <hyperlink ref="H1:I1" location="Index!A1" display="Regresar al Índice" xr:uid="{3A168AFE-E782-4B1F-A4F1-C3A77C480E32}"/>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5377B-7967-4775-A242-FE814C05761A}">
  <sheetPr codeName="Hoja16"/>
  <dimension ref="A1:I42"/>
  <sheetViews>
    <sheetView workbookViewId="0"/>
  </sheetViews>
  <sheetFormatPr baseColWidth="10" defaultRowHeight="12.75" x14ac:dyDescent="0.2"/>
  <cols>
    <col min="1" max="1" width="16.5703125" style="194" customWidth="1"/>
    <col min="2" max="2" width="14.42578125" style="194" customWidth="1"/>
    <col min="3" max="3" width="11.42578125" style="194"/>
    <col min="4" max="4" width="8.28515625" style="194" customWidth="1"/>
    <col min="5" max="5" width="13.42578125" style="194" customWidth="1"/>
    <col min="6" max="6" width="13.5703125" style="194" customWidth="1"/>
    <col min="7" max="7" width="21.140625" style="194" customWidth="1"/>
    <col min="8" max="8" width="12.7109375" style="194" customWidth="1"/>
    <col min="9" max="9" width="13.85546875" style="194" customWidth="1"/>
    <col min="10" max="16384" width="11.42578125" style="194"/>
  </cols>
  <sheetData>
    <row r="1" spans="1:9" ht="15" x14ac:dyDescent="0.25">
      <c r="A1" s="49" t="s">
        <v>1685</v>
      </c>
      <c r="H1" s="408" t="s">
        <v>38</v>
      </c>
      <c r="I1" s="408"/>
    </row>
    <row r="2" spans="1:9" x14ac:dyDescent="0.2">
      <c r="A2" s="110" t="s">
        <v>1425</v>
      </c>
    </row>
    <row r="6" spans="1:9" x14ac:dyDescent="0.2">
      <c r="A6" s="194" t="s">
        <v>1424</v>
      </c>
    </row>
    <row r="7" spans="1:9" x14ac:dyDescent="0.2">
      <c r="A7" s="194" t="s">
        <v>1425</v>
      </c>
    </row>
    <row r="9" spans="1:9" ht="102" x14ac:dyDescent="0.2">
      <c r="A9" s="361"/>
      <c r="B9" s="361" t="s">
        <v>1389</v>
      </c>
      <c r="C9" s="361" t="s">
        <v>1392</v>
      </c>
      <c r="D9" s="361" t="s">
        <v>1394</v>
      </c>
      <c r="E9" s="361" t="s">
        <v>1404</v>
      </c>
      <c r="F9" s="361" t="s">
        <v>1416</v>
      </c>
      <c r="G9" s="361" t="s">
        <v>1418</v>
      </c>
      <c r="H9" s="361" t="s">
        <v>1420</v>
      </c>
      <c r="I9" s="361" t="s">
        <v>1422</v>
      </c>
    </row>
    <row r="10" spans="1:9" x14ac:dyDescent="0.2">
      <c r="A10" s="363" t="s">
        <v>53</v>
      </c>
      <c r="B10" s="370">
        <v>1</v>
      </c>
      <c r="C10" s="370">
        <v>1</v>
      </c>
      <c r="D10" s="370">
        <v>1</v>
      </c>
      <c r="E10" s="370">
        <v>1</v>
      </c>
      <c r="F10" s="370">
        <v>1</v>
      </c>
      <c r="G10" s="370">
        <v>1</v>
      </c>
      <c r="H10" s="370">
        <v>1</v>
      </c>
      <c r="I10" s="370">
        <v>1</v>
      </c>
    </row>
    <row r="11" spans="1:9" x14ac:dyDescent="0.2">
      <c r="A11" s="365" t="s">
        <v>3</v>
      </c>
      <c r="B11" s="371">
        <v>1.0872167751179974E-2</v>
      </c>
      <c r="C11" s="371">
        <v>1.9548952839355489E-2</v>
      </c>
      <c r="D11" s="371">
        <v>0</v>
      </c>
      <c r="E11" s="371">
        <v>9.9685609250048293E-3</v>
      </c>
      <c r="F11" s="371">
        <v>6.8197948323288028E-3</v>
      </c>
      <c r="G11" s="371">
        <v>1.0612770795033293E-2</v>
      </c>
      <c r="H11" s="371">
        <v>1.1869661779945893E-2</v>
      </c>
      <c r="I11" s="371">
        <v>8.1062830028905842E-3</v>
      </c>
    </row>
    <row r="12" spans="1:9" x14ac:dyDescent="0.2">
      <c r="A12" s="367" t="s">
        <v>4</v>
      </c>
      <c r="B12" s="372">
        <v>2.9984223983673057E-2</v>
      </c>
      <c r="C12" s="372">
        <v>1.9007857010002838E-2</v>
      </c>
      <c r="D12" s="372">
        <v>4.3170749108680226E-2</v>
      </c>
      <c r="E12" s="372">
        <v>2.8851888826790652E-2</v>
      </c>
      <c r="F12" s="372">
        <v>6.1171528820658403E-3</v>
      </c>
      <c r="G12" s="372">
        <v>2.8908254458096631E-2</v>
      </c>
      <c r="H12" s="372">
        <v>2.3133035970519859E-2</v>
      </c>
      <c r="I12" s="372">
        <v>2.8460177407975885E-2</v>
      </c>
    </row>
    <row r="13" spans="1:9" x14ac:dyDescent="0.2">
      <c r="A13" s="365" t="s">
        <v>5</v>
      </c>
      <c r="B13" s="371">
        <v>5.6980735114155823E-3</v>
      </c>
      <c r="C13" s="371">
        <v>6.3078791754105704E-3</v>
      </c>
      <c r="D13" s="371">
        <v>8.2903129804297494E-5</v>
      </c>
      <c r="E13" s="371">
        <v>6.353534266183185E-3</v>
      </c>
      <c r="F13" s="371">
        <v>3.3871096668112253E-3</v>
      </c>
      <c r="G13" s="371">
        <v>6.8242138677939513E-3</v>
      </c>
      <c r="H13" s="371">
        <v>8.191211328482691E-3</v>
      </c>
      <c r="I13" s="371">
        <v>4.7124313575713766E-3</v>
      </c>
    </row>
    <row r="14" spans="1:9" x14ac:dyDescent="0.2">
      <c r="A14" s="367" t="s">
        <v>6</v>
      </c>
      <c r="B14" s="372">
        <v>8.3984783931277812E-3</v>
      </c>
      <c r="C14" s="372">
        <v>1.0520636266565696E-2</v>
      </c>
      <c r="D14" s="372">
        <v>3.2518919361036909E-3</v>
      </c>
      <c r="E14" s="372">
        <v>5.9086389131792934E-3</v>
      </c>
      <c r="F14" s="372">
        <v>1.0759714045624853E-2</v>
      </c>
      <c r="G14" s="372">
        <v>7.5579521791720146E-3</v>
      </c>
      <c r="H14" s="372">
        <v>1.5187091361247535E-2</v>
      </c>
      <c r="I14" s="372">
        <v>5.4862745860975465E-3</v>
      </c>
    </row>
    <row r="15" spans="1:9" x14ac:dyDescent="0.2">
      <c r="A15" s="365" t="s">
        <v>10</v>
      </c>
      <c r="B15" s="371">
        <v>2.4179691201239691E-2</v>
      </c>
      <c r="C15" s="371">
        <v>1.9369544488028186E-2</v>
      </c>
      <c r="D15" s="371">
        <v>2.8207067569606958E-2</v>
      </c>
      <c r="E15" s="371">
        <v>1.8998545524970125E-2</v>
      </c>
      <c r="F15" s="371">
        <v>8.4410310311291287E-3</v>
      </c>
      <c r="G15" s="371">
        <v>2.4254764683437936E-2</v>
      </c>
      <c r="H15" s="371">
        <v>2.2072463786194634E-2</v>
      </c>
      <c r="I15" s="371">
        <v>1.7219355756953325E-2</v>
      </c>
    </row>
    <row r="16" spans="1:9" x14ac:dyDescent="0.2">
      <c r="A16" s="367" t="s">
        <v>11</v>
      </c>
      <c r="B16" s="372">
        <v>6.374856766617175E-3</v>
      </c>
      <c r="C16" s="372">
        <v>9.8486632989953343E-3</v>
      </c>
      <c r="D16" s="372">
        <v>2.8906521053505413E-2</v>
      </c>
      <c r="E16" s="372">
        <v>4.9654666633241759E-3</v>
      </c>
      <c r="F16" s="372">
        <v>3.7852458886708639E-3</v>
      </c>
      <c r="G16" s="372">
        <v>6.0697753524349592E-3</v>
      </c>
      <c r="H16" s="372">
        <v>8.0807037206649442E-3</v>
      </c>
      <c r="I16" s="372">
        <v>5.8825396597854433E-3</v>
      </c>
    </row>
    <row r="17" spans="1:9" x14ac:dyDescent="0.2">
      <c r="A17" s="365" t="s">
        <v>7</v>
      </c>
      <c r="B17" s="371">
        <v>4.2665775724166209E-2</v>
      </c>
      <c r="C17" s="371">
        <v>2.7702619703400554E-2</v>
      </c>
      <c r="D17" s="371">
        <v>1.2517705819244062E-3</v>
      </c>
      <c r="E17" s="371">
        <v>3.2786811514487486E-2</v>
      </c>
      <c r="F17" s="371">
        <v>0.16745453637379371</v>
      </c>
      <c r="G17" s="371">
        <v>4.3158107039076389E-2</v>
      </c>
      <c r="H17" s="371">
        <v>7.1553455927313298E-2</v>
      </c>
      <c r="I17" s="371">
        <v>8.1876094976649036E-2</v>
      </c>
    </row>
    <row r="18" spans="1:9" x14ac:dyDescent="0.2">
      <c r="A18" s="367" t="s">
        <v>8</v>
      </c>
      <c r="B18" s="372">
        <v>2.9555780367562082E-2</v>
      </c>
      <c r="C18" s="372">
        <v>2.8641121500128201E-2</v>
      </c>
      <c r="D18" s="372">
        <v>4.3362337574876751E-2</v>
      </c>
      <c r="E18" s="372">
        <v>4.1341547995955588E-2</v>
      </c>
      <c r="F18" s="372">
        <v>1.7909754136714452E-2</v>
      </c>
      <c r="G18" s="372">
        <v>3.0081872104069436E-2</v>
      </c>
      <c r="H18" s="372">
        <v>2.9714218961065585E-2</v>
      </c>
      <c r="I18" s="372">
        <v>2.8892280408224703E-2</v>
      </c>
    </row>
    <row r="19" spans="1:9" x14ac:dyDescent="0.2">
      <c r="A19" s="365" t="s">
        <v>9</v>
      </c>
      <c r="B19" s="371">
        <v>0.10351355966208321</v>
      </c>
      <c r="C19" s="371">
        <v>0.11208643270048853</v>
      </c>
      <c r="D19" s="371">
        <v>0</v>
      </c>
      <c r="E19" s="371">
        <v>8.3856678910996837E-2</v>
      </c>
      <c r="F19" s="371">
        <v>1.4566212757526658E-2</v>
      </c>
      <c r="G19" s="371">
        <v>8.2855223892287333E-2</v>
      </c>
      <c r="H19" s="371">
        <v>3.3183101200093545E-2</v>
      </c>
      <c r="I19" s="371">
        <v>4.630157717595091E-2</v>
      </c>
    </row>
    <row r="20" spans="1:9" x14ac:dyDescent="0.2">
      <c r="A20" s="367" t="s">
        <v>12</v>
      </c>
      <c r="B20" s="372">
        <v>1.3526286714315338E-2</v>
      </c>
      <c r="C20" s="372">
        <v>2.0783779091719912E-2</v>
      </c>
      <c r="D20" s="372">
        <v>0</v>
      </c>
      <c r="E20" s="372">
        <v>1.1776209428674933E-2</v>
      </c>
      <c r="F20" s="372">
        <v>1.2862090548125661E-2</v>
      </c>
      <c r="G20" s="372">
        <v>1.4313911320326146E-2</v>
      </c>
      <c r="H20" s="372">
        <v>1.754253240437478E-2</v>
      </c>
      <c r="I20" s="372">
        <v>1.5749232812386407E-2</v>
      </c>
    </row>
    <row r="21" spans="1:9" x14ac:dyDescent="0.2">
      <c r="A21" s="365" t="s">
        <v>14</v>
      </c>
      <c r="B21" s="371">
        <v>4.3579260430287453E-2</v>
      </c>
      <c r="C21" s="371">
        <v>4.5993085057599088E-2</v>
      </c>
      <c r="D21" s="371">
        <v>0</v>
      </c>
      <c r="E21" s="371">
        <v>5.4866469951253702E-2</v>
      </c>
      <c r="F21" s="371">
        <v>3.3527155145491518E-2</v>
      </c>
      <c r="G21" s="371">
        <v>4.6734906474240556E-2</v>
      </c>
      <c r="H21" s="371">
        <v>4.4947098335114101E-2</v>
      </c>
      <c r="I21" s="371">
        <v>4.1097654254115476E-2</v>
      </c>
    </row>
    <row r="22" spans="1:9" x14ac:dyDescent="0.2">
      <c r="A22" s="367" t="s">
        <v>15</v>
      </c>
      <c r="B22" s="372">
        <v>2.4119986692907706E-2</v>
      </c>
      <c r="C22" s="372">
        <v>1.9199383055263485E-2</v>
      </c>
      <c r="D22" s="372">
        <v>9.0704469901163023E-4</v>
      </c>
      <c r="E22" s="372">
        <v>1.6623632097938913E-2</v>
      </c>
      <c r="F22" s="372">
        <v>8.8392499028568869E-2</v>
      </c>
      <c r="G22" s="372">
        <v>2.8320396638286872E-2</v>
      </c>
      <c r="H22" s="372">
        <v>4.0521510790158012E-2</v>
      </c>
      <c r="I22" s="372">
        <v>3.9822080053736414E-2</v>
      </c>
    </row>
    <row r="23" spans="1:9" x14ac:dyDescent="0.2">
      <c r="A23" s="365" t="s">
        <v>16</v>
      </c>
      <c r="B23" s="371">
        <v>1.9823996765717358E-2</v>
      </c>
      <c r="C23" s="371">
        <v>3.7132844828094196E-2</v>
      </c>
      <c r="D23" s="371">
        <v>0</v>
      </c>
      <c r="E23" s="371">
        <v>1.48441244173375E-2</v>
      </c>
      <c r="F23" s="371">
        <v>2.7913339960278474E-2</v>
      </c>
      <c r="G23" s="371">
        <v>2.3596973742070981E-2</v>
      </c>
      <c r="H23" s="371">
        <v>2.9042808196435857E-2</v>
      </c>
      <c r="I23" s="371">
        <v>2.4969819346131909E-2</v>
      </c>
    </row>
    <row r="24" spans="1:9" x14ac:dyDescent="0.2">
      <c r="A24" s="181" t="s">
        <v>0</v>
      </c>
      <c r="B24" s="182">
        <v>6.7193708048138179E-2</v>
      </c>
      <c r="C24" s="182">
        <v>5.7868697080466776E-2</v>
      </c>
      <c r="D24" s="182">
        <v>0</v>
      </c>
      <c r="E24" s="182">
        <v>5.3836958215424516E-2</v>
      </c>
      <c r="F24" s="182">
        <v>2.4329287464860523E-2</v>
      </c>
      <c r="G24" s="182">
        <v>6.4806464282077758E-2</v>
      </c>
      <c r="H24" s="182">
        <v>4.7340402542672924E-2</v>
      </c>
      <c r="I24" s="182">
        <v>5.6506426764173133E-2</v>
      </c>
    </row>
    <row r="25" spans="1:9" x14ac:dyDescent="0.2">
      <c r="A25" s="365" t="s">
        <v>51</v>
      </c>
      <c r="B25" s="371">
        <v>0.14018675089000329</v>
      </c>
      <c r="C25" s="371">
        <v>0.10059722704252268</v>
      </c>
      <c r="D25" s="371">
        <v>0</v>
      </c>
      <c r="E25" s="371">
        <v>0.12700027182314685</v>
      </c>
      <c r="F25" s="371">
        <v>6.898548349523459E-2</v>
      </c>
      <c r="G25" s="371">
        <v>0.14011898141569254</v>
      </c>
      <c r="H25" s="371">
        <v>9.2024660073535255E-2</v>
      </c>
      <c r="I25" s="371">
        <v>0.15394309346838431</v>
      </c>
    </row>
    <row r="26" spans="1:9" x14ac:dyDescent="0.2">
      <c r="A26" s="367" t="s">
        <v>17</v>
      </c>
      <c r="B26" s="372">
        <v>3.3240640290178501E-2</v>
      </c>
      <c r="C26" s="372">
        <v>4.275917171180256E-2</v>
      </c>
      <c r="D26" s="372">
        <v>5.5697123083587471E-2</v>
      </c>
      <c r="E26" s="372">
        <v>2.4419524864936339E-2</v>
      </c>
      <c r="F26" s="372">
        <v>3.7296343345499E-2</v>
      </c>
      <c r="G26" s="372">
        <v>3.6720623333493713E-2</v>
      </c>
      <c r="H26" s="372">
        <v>4.9403504734840079E-2</v>
      </c>
      <c r="I26" s="372">
        <v>4.0934847673453005E-2</v>
      </c>
    </row>
    <row r="27" spans="1:9" x14ac:dyDescent="0.2">
      <c r="A27" s="365" t="s">
        <v>18</v>
      </c>
      <c r="B27" s="371">
        <v>1.4401570424548983E-2</v>
      </c>
      <c r="C27" s="371">
        <v>1.7950897955871951E-2</v>
      </c>
      <c r="D27" s="371">
        <v>0</v>
      </c>
      <c r="E27" s="371">
        <v>1.053835729358522E-2</v>
      </c>
      <c r="F27" s="371">
        <v>1.1655402473568867E-2</v>
      </c>
      <c r="G27" s="371">
        <v>1.5736630745285668E-2</v>
      </c>
      <c r="H27" s="371">
        <v>1.5659060108580695E-2</v>
      </c>
      <c r="I27" s="371">
        <v>1.565503026256913E-2</v>
      </c>
    </row>
    <row r="28" spans="1:9" x14ac:dyDescent="0.2">
      <c r="A28" s="367" t="s">
        <v>19</v>
      </c>
      <c r="B28" s="372">
        <v>9.3136319430709522E-3</v>
      </c>
      <c r="C28" s="372">
        <v>1.5160081233877385E-2</v>
      </c>
      <c r="D28" s="372">
        <v>0</v>
      </c>
      <c r="E28" s="372">
        <v>7.1404450723083976E-3</v>
      </c>
      <c r="F28" s="372">
        <v>1.0873652792390734E-2</v>
      </c>
      <c r="G28" s="372">
        <v>1.0344507340739904E-2</v>
      </c>
      <c r="H28" s="372">
        <v>1.7192077998705754E-2</v>
      </c>
      <c r="I28" s="372">
        <v>1.1916878537075359E-2</v>
      </c>
    </row>
    <row r="29" spans="1:9" x14ac:dyDescent="0.2">
      <c r="A29" s="365" t="s">
        <v>20</v>
      </c>
      <c r="B29" s="371">
        <v>4.9139994276061673E-2</v>
      </c>
      <c r="C29" s="371">
        <v>3.3970308023620742E-2</v>
      </c>
      <c r="D29" s="371">
        <v>1.5366417386808889E-2</v>
      </c>
      <c r="E29" s="371">
        <v>4.3815654752161683E-2</v>
      </c>
      <c r="F29" s="371">
        <v>1.0617910486178404E-2</v>
      </c>
      <c r="G29" s="371">
        <v>4.2173029088821777E-2</v>
      </c>
      <c r="H29" s="371">
        <v>2.6570255505183035E-2</v>
      </c>
      <c r="I29" s="371">
        <v>2.8858490363181548E-2</v>
      </c>
    </row>
    <row r="30" spans="1:9" x14ac:dyDescent="0.2">
      <c r="A30" s="367" t="s">
        <v>21</v>
      </c>
      <c r="B30" s="372">
        <v>2.6068507332357039E-2</v>
      </c>
      <c r="C30" s="372">
        <v>4.34167605838311E-2</v>
      </c>
      <c r="D30" s="372">
        <v>3.7762042235255078E-4</v>
      </c>
      <c r="E30" s="372">
        <v>2.384353505756703E-2</v>
      </c>
      <c r="F30" s="372">
        <v>9.5820124605302606E-2</v>
      </c>
      <c r="G30" s="372">
        <v>3.1968248124953143E-2</v>
      </c>
      <c r="H30" s="372">
        <v>5.611188887953724E-2</v>
      </c>
      <c r="I30" s="372">
        <v>4.3228218988162218E-2</v>
      </c>
    </row>
    <row r="31" spans="1:9" x14ac:dyDescent="0.2">
      <c r="A31" s="365" t="s">
        <v>22</v>
      </c>
      <c r="B31" s="371">
        <v>4.5033011841349932E-2</v>
      </c>
      <c r="C31" s="371">
        <v>4.6429865975585419E-2</v>
      </c>
      <c r="D31" s="371">
        <v>0</v>
      </c>
      <c r="E31" s="371">
        <v>3.6350988074681075E-2</v>
      </c>
      <c r="F31" s="371">
        <v>7.0614512395886259E-2</v>
      </c>
      <c r="G31" s="371">
        <v>5.0216456997843821E-2</v>
      </c>
      <c r="H31" s="371">
        <v>5.5171913809055624E-2</v>
      </c>
      <c r="I31" s="371">
        <v>5.564631652671103E-2</v>
      </c>
    </row>
    <row r="32" spans="1:9" x14ac:dyDescent="0.2">
      <c r="A32" s="367" t="s">
        <v>23</v>
      </c>
      <c r="B32" s="372">
        <v>1.7580312377774528E-2</v>
      </c>
      <c r="C32" s="372">
        <v>2.1157644701054829E-2</v>
      </c>
      <c r="D32" s="372">
        <v>0</v>
      </c>
      <c r="E32" s="372">
        <v>2.4038210568071053E-2</v>
      </c>
      <c r="F32" s="372">
        <v>1.0277393029522651E-2</v>
      </c>
      <c r="G32" s="372">
        <v>1.6649537714093259E-2</v>
      </c>
      <c r="H32" s="372">
        <v>1.6057944143173832E-2</v>
      </c>
      <c r="I32" s="372">
        <v>1.22314843352423E-2</v>
      </c>
    </row>
    <row r="33" spans="1:9" x14ac:dyDescent="0.2">
      <c r="A33" s="365" t="s">
        <v>24</v>
      </c>
      <c r="B33" s="371">
        <v>1.3096918977822395E-2</v>
      </c>
      <c r="C33" s="371">
        <v>1.4137450609442947E-2</v>
      </c>
      <c r="D33" s="371">
        <v>5.0159727437624289E-3</v>
      </c>
      <c r="E33" s="371">
        <v>1.3980115129145487E-2</v>
      </c>
      <c r="F33" s="371">
        <v>1.0635385029723844E-2</v>
      </c>
      <c r="G33" s="371">
        <v>1.3963965980053955E-2</v>
      </c>
      <c r="H33" s="371">
        <v>2.1332811271717295E-2</v>
      </c>
      <c r="I33" s="371">
        <v>9.2377162093576579E-3</v>
      </c>
    </row>
    <row r="34" spans="1:9" x14ac:dyDescent="0.2">
      <c r="A34" s="367" t="s">
        <v>25</v>
      </c>
      <c r="B34" s="372">
        <v>1.9821281690989907E-2</v>
      </c>
      <c r="C34" s="372">
        <v>2.4366325442276942E-2</v>
      </c>
      <c r="D34" s="372">
        <v>0</v>
      </c>
      <c r="E34" s="372">
        <v>2.2897487282559914E-2</v>
      </c>
      <c r="F34" s="372">
        <v>2.9091572865953839E-2</v>
      </c>
      <c r="G34" s="372">
        <v>2.2224885897118869E-2</v>
      </c>
      <c r="H34" s="372">
        <v>2.193730109456098E-2</v>
      </c>
      <c r="I34" s="372">
        <v>1.8471635305067791E-2</v>
      </c>
    </row>
    <row r="35" spans="1:9" x14ac:dyDescent="0.2">
      <c r="A35" s="365" t="s">
        <v>26</v>
      </c>
      <c r="B35" s="371">
        <v>2.4132404277877169E-2</v>
      </c>
      <c r="C35" s="371">
        <v>2.3196167182474491E-2</v>
      </c>
      <c r="D35" s="371">
        <v>2.1437015736258695E-3</v>
      </c>
      <c r="E35" s="371">
        <v>2.7429388653521829E-2</v>
      </c>
      <c r="F35" s="371">
        <v>1.2799394719594383E-2</v>
      </c>
      <c r="G35" s="371">
        <v>2.4058672210591568E-2</v>
      </c>
      <c r="H35" s="371">
        <v>2.6655227490477159E-2</v>
      </c>
      <c r="I35" s="371">
        <v>2.4213383110506758E-2</v>
      </c>
    </row>
    <row r="36" spans="1:9" x14ac:dyDescent="0.2">
      <c r="A36" s="367" t="s">
        <v>27</v>
      </c>
      <c r="B36" s="372">
        <v>2.3403014000083083E-2</v>
      </c>
      <c r="C36" s="372">
        <v>1.5493212051635881E-2</v>
      </c>
      <c r="D36" s="372">
        <v>5.1463951474331034E-2</v>
      </c>
      <c r="E36" s="372">
        <v>0.10003622670148755</v>
      </c>
      <c r="F36" s="372">
        <v>9.3321146807064399E-3</v>
      </c>
      <c r="G36" s="372">
        <v>2.4229029294704888E-2</v>
      </c>
      <c r="H36" s="372">
        <v>2.6731834358048025E-2</v>
      </c>
      <c r="I36" s="372">
        <v>2.067771567008219E-2</v>
      </c>
    </row>
    <row r="37" spans="1:9" x14ac:dyDescent="0.2">
      <c r="A37" s="365" t="s">
        <v>28</v>
      </c>
      <c r="B37" s="371">
        <v>2.7580944156517882E-2</v>
      </c>
      <c r="C37" s="371">
        <v>2.3043774338320274E-2</v>
      </c>
      <c r="D37" s="371">
        <v>0</v>
      </c>
      <c r="E37" s="371">
        <v>4.6124824334905778E-2</v>
      </c>
      <c r="F37" s="371">
        <v>2.3258617458981758E-2</v>
      </c>
      <c r="G37" s="371">
        <v>1.9358746843218894E-2</v>
      </c>
      <c r="H37" s="371">
        <v>3.2033557917176679E-2</v>
      </c>
      <c r="I37" s="371">
        <v>1.7817081174951541E-2</v>
      </c>
    </row>
    <row r="38" spans="1:9" x14ac:dyDescent="0.2">
      <c r="A38" s="367" t="s">
        <v>29</v>
      </c>
      <c r="B38" s="372">
        <v>2.7775458682855109E-2</v>
      </c>
      <c r="C38" s="372">
        <v>2.7318358865354744E-2</v>
      </c>
      <c r="D38" s="372">
        <v>0.66692834124617406</v>
      </c>
      <c r="E38" s="372">
        <v>2.2054933835886654E-2</v>
      </c>
      <c r="F38" s="372">
        <v>1.35589470076202E-2</v>
      </c>
      <c r="G38" s="372">
        <v>2.8947556872411774E-2</v>
      </c>
      <c r="H38" s="372">
        <v>2.4242111161994834E-2</v>
      </c>
      <c r="I38" s="372">
        <v>2.4768103016631869E-2</v>
      </c>
    </row>
    <row r="39" spans="1:9" x14ac:dyDescent="0.2">
      <c r="A39" s="365" t="s">
        <v>30</v>
      </c>
      <c r="B39" s="371">
        <v>1.0091649344912017E-2</v>
      </c>
      <c r="C39" s="371">
        <v>1.3859076054545337E-2</v>
      </c>
      <c r="D39" s="371">
        <v>0</v>
      </c>
      <c r="E39" s="371">
        <v>6.9987578714428896E-3</v>
      </c>
      <c r="F39" s="371">
        <v>1.0575759053437037E-2</v>
      </c>
      <c r="G39" s="371">
        <v>1.0569831858397178E-2</v>
      </c>
      <c r="H39" s="371">
        <v>1.1622670672432923E-2</v>
      </c>
      <c r="I39" s="371">
        <v>1.3022734556669489E-2</v>
      </c>
    </row>
    <row r="40" spans="1:9" x14ac:dyDescent="0.2">
      <c r="A40" s="367" t="s">
        <v>31</v>
      </c>
      <c r="B40" s="372">
        <v>6.1465274242477115E-2</v>
      </c>
      <c r="C40" s="372">
        <v>4.7199928804770808E-2</v>
      </c>
      <c r="D40" s="372">
        <v>4.8280738002327954E-2</v>
      </c>
      <c r="E40" s="372">
        <v>4.1587540570710638E-2</v>
      </c>
      <c r="F40" s="372">
        <v>0.11396861878964464</v>
      </c>
      <c r="G40" s="372">
        <v>6.4508968782973464E-2</v>
      </c>
      <c r="H40" s="372">
        <v>6.8600129101650198E-2</v>
      </c>
      <c r="I40" s="372">
        <v>7.1551444319637447E-2</v>
      </c>
    </row>
    <row r="41" spans="1:9" x14ac:dyDescent="0.2">
      <c r="A41" s="365" t="s">
        <v>32</v>
      </c>
      <c r="B41" s="371">
        <v>1.6424178985975278E-2</v>
      </c>
      <c r="C41" s="371">
        <v>2.8316935414051177E-2</v>
      </c>
      <c r="D41" s="371">
        <v>5.5869597155244668E-3</v>
      </c>
      <c r="E41" s="371">
        <v>2.735990908425092E-2</v>
      </c>
      <c r="F41" s="371">
        <v>2.1586728698147685E-2</v>
      </c>
      <c r="G41" s="371">
        <v>1.7458943662996204E-2</v>
      </c>
      <c r="H41" s="371">
        <v>2.2086112136164158E-2</v>
      </c>
      <c r="I41" s="371">
        <v>1.8034924571403998E-2</v>
      </c>
    </row>
    <row r="42" spans="1:9" x14ac:dyDescent="0.2">
      <c r="A42" s="367" t="s">
        <v>33</v>
      </c>
      <c r="B42" s="372">
        <v>1.1758601207490364E-2</v>
      </c>
      <c r="C42" s="372">
        <v>2.7615559662946796E-2</v>
      </c>
      <c r="D42" s="372">
        <v>0</v>
      </c>
      <c r="E42" s="372">
        <v>9.4046630695567412E-3</v>
      </c>
      <c r="F42" s="372">
        <v>1.278676109689599E-2</v>
      </c>
      <c r="G42" s="372">
        <v>1.2655797008205114E-2</v>
      </c>
      <c r="H42" s="372">
        <v>1.4187679927995415E-2</v>
      </c>
      <c r="I42" s="372">
        <v>1.4708397030981375E-2</v>
      </c>
    </row>
  </sheetData>
  <mergeCells count="1">
    <mergeCell ref="H1:I1"/>
  </mergeCells>
  <hyperlinks>
    <hyperlink ref="H1:I1" location="Index!A1" display="Regresar al Índice" xr:uid="{BAEEC1C3-4C2E-4618-A481-BF26B8745F8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1B8F7-0A14-40AE-8A3D-7287DFF1379E}">
  <sheetPr codeName="Hoja95"/>
  <dimension ref="A1:I46"/>
  <sheetViews>
    <sheetView topLeftCell="E1" zoomScaleNormal="100" workbookViewId="0"/>
  </sheetViews>
  <sheetFormatPr baseColWidth="10" defaultColWidth="9.140625" defaultRowHeight="12.75" x14ac:dyDescent="0.2"/>
  <cols>
    <col min="1" max="1" width="60.7109375" style="53" customWidth="1"/>
    <col min="2" max="2" width="17.7109375" style="53" customWidth="1"/>
    <col min="3" max="3" width="14.7109375" style="53" customWidth="1"/>
    <col min="4" max="4" width="8.28515625" style="53" bestFit="1" customWidth="1"/>
    <col min="5" max="5" width="22.7109375" style="53" customWidth="1"/>
    <col min="6" max="6" width="19.7109375" style="53" customWidth="1"/>
    <col min="7" max="7" width="11.7109375" style="53" customWidth="1"/>
    <col min="8" max="8" width="10.7109375" style="53" customWidth="1"/>
    <col min="9" max="16384" width="9.140625" style="53"/>
  </cols>
  <sheetData>
    <row r="1" spans="1:9" ht="15" x14ac:dyDescent="0.25">
      <c r="A1" s="17" t="s">
        <v>1754</v>
      </c>
      <c r="B1" s="53" t="s">
        <v>54</v>
      </c>
      <c r="C1" s="53" t="s">
        <v>54</v>
      </c>
      <c r="D1" s="53" t="s">
        <v>54</v>
      </c>
      <c r="E1" s="53" t="s">
        <v>54</v>
      </c>
      <c r="F1" s="53" t="s">
        <v>54</v>
      </c>
      <c r="G1" s="53" t="s">
        <v>54</v>
      </c>
      <c r="H1" s="408" t="s">
        <v>38</v>
      </c>
      <c r="I1" s="408"/>
    </row>
    <row r="2" spans="1:9" x14ac:dyDescent="0.2">
      <c r="A2" s="53" t="s">
        <v>152</v>
      </c>
      <c r="B2" s="53" t="s">
        <v>54</v>
      </c>
      <c r="C2" s="53" t="s">
        <v>54</v>
      </c>
      <c r="D2" s="53" t="s">
        <v>54</v>
      </c>
      <c r="E2" s="53" t="s">
        <v>54</v>
      </c>
      <c r="F2" s="53" t="s">
        <v>54</v>
      </c>
      <c r="G2" s="53" t="s">
        <v>54</v>
      </c>
      <c r="H2" s="53" t="s">
        <v>54</v>
      </c>
    </row>
    <row r="6" spans="1:9" x14ac:dyDescent="0.2">
      <c r="A6" s="53" t="s">
        <v>2</v>
      </c>
      <c r="B6" s="53" t="s">
        <v>1227</v>
      </c>
      <c r="C6" s="53" t="s">
        <v>1628</v>
      </c>
      <c r="D6" s="53" t="s">
        <v>641</v>
      </c>
      <c r="E6" s="53" t="s">
        <v>1228</v>
      </c>
      <c r="F6" s="53" t="s">
        <v>1629</v>
      </c>
      <c r="G6" s="53" t="s">
        <v>642</v>
      </c>
      <c r="H6" s="53" t="s">
        <v>643</v>
      </c>
    </row>
    <row r="7" spans="1:9" x14ac:dyDescent="0.2">
      <c r="A7" s="53" t="s">
        <v>1</v>
      </c>
      <c r="B7" s="55">
        <v>20941286</v>
      </c>
      <c r="C7" s="55">
        <v>21005852</v>
      </c>
      <c r="D7" s="55">
        <v>64566</v>
      </c>
      <c r="E7" s="55">
        <v>18125955</v>
      </c>
      <c r="F7" s="55">
        <v>18188428</v>
      </c>
      <c r="G7" s="55">
        <v>62473</v>
      </c>
      <c r="H7" s="55">
        <v>2093</v>
      </c>
    </row>
    <row r="8" spans="1:9" x14ac:dyDescent="0.2">
      <c r="A8" s="53" t="s">
        <v>26</v>
      </c>
      <c r="B8" s="55">
        <v>607676</v>
      </c>
      <c r="C8" s="55">
        <v>599919</v>
      </c>
      <c r="D8" s="55">
        <v>-7757</v>
      </c>
      <c r="E8" s="55">
        <v>484617</v>
      </c>
      <c r="F8" s="55">
        <v>484323</v>
      </c>
      <c r="G8" s="55">
        <v>-294</v>
      </c>
      <c r="H8" s="55">
        <v>-7463</v>
      </c>
    </row>
    <row r="9" spans="1:9" x14ac:dyDescent="0.2">
      <c r="A9" s="53" t="s">
        <v>31</v>
      </c>
      <c r="B9" s="55">
        <v>739461</v>
      </c>
      <c r="C9" s="55">
        <v>735745</v>
      </c>
      <c r="D9" s="55">
        <v>-3716</v>
      </c>
      <c r="E9" s="55">
        <v>618956</v>
      </c>
      <c r="F9" s="55">
        <v>619656</v>
      </c>
      <c r="G9" s="55">
        <v>700</v>
      </c>
      <c r="H9" s="55">
        <v>-4416</v>
      </c>
    </row>
    <row r="10" spans="1:9" x14ac:dyDescent="0.2">
      <c r="A10" s="53" t="s">
        <v>24</v>
      </c>
      <c r="B10" s="55">
        <v>448714</v>
      </c>
      <c r="C10" s="55">
        <v>445823</v>
      </c>
      <c r="D10" s="55">
        <v>-2891</v>
      </c>
      <c r="E10" s="55">
        <v>314775</v>
      </c>
      <c r="F10" s="55">
        <v>312000</v>
      </c>
      <c r="G10" s="55">
        <v>-2775</v>
      </c>
      <c r="H10" s="55">
        <v>-116</v>
      </c>
    </row>
    <row r="11" spans="1:9" x14ac:dyDescent="0.2">
      <c r="A11" s="53" t="s">
        <v>19</v>
      </c>
      <c r="B11" s="55">
        <v>167280</v>
      </c>
      <c r="C11" s="55">
        <v>167333</v>
      </c>
      <c r="D11" s="55">
        <v>53</v>
      </c>
      <c r="E11" s="55">
        <v>124529</v>
      </c>
      <c r="F11" s="55">
        <v>125096</v>
      </c>
      <c r="G11" s="55">
        <v>567</v>
      </c>
      <c r="H11" s="55">
        <v>-514</v>
      </c>
    </row>
    <row r="12" spans="1:9" x14ac:dyDescent="0.2">
      <c r="A12" s="53" t="s">
        <v>11</v>
      </c>
      <c r="B12" s="55">
        <v>142691</v>
      </c>
      <c r="C12" s="55">
        <v>142922</v>
      </c>
      <c r="D12" s="55">
        <v>231</v>
      </c>
      <c r="E12" s="55">
        <v>117768</v>
      </c>
      <c r="F12" s="55">
        <v>117659</v>
      </c>
      <c r="G12" s="55">
        <v>-109</v>
      </c>
      <c r="H12" s="55">
        <v>340</v>
      </c>
    </row>
    <row r="13" spans="1:9" x14ac:dyDescent="0.2">
      <c r="A13" s="53" t="s">
        <v>3</v>
      </c>
      <c r="B13" s="55">
        <v>340944</v>
      </c>
      <c r="C13" s="55">
        <v>341250</v>
      </c>
      <c r="D13" s="55">
        <v>306</v>
      </c>
      <c r="E13" s="55">
        <v>315413</v>
      </c>
      <c r="F13" s="55">
        <v>315629</v>
      </c>
      <c r="G13" s="55">
        <v>216</v>
      </c>
      <c r="H13" s="55">
        <v>90</v>
      </c>
    </row>
    <row r="14" spans="1:9" x14ac:dyDescent="0.2">
      <c r="A14" s="53" t="s">
        <v>18</v>
      </c>
      <c r="B14" s="55">
        <v>213831</v>
      </c>
      <c r="C14" s="55">
        <v>214140</v>
      </c>
      <c r="D14" s="55">
        <v>309</v>
      </c>
      <c r="E14" s="55">
        <v>184232</v>
      </c>
      <c r="F14" s="55">
        <v>184709</v>
      </c>
      <c r="G14" s="55">
        <v>477</v>
      </c>
      <c r="H14" s="55">
        <v>-168</v>
      </c>
    </row>
    <row r="15" spans="1:9" x14ac:dyDescent="0.2">
      <c r="A15" s="53" t="s">
        <v>33</v>
      </c>
      <c r="B15" s="55">
        <v>196230</v>
      </c>
      <c r="C15" s="55">
        <v>196703</v>
      </c>
      <c r="D15" s="55">
        <v>473</v>
      </c>
      <c r="E15" s="55">
        <v>166430</v>
      </c>
      <c r="F15" s="55">
        <v>167234</v>
      </c>
      <c r="G15" s="55">
        <v>804</v>
      </c>
      <c r="H15" s="55">
        <v>-331</v>
      </c>
    </row>
    <row r="16" spans="1:9" x14ac:dyDescent="0.2">
      <c r="A16" s="53" t="s">
        <v>6</v>
      </c>
      <c r="B16" s="55">
        <v>132523</v>
      </c>
      <c r="C16" s="55">
        <v>133197</v>
      </c>
      <c r="D16" s="55">
        <v>674</v>
      </c>
      <c r="E16" s="55">
        <v>105561</v>
      </c>
      <c r="F16" s="55">
        <v>106321</v>
      </c>
      <c r="G16" s="55">
        <v>760</v>
      </c>
      <c r="H16" s="55">
        <v>-86</v>
      </c>
    </row>
    <row r="17" spans="1:8" x14ac:dyDescent="0.2">
      <c r="A17" s="53" t="s">
        <v>16</v>
      </c>
      <c r="B17" s="55">
        <v>247384</v>
      </c>
      <c r="C17" s="55">
        <v>248308</v>
      </c>
      <c r="D17" s="55">
        <v>924</v>
      </c>
      <c r="E17" s="55">
        <v>202775</v>
      </c>
      <c r="F17" s="55">
        <v>202861</v>
      </c>
      <c r="G17" s="55">
        <v>86</v>
      </c>
      <c r="H17" s="55">
        <v>838</v>
      </c>
    </row>
    <row r="18" spans="1:8" x14ac:dyDescent="0.2">
      <c r="A18" s="53" t="s">
        <v>12</v>
      </c>
      <c r="B18" s="55">
        <v>257932</v>
      </c>
      <c r="C18" s="55">
        <v>259036</v>
      </c>
      <c r="D18" s="55">
        <v>1104</v>
      </c>
      <c r="E18" s="55">
        <v>234833</v>
      </c>
      <c r="F18" s="55">
        <v>235734</v>
      </c>
      <c r="G18" s="55">
        <v>901</v>
      </c>
      <c r="H18" s="55">
        <v>203</v>
      </c>
    </row>
    <row r="19" spans="1:8" x14ac:dyDescent="0.2">
      <c r="A19" s="53" t="s">
        <v>15</v>
      </c>
      <c r="B19" s="55">
        <v>149507</v>
      </c>
      <c r="C19" s="55">
        <v>150643</v>
      </c>
      <c r="D19" s="55">
        <v>1136</v>
      </c>
      <c r="E19" s="55">
        <v>122293</v>
      </c>
      <c r="F19" s="55">
        <v>123664</v>
      </c>
      <c r="G19" s="55">
        <v>1371</v>
      </c>
      <c r="H19" s="55">
        <v>-235</v>
      </c>
    </row>
    <row r="20" spans="1:8" x14ac:dyDescent="0.2">
      <c r="A20" s="53" t="s">
        <v>22</v>
      </c>
      <c r="B20" s="55">
        <v>612514</v>
      </c>
      <c r="C20" s="55">
        <v>613712</v>
      </c>
      <c r="D20" s="55">
        <v>1198</v>
      </c>
      <c r="E20" s="55">
        <v>536554</v>
      </c>
      <c r="F20" s="55">
        <v>537646</v>
      </c>
      <c r="G20" s="55">
        <v>1092</v>
      </c>
      <c r="H20" s="55">
        <v>106</v>
      </c>
    </row>
    <row r="21" spans="1:8" x14ac:dyDescent="0.2">
      <c r="A21" s="53" t="s">
        <v>17</v>
      </c>
      <c r="B21" s="55">
        <v>467596</v>
      </c>
      <c r="C21" s="55">
        <v>468910</v>
      </c>
      <c r="D21" s="55">
        <v>1314</v>
      </c>
      <c r="E21" s="55">
        <v>386961</v>
      </c>
      <c r="F21" s="55">
        <v>387753</v>
      </c>
      <c r="G21" s="55">
        <v>792</v>
      </c>
      <c r="H21" s="55">
        <v>522</v>
      </c>
    </row>
    <row r="22" spans="1:8" x14ac:dyDescent="0.2">
      <c r="A22" s="53" t="s">
        <v>30</v>
      </c>
      <c r="B22" s="55">
        <v>103766</v>
      </c>
      <c r="C22" s="55">
        <v>105153</v>
      </c>
      <c r="D22" s="55">
        <v>1387</v>
      </c>
      <c r="E22" s="55">
        <v>83027</v>
      </c>
      <c r="F22" s="55">
        <v>83540</v>
      </c>
      <c r="G22" s="55">
        <v>513</v>
      </c>
      <c r="H22" s="55">
        <v>874</v>
      </c>
    </row>
    <row r="23" spans="1:8" x14ac:dyDescent="0.2">
      <c r="A23" s="53" t="s">
        <v>21</v>
      </c>
      <c r="B23" s="55">
        <v>211119</v>
      </c>
      <c r="C23" s="55">
        <v>212666</v>
      </c>
      <c r="D23" s="55">
        <v>1547</v>
      </c>
      <c r="E23" s="55">
        <v>184072</v>
      </c>
      <c r="F23" s="55">
        <v>184779</v>
      </c>
      <c r="G23" s="55">
        <v>707</v>
      </c>
      <c r="H23" s="55">
        <v>840</v>
      </c>
    </row>
    <row r="24" spans="1:8" x14ac:dyDescent="0.2">
      <c r="A24" s="53" t="s">
        <v>32</v>
      </c>
      <c r="B24" s="55">
        <v>398497</v>
      </c>
      <c r="C24" s="55">
        <v>400048</v>
      </c>
      <c r="D24" s="55">
        <v>1551</v>
      </c>
      <c r="E24" s="55">
        <v>353717</v>
      </c>
      <c r="F24" s="55">
        <v>354887</v>
      </c>
      <c r="G24" s="55">
        <v>1170</v>
      </c>
      <c r="H24" s="55">
        <v>381</v>
      </c>
    </row>
    <row r="25" spans="1:8" x14ac:dyDescent="0.2">
      <c r="A25" s="53" t="s">
        <v>25</v>
      </c>
      <c r="B25" s="55">
        <v>456461</v>
      </c>
      <c r="C25" s="55">
        <v>458029</v>
      </c>
      <c r="D25" s="55">
        <v>1568</v>
      </c>
      <c r="E25" s="55">
        <v>380186</v>
      </c>
      <c r="F25" s="55">
        <v>380715</v>
      </c>
      <c r="G25" s="55">
        <v>529</v>
      </c>
      <c r="H25" s="55">
        <v>1039</v>
      </c>
    </row>
    <row r="26" spans="1:8" x14ac:dyDescent="0.2">
      <c r="A26" s="53" t="s">
        <v>28</v>
      </c>
      <c r="B26" s="55">
        <v>218065</v>
      </c>
      <c r="C26" s="55">
        <v>219759</v>
      </c>
      <c r="D26" s="55">
        <v>1694</v>
      </c>
      <c r="E26" s="55">
        <v>167854</v>
      </c>
      <c r="F26" s="55">
        <v>168795</v>
      </c>
      <c r="G26" s="55">
        <v>941</v>
      </c>
      <c r="H26" s="55">
        <v>753</v>
      </c>
    </row>
    <row r="27" spans="1:8" x14ac:dyDescent="0.2">
      <c r="A27" s="53" t="s">
        <v>27</v>
      </c>
      <c r="B27" s="55">
        <v>621977</v>
      </c>
      <c r="C27" s="55">
        <v>623828</v>
      </c>
      <c r="D27" s="55">
        <v>1851</v>
      </c>
      <c r="E27" s="55">
        <v>526114</v>
      </c>
      <c r="F27" s="55">
        <v>527797</v>
      </c>
      <c r="G27" s="55">
        <v>1683</v>
      </c>
      <c r="H27" s="55">
        <v>168</v>
      </c>
    </row>
    <row r="28" spans="1:8" x14ac:dyDescent="0.2">
      <c r="A28" s="53" t="s">
        <v>7</v>
      </c>
      <c r="B28" s="55">
        <v>234202</v>
      </c>
      <c r="C28" s="55">
        <v>236234</v>
      </c>
      <c r="D28" s="55">
        <v>2032</v>
      </c>
      <c r="E28" s="55">
        <v>206396</v>
      </c>
      <c r="F28" s="55">
        <v>206846</v>
      </c>
      <c r="G28" s="55">
        <v>450</v>
      </c>
      <c r="H28" s="55">
        <v>1582</v>
      </c>
    </row>
    <row r="29" spans="1:8" x14ac:dyDescent="0.2">
      <c r="A29" s="53" t="s">
        <v>9</v>
      </c>
      <c r="B29" s="55">
        <v>3321460</v>
      </c>
      <c r="C29" s="55">
        <v>3323522</v>
      </c>
      <c r="D29" s="55">
        <v>2062</v>
      </c>
      <c r="E29" s="55">
        <v>2921185</v>
      </c>
      <c r="F29" s="55">
        <v>2926993</v>
      </c>
      <c r="G29" s="55">
        <v>5808</v>
      </c>
      <c r="H29" s="55">
        <v>-3746</v>
      </c>
    </row>
    <row r="30" spans="1:8" x14ac:dyDescent="0.2">
      <c r="A30" s="53" t="s">
        <v>5</v>
      </c>
      <c r="B30" s="55">
        <v>195448</v>
      </c>
      <c r="C30" s="55">
        <v>198190</v>
      </c>
      <c r="D30" s="55">
        <v>2742</v>
      </c>
      <c r="E30" s="55">
        <v>141708</v>
      </c>
      <c r="F30" s="55">
        <v>142007</v>
      </c>
      <c r="G30" s="55">
        <v>299</v>
      </c>
      <c r="H30" s="55">
        <v>2443</v>
      </c>
    </row>
    <row r="31" spans="1:8" x14ac:dyDescent="0.2">
      <c r="A31" s="53" t="s">
        <v>29</v>
      </c>
      <c r="B31" s="55">
        <v>711135</v>
      </c>
      <c r="C31" s="55">
        <v>714063</v>
      </c>
      <c r="D31" s="55">
        <v>2928</v>
      </c>
      <c r="E31" s="55">
        <v>643413</v>
      </c>
      <c r="F31" s="55">
        <v>645520</v>
      </c>
      <c r="G31" s="55">
        <v>2107</v>
      </c>
      <c r="H31" s="55">
        <v>821</v>
      </c>
    </row>
    <row r="32" spans="1:8" x14ac:dyDescent="0.2">
      <c r="A32" s="53" t="s">
        <v>23</v>
      </c>
      <c r="B32" s="55">
        <v>641638</v>
      </c>
      <c r="C32" s="55">
        <v>645716</v>
      </c>
      <c r="D32" s="55">
        <v>4078</v>
      </c>
      <c r="E32" s="55">
        <v>533761</v>
      </c>
      <c r="F32" s="55">
        <v>537047</v>
      </c>
      <c r="G32" s="55">
        <v>3286</v>
      </c>
      <c r="H32" s="55">
        <v>792</v>
      </c>
    </row>
    <row r="33" spans="1:8" x14ac:dyDescent="0.2">
      <c r="A33" s="53" t="s">
        <v>13</v>
      </c>
      <c r="B33" s="55">
        <v>1670417</v>
      </c>
      <c r="C33" s="55">
        <v>1674576</v>
      </c>
      <c r="D33" s="55">
        <v>4159</v>
      </c>
      <c r="E33" s="55">
        <v>1422335</v>
      </c>
      <c r="F33" s="55">
        <v>1425799</v>
      </c>
      <c r="G33" s="55">
        <v>3464</v>
      </c>
      <c r="H33" s="55">
        <v>695</v>
      </c>
    </row>
    <row r="34" spans="1:8" x14ac:dyDescent="0.2">
      <c r="A34" s="53" t="s">
        <v>14</v>
      </c>
      <c r="B34" s="55">
        <v>1031913</v>
      </c>
      <c r="C34" s="55">
        <v>1036387</v>
      </c>
      <c r="D34" s="55">
        <v>4474</v>
      </c>
      <c r="E34" s="55">
        <v>907989</v>
      </c>
      <c r="F34" s="55">
        <v>912035</v>
      </c>
      <c r="G34" s="55">
        <v>4046</v>
      </c>
      <c r="H34" s="55">
        <v>428</v>
      </c>
    </row>
    <row r="35" spans="1:8" x14ac:dyDescent="0.2">
      <c r="A35" s="53" t="s">
        <v>8</v>
      </c>
      <c r="B35" s="55">
        <v>955326</v>
      </c>
      <c r="C35" s="55">
        <v>960620</v>
      </c>
      <c r="D35" s="55">
        <v>5294</v>
      </c>
      <c r="E35" s="55">
        <v>879545</v>
      </c>
      <c r="F35" s="55">
        <v>885403</v>
      </c>
      <c r="G35" s="55">
        <v>5858</v>
      </c>
      <c r="H35" s="55">
        <v>-564</v>
      </c>
    </row>
    <row r="36" spans="1:8" x14ac:dyDescent="0.2">
      <c r="A36" s="53" t="s">
        <v>10</v>
      </c>
      <c r="B36" s="55">
        <v>807915</v>
      </c>
      <c r="C36" s="55">
        <v>814164</v>
      </c>
      <c r="D36" s="55">
        <v>6249</v>
      </c>
      <c r="E36" s="55">
        <v>729012</v>
      </c>
      <c r="F36" s="55">
        <v>733210</v>
      </c>
      <c r="G36" s="55">
        <v>4198</v>
      </c>
      <c r="H36" s="55">
        <v>2051</v>
      </c>
    </row>
    <row r="37" spans="1:8" x14ac:dyDescent="0.2">
      <c r="A37" s="53" t="s">
        <v>4</v>
      </c>
      <c r="B37" s="55">
        <v>1029980</v>
      </c>
      <c r="C37" s="55">
        <v>1036470</v>
      </c>
      <c r="D37" s="55">
        <v>6490</v>
      </c>
      <c r="E37" s="55">
        <v>930311</v>
      </c>
      <c r="F37" s="55">
        <v>937645</v>
      </c>
      <c r="G37" s="55">
        <v>7334</v>
      </c>
      <c r="H37" s="55">
        <v>-844</v>
      </c>
    </row>
    <row r="38" spans="1:8" x14ac:dyDescent="0.2">
      <c r="A38" s="53" t="s">
        <v>20</v>
      </c>
      <c r="B38" s="55">
        <v>1733062</v>
      </c>
      <c r="C38" s="55">
        <v>1742010</v>
      </c>
      <c r="D38" s="55">
        <v>8948</v>
      </c>
      <c r="E38" s="55">
        <v>1572732</v>
      </c>
      <c r="F38" s="55">
        <v>1579027</v>
      </c>
      <c r="G38" s="55">
        <v>6295</v>
      </c>
      <c r="H38" s="55">
        <v>2653</v>
      </c>
    </row>
    <row r="39" spans="1:8" x14ac:dyDescent="0.2">
      <c r="A39" s="53" t="s">
        <v>0</v>
      </c>
      <c r="B39" s="55">
        <v>1874622</v>
      </c>
      <c r="C39" s="55">
        <v>1886776</v>
      </c>
      <c r="D39" s="55">
        <v>12154</v>
      </c>
      <c r="E39" s="55">
        <v>1626901</v>
      </c>
      <c r="F39" s="55">
        <v>1636098</v>
      </c>
      <c r="G39" s="55">
        <v>9197</v>
      </c>
      <c r="H39" s="55">
        <v>2957</v>
      </c>
    </row>
    <row r="40" spans="1:8" x14ac:dyDescent="0.2">
      <c r="G40" s="92">
        <f>G39/D39</f>
        <v>0.7567056113213757</v>
      </c>
      <c r="H40" s="92">
        <f>H39/D39</f>
        <v>0.24329438867862432</v>
      </c>
    </row>
    <row r="44" spans="1:8" x14ac:dyDescent="0.2">
      <c r="E44" s="53" t="s">
        <v>641</v>
      </c>
      <c r="F44" s="53" t="s">
        <v>642</v>
      </c>
      <c r="G44" s="53" t="s">
        <v>643</v>
      </c>
    </row>
    <row r="45" spans="1:8" x14ac:dyDescent="0.2">
      <c r="E45" s="55">
        <f>SUM(D8:D39)</f>
        <v>64566</v>
      </c>
      <c r="F45" s="55">
        <f>SUM(G8:G39)</f>
        <v>62473</v>
      </c>
      <c r="G45" s="55">
        <f>SUM(H7:H39)</f>
        <v>4186</v>
      </c>
    </row>
    <row r="46" spans="1:8" x14ac:dyDescent="0.2">
      <c r="F46" s="92">
        <f>F45/E45</f>
        <v>0.96758355790973583</v>
      </c>
      <c r="G46" s="92">
        <f>G45/E45</f>
        <v>6.4832884180528447E-2</v>
      </c>
    </row>
  </sheetData>
  <mergeCells count="1">
    <mergeCell ref="H1:I1"/>
  </mergeCells>
  <hyperlinks>
    <hyperlink ref="H1:I1" location="Index!A1" display="Regresar al Índice" xr:uid="{8F1FFE8E-88CA-4F4B-B869-10CEA5893DCA}"/>
  </hyperlink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D823-ACE8-4C37-8C95-90AE7E808232}">
  <sheetPr codeName="Hoja96"/>
  <dimension ref="A1:J136"/>
  <sheetViews>
    <sheetView workbookViewId="0"/>
  </sheetViews>
  <sheetFormatPr baseColWidth="10" defaultColWidth="9.140625" defaultRowHeight="12.75" x14ac:dyDescent="0.2"/>
  <cols>
    <col min="1" max="1" width="44.7109375" style="53" customWidth="1"/>
    <col min="2" max="2" width="32.7109375" style="53" customWidth="1"/>
    <col min="3" max="6" width="8.7109375" style="53" customWidth="1"/>
    <col min="7" max="7" width="10" style="53" bestFit="1" customWidth="1"/>
    <col min="8" max="8" width="11.7109375" style="53" customWidth="1"/>
    <col min="9" max="9" width="10.7109375" style="53" customWidth="1"/>
    <col min="10" max="12" width="9.140625" style="53"/>
    <col min="13" max="15" width="11.85546875" style="53" bestFit="1" customWidth="1"/>
    <col min="16" max="16" width="9.140625" style="53"/>
    <col min="17" max="17" width="11.85546875" style="53" bestFit="1" customWidth="1"/>
    <col min="18" max="16384" width="9.140625" style="53"/>
  </cols>
  <sheetData>
    <row r="1" spans="1:10" ht="15" x14ac:dyDescent="0.25">
      <c r="A1" s="17" t="s">
        <v>1843</v>
      </c>
      <c r="B1" s="53" t="s">
        <v>54</v>
      </c>
      <c r="C1" s="53" t="s">
        <v>54</v>
      </c>
      <c r="D1" s="53" t="s">
        <v>54</v>
      </c>
      <c r="E1" s="53" t="s">
        <v>54</v>
      </c>
      <c r="F1" s="53" t="s">
        <v>54</v>
      </c>
      <c r="G1" s="53" t="s">
        <v>54</v>
      </c>
      <c r="H1" s="408" t="s">
        <v>38</v>
      </c>
      <c r="I1" s="408"/>
    </row>
    <row r="2" spans="1:10" x14ac:dyDescent="0.2">
      <c r="A2" s="53" t="s">
        <v>152</v>
      </c>
      <c r="B2" s="53" t="s">
        <v>54</v>
      </c>
      <c r="C2" s="53" t="s">
        <v>54</v>
      </c>
      <c r="D2" s="53" t="s">
        <v>54</v>
      </c>
      <c r="E2" s="53" t="s">
        <v>54</v>
      </c>
      <c r="F2" s="53" t="s">
        <v>54</v>
      </c>
      <c r="G2" s="53" t="s">
        <v>54</v>
      </c>
      <c r="H2" s="53" t="s">
        <v>54</v>
      </c>
    </row>
    <row r="6" spans="1:10" x14ac:dyDescent="0.2">
      <c r="A6" s="53" t="s">
        <v>650</v>
      </c>
      <c r="B6" s="53" t="s">
        <v>651</v>
      </c>
      <c r="C6" s="53" t="s">
        <v>1633</v>
      </c>
      <c r="D6" s="53" t="s">
        <v>1634</v>
      </c>
      <c r="E6" s="53" t="s">
        <v>1229</v>
      </c>
      <c r="F6" s="53" t="s">
        <v>1230</v>
      </c>
      <c r="G6" s="53" t="s">
        <v>641</v>
      </c>
      <c r="H6" s="53" t="s">
        <v>642</v>
      </c>
      <c r="I6" s="53" t="s">
        <v>643</v>
      </c>
    </row>
    <row r="7" spans="1:10" x14ac:dyDescent="0.2">
      <c r="A7" s="53">
        <v>98</v>
      </c>
      <c r="B7" s="53" t="s">
        <v>156</v>
      </c>
      <c r="C7" s="55">
        <v>128207</v>
      </c>
      <c r="D7" s="55">
        <v>110105</v>
      </c>
      <c r="E7" s="55">
        <v>128445</v>
      </c>
      <c r="F7" s="55">
        <v>110097</v>
      </c>
      <c r="G7" s="55">
        <v>-238</v>
      </c>
      <c r="H7" s="55">
        <v>8</v>
      </c>
      <c r="I7" s="55">
        <v>-246</v>
      </c>
      <c r="J7" s="55"/>
    </row>
    <row r="8" spans="1:10" x14ac:dyDescent="0.2">
      <c r="A8" s="53">
        <v>86</v>
      </c>
      <c r="B8" s="53" t="s">
        <v>166</v>
      </c>
      <c r="C8" s="55">
        <v>2689</v>
      </c>
      <c r="D8" s="55">
        <v>1420</v>
      </c>
      <c r="E8" s="55">
        <v>2899</v>
      </c>
      <c r="F8" s="55">
        <v>1407</v>
      </c>
      <c r="G8" s="55">
        <v>-210</v>
      </c>
      <c r="H8" s="55">
        <v>13</v>
      </c>
      <c r="I8" s="55">
        <v>-223</v>
      </c>
      <c r="J8" s="55"/>
    </row>
    <row r="9" spans="1:10" x14ac:dyDescent="0.2">
      <c r="A9" s="53">
        <v>113</v>
      </c>
      <c r="B9" s="53" t="s">
        <v>274</v>
      </c>
      <c r="C9" s="55">
        <v>3346</v>
      </c>
      <c r="D9" s="55">
        <v>1624</v>
      </c>
      <c r="E9" s="55">
        <v>3538</v>
      </c>
      <c r="F9" s="55">
        <v>1609</v>
      </c>
      <c r="G9" s="55">
        <v>-192</v>
      </c>
      <c r="H9" s="55">
        <v>15</v>
      </c>
      <c r="I9" s="55">
        <v>-207</v>
      </c>
      <c r="J9" s="55"/>
    </row>
    <row r="10" spans="1:10" x14ac:dyDescent="0.2">
      <c r="A10" s="53">
        <v>18</v>
      </c>
      <c r="B10" s="53" t="s">
        <v>276</v>
      </c>
      <c r="C10" s="55">
        <v>4853</v>
      </c>
      <c r="D10" s="55">
        <v>4202</v>
      </c>
      <c r="E10" s="55">
        <v>5039</v>
      </c>
      <c r="F10" s="55">
        <v>4368</v>
      </c>
      <c r="G10" s="55">
        <v>-186</v>
      </c>
      <c r="H10" s="55">
        <v>-166</v>
      </c>
      <c r="I10" s="55">
        <v>-20</v>
      </c>
      <c r="J10" s="55"/>
    </row>
    <row r="11" spans="1:10" x14ac:dyDescent="0.2">
      <c r="A11" s="53">
        <v>124</v>
      </c>
      <c r="B11" s="53" t="s">
        <v>238</v>
      </c>
      <c r="C11" s="55">
        <v>6527</v>
      </c>
      <c r="D11" s="55">
        <v>5911</v>
      </c>
      <c r="E11" s="55">
        <v>6684</v>
      </c>
      <c r="F11" s="55">
        <v>6055</v>
      </c>
      <c r="G11" s="55">
        <v>-157</v>
      </c>
      <c r="H11" s="55">
        <v>-144</v>
      </c>
      <c r="I11" s="55">
        <v>-13</v>
      </c>
      <c r="J11" s="55"/>
    </row>
    <row r="12" spans="1:10" x14ac:dyDescent="0.2">
      <c r="A12" s="53">
        <v>66</v>
      </c>
      <c r="B12" s="53" t="s">
        <v>173</v>
      </c>
      <c r="C12" s="55">
        <v>4865</v>
      </c>
      <c r="D12" s="55">
        <v>3306</v>
      </c>
      <c r="E12" s="55">
        <v>4994</v>
      </c>
      <c r="F12" s="55">
        <v>3315</v>
      </c>
      <c r="G12" s="55">
        <v>-129</v>
      </c>
      <c r="H12" s="55">
        <v>-9</v>
      </c>
      <c r="I12" s="55">
        <v>-120</v>
      </c>
      <c r="J12" s="55"/>
    </row>
    <row r="13" spans="1:10" x14ac:dyDescent="0.2">
      <c r="A13" s="53">
        <v>121</v>
      </c>
      <c r="B13" s="53" t="s">
        <v>160</v>
      </c>
      <c r="C13" s="55">
        <v>6096</v>
      </c>
      <c r="D13" s="55">
        <v>3563</v>
      </c>
      <c r="E13" s="55">
        <v>6222</v>
      </c>
      <c r="F13" s="55">
        <v>3582</v>
      </c>
      <c r="G13" s="55">
        <v>-126</v>
      </c>
      <c r="H13" s="55">
        <v>-19</v>
      </c>
      <c r="I13" s="55">
        <v>-107</v>
      </c>
      <c r="J13" s="55"/>
    </row>
    <row r="14" spans="1:10" x14ac:dyDescent="0.2">
      <c r="A14" s="53">
        <v>15</v>
      </c>
      <c r="B14" s="53" t="s">
        <v>266</v>
      </c>
      <c r="C14" s="55">
        <v>11291</v>
      </c>
      <c r="D14" s="55">
        <v>8762</v>
      </c>
      <c r="E14" s="55">
        <v>11399</v>
      </c>
      <c r="F14" s="55">
        <v>8732</v>
      </c>
      <c r="G14" s="55">
        <v>-108</v>
      </c>
      <c r="H14" s="55">
        <v>30</v>
      </c>
      <c r="I14" s="55">
        <v>-138</v>
      </c>
      <c r="J14" s="55"/>
    </row>
    <row r="15" spans="1:10" x14ac:dyDescent="0.2">
      <c r="A15" s="53">
        <v>85</v>
      </c>
      <c r="B15" s="53" t="s">
        <v>164</v>
      </c>
      <c r="C15" s="55">
        <v>7628</v>
      </c>
      <c r="D15" s="55">
        <v>5914</v>
      </c>
      <c r="E15" s="55">
        <v>7736</v>
      </c>
      <c r="F15" s="55">
        <v>5920</v>
      </c>
      <c r="G15" s="55">
        <v>-108</v>
      </c>
      <c r="H15" s="55">
        <v>-6</v>
      </c>
      <c r="I15" s="55">
        <v>-102</v>
      </c>
      <c r="J15" s="55"/>
    </row>
    <row r="16" spans="1:10" x14ac:dyDescent="0.2">
      <c r="A16" s="53">
        <v>79</v>
      </c>
      <c r="B16" s="53" t="s">
        <v>249</v>
      </c>
      <c r="C16" s="55">
        <v>2655</v>
      </c>
      <c r="D16" s="55">
        <v>1183</v>
      </c>
      <c r="E16" s="55">
        <v>2760</v>
      </c>
      <c r="F16" s="55">
        <v>1205</v>
      </c>
      <c r="G16" s="55">
        <v>-105</v>
      </c>
      <c r="H16" s="55">
        <v>-22</v>
      </c>
      <c r="I16" s="55">
        <v>-83</v>
      </c>
      <c r="J16" s="55"/>
    </row>
    <row r="17" spans="1:10" x14ac:dyDescent="0.2">
      <c r="A17" s="53">
        <v>30</v>
      </c>
      <c r="B17" s="53" t="s">
        <v>179</v>
      </c>
      <c r="C17" s="55">
        <v>5902</v>
      </c>
      <c r="D17" s="55">
        <v>5045</v>
      </c>
      <c r="E17" s="55">
        <v>5998</v>
      </c>
      <c r="F17" s="55">
        <v>5085</v>
      </c>
      <c r="G17" s="55">
        <v>-96</v>
      </c>
      <c r="H17" s="55">
        <v>-40</v>
      </c>
      <c r="I17" s="55">
        <v>-56</v>
      </c>
      <c r="J17" s="55"/>
    </row>
    <row r="18" spans="1:10" x14ac:dyDescent="0.2">
      <c r="A18" s="53">
        <v>101</v>
      </c>
      <c r="B18" s="53" t="s">
        <v>165</v>
      </c>
      <c r="C18" s="55">
        <v>31050</v>
      </c>
      <c r="D18" s="55">
        <v>29438</v>
      </c>
      <c r="E18" s="55">
        <v>31140</v>
      </c>
      <c r="F18" s="55">
        <v>29457</v>
      </c>
      <c r="G18" s="55">
        <v>-90</v>
      </c>
      <c r="H18" s="55">
        <v>-19</v>
      </c>
      <c r="I18" s="55">
        <v>-71</v>
      </c>
      <c r="J18" s="55"/>
    </row>
    <row r="19" spans="1:10" x14ac:dyDescent="0.2">
      <c r="A19" s="53">
        <v>73</v>
      </c>
      <c r="B19" s="53" t="s">
        <v>193</v>
      </c>
      <c r="C19" s="55">
        <v>15840</v>
      </c>
      <c r="D19" s="55">
        <v>15481</v>
      </c>
      <c r="E19" s="55">
        <v>15929</v>
      </c>
      <c r="F19" s="55">
        <v>15561</v>
      </c>
      <c r="G19" s="55">
        <v>-89</v>
      </c>
      <c r="H19" s="55">
        <v>-80</v>
      </c>
      <c r="I19" s="55">
        <v>-9</v>
      </c>
      <c r="J19" s="55"/>
    </row>
    <row r="20" spans="1:10" x14ac:dyDescent="0.2">
      <c r="A20" s="53">
        <v>99</v>
      </c>
      <c r="B20" s="53" t="s">
        <v>267</v>
      </c>
      <c r="C20" s="55">
        <v>860</v>
      </c>
      <c r="D20" s="55">
        <v>373</v>
      </c>
      <c r="E20" s="55">
        <v>946</v>
      </c>
      <c r="F20" s="55">
        <v>420</v>
      </c>
      <c r="G20" s="55">
        <v>-86</v>
      </c>
      <c r="H20" s="55">
        <v>-47</v>
      </c>
      <c r="I20" s="55">
        <v>-39</v>
      </c>
      <c r="J20" s="55"/>
    </row>
    <row r="21" spans="1:10" x14ac:dyDescent="0.2">
      <c r="A21" s="53">
        <v>8</v>
      </c>
      <c r="B21" s="53" t="s">
        <v>159</v>
      </c>
      <c r="C21" s="55">
        <v>12762</v>
      </c>
      <c r="D21" s="55">
        <v>12066</v>
      </c>
      <c r="E21" s="55">
        <v>12843</v>
      </c>
      <c r="F21" s="55">
        <v>12243</v>
      </c>
      <c r="G21" s="55">
        <v>-81</v>
      </c>
      <c r="H21" s="55">
        <v>-177</v>
      </c>
      <c r="I21" s="55">
        <v>96</v>
      </c>
      <c r="J21" s="55"/>
    </row>
    <row r="22" spans="1:10" x14ac:dyDescent="0.2">
      <c r="A22" s="53">
        <v>95</v>
      </c>
      <c r="B22" s="53" t="s">
        <v>172</v>
      </c>
      <c r="C22" s="55">
        <v>942</v>
      </c>
      <c r="D22" s="55">
        <v>409</v>
      </c>
      <c r="E22" s="55">
        <v>1009</v>
      </c>
      <c r="F22" s="55">
        <v>409</v>
      </c>
      <c r="G22" s="55">
        <v>-67</v>
      </c>
      <c r="H22" s="55">
        <v>0</v>
      </c>
      <c r="I22" s="55">
        <v>-67</v>
      </c>
      <c r="J22" s="55"/>
    </row>
    <row r="23" spans="1:10" x14ac:dyDescent="0.2">
      <c r="A23" s="53">
        <v>2</v>
      </c>
      <c r="B23" s="53" t="s">
        <v>254</v>
      </c>
      <c r="C23" s="55">
        <v>7927</v>
      </c>
      <c r="D23" s="55">
        <v>6087</v>
      </c>
      <c r="E23" s="55">
        <v>7978</v>
      </c>
      <c r="F23" s="55">
        <v>6067</v>
      </c>
      <c r="G23" s="55">
        <v>-51</v>
      </c>
      <c r="H23" s="55">
        <v>20</v>
      </c>
      <c r="I23" s="55">
        <v>-71</v>
      </c>
      <c r="J23" s="55"/>
    </row>
    <row r="24" spans="1:10" x14ac:dyDescent="0.2">
      <c r="A24" s="53">
        <v>59</v>
      </c>
      <c r="B24" s="53" t="s">
        <v>251</v>
      </c>
      <c r="C24" s="55">
        <v>1068</v>
      </c>
      <c r="D24" s="55">
        <v>883</v>
      </c>
      <c r="E24" s="55">
        <v>1115</v>
      </c>
      <c r="F24" s="55">
        <v>930</v>
      </c>
      <c r="G24" s="55">
        <v>-47</v>
      </c>
      <c r="H24" s="55">
        <v>-47</v>
      </c>
      <c r="I24" s="55">
        <v>0</v>
      </c>
      <c r="J24" s="55"/>
    </row>
    <row r="25" spans="1:10" x14ac:dyDescent="0.2">
      <c r="A25" s="53">
        <v>43</v>
      </c>
      <c r="B25" s="53" t="s">
        <v>170</v>
      </c>
      <c r="C25" s="55">
        <v>2121</v>
      </c>
      <c r="D25" s="55">
        <v>1343</v>
      </c>
      <c r="E25" s="55">
        <v>2167</v>
      </c>
      <c r="F25" s="55">
        <v>1340</v>
      </c>
      <c r="G25" s="55">
        <v>-46</v>
      </c>
      <c r="H25" s="55">
        <v>3</v>
      </c>
      <c r="I25" s="55">
        <v>-49</v>
      </c>
      <c r="J25" s="55"/>
    </row>
    <row r="26" spans="1:10" x14ac:dyDescent="0.2">
      <c r="A26" s="53">
        <v>3</v>
      </c>
      <c r="B26" s="53" t="s">
        <v>168</v>
      </c>
      <c r="C26" s="55">
        <v>1423</v>
      </c>
      <c r="D26" s="55">
        <v>1053</v>
      </c>
      <c r="E26" s="55">
        <v>1464</v>
      </c>
      <c r="F26" s="55">
        <v>1094</v>
      </c>
      <c r="G26" s="55">
        <v>-41</v>
      </c>
      <c r="H26" s="55">
        <v>-41</v>
      </c>
      <c r="I26" s="55">
        <v>0</v>
      </c>
      <c r="J26" s="55"/>
    </row>
    <row r="27" spans="1:10" x14ac:dyDescent="0.2">
      <c r="A27" s="53">
        <v>93</v>
      </c>
      <c r="B27" s="53" t="s">
        <v>270</v>
      </c>
      <c r="C27" s="55">
        <v>38154</v>
      </c>
      <c r="D27" s="55">
        <v>34189</v>
      </c>
      <c r="E27" s="55">
        <v>38190</v>
      </c>
      <c r="F27" s="55">
        <v>34123</v>
      </c>
      <c r="G27" s="55">
        <v>-36</v>
      </c>
      <c r="H27" s="55">
        <v>66</v>
      </c>
      <c r="I27" s="55">
        <v>-102</v>
      </c>
      <c r="J27" s="55"/>
    </row>
    <row r="28" spans="1:10" x14ac:dyDescent="0.2">
      <c r="A28" s="53">
        <v>19</v>
      </c>
      <c r="B28" s="53" t="s">
        <v>271</v>
      </c>
      <c r="C28" s="55">
        <v>674</v>
      </c>
      <c r="D28" s="55">
        <v>459</v>
      </c>
      <c r="E28" s="55">
        <v>705</v>
      </c>
      <c r="F28" s="55">
        <v>473</v>
      </c>
      <c r="G28" s="55">
        <v>-31</v>
      </c>
      <c r="H28" s="55">
        <v>-14</v>
      </c>
      <c r="I28" s="55">
        <v>-17</v>
      </c>
      <c r="J28" s="55"/>
    </row>
    <row r="29" spans="1:10" x14ac:dyDescent="0.2">
      <c r="A29" s="53">
        <v>50</v>
      </c>
      <c r="B29" s="53" t="s">
        <v>163</v>
      </c>
      <c r="C29" s="55">
        <v>8075</v>
      </c>
      <c r="D29" s="55">
        <v>3991</v>
      </c>
      <c r="E29" s="55">
        <v>8103</v>
      </c>
      <c r="F29" s="55">
        <v>4057</v>
      </c>
      <c r="G29" s="55">
        <v>-28</v>
      </c>
      <c r="H29" s="55">
        <v>-66</v>
      </c>
      <c r="I29" s="55">
        <v>38</v>
      </c>
      <c r="J29" s="55"/>
    </row>
    <row r="30" spans="1:10" x14ac:dyDescent="0.2">
      <c r="A30" s="53">
        <v>6</v>
      </c>
      <c r="B30" s="53" t="s">
        <v>183</v>
      </c>
      <c r="C30" s="55">
        <v>7536</v>
      </c>
      <c r="D30" s="55">
        <v>6080</v>
      </c>
      <c r="E30" s="55">
        <v>7562</v>
      </c>
      <c r="F30" s="55">
        <v>6099</v>
      </c>
      <c r="G30" s="55">
        <v>-26</v>
      </c>
      <c r="H30" s="55">
        <v>-19</v>
      </c>
      <c r="I30" s="55">
        <v>-7</v>
      </c>
      <c r="J30" s="55"/>
    </row>
    <row r="31" spans="1:10" x14ac:dyDescent="0.2">
      <c r="A31" s="53">
        <v>64</v>
      </c>
      <c r="B31" s="53" t="s">
        <v>256</v>
      </c>
      <c r="C31" s="55">
        <v>560</v>
      </c>
      <c r="D31" s="55">
        <v>500</v>
      </c>
      <c r="E31" s="55">
        <v>584</v>
      </c>
      <c r="F31" s="55">
        <v>501</v>
      </c>
      <c r="G31" s="55">
        <v>-24</v>
      </c>
      <c r="H31" s="55">
        <v>-1</v>
      </c>
      <c r="I31" s="55">
        <v>-23</v>
      </c>
      <c r="J31" s="55"/>
    </row>
    <row r="32" spans="1:10" x14ac:dyDescent="0.2">
      <c r="A32" s="53">
        <v>108</v>
      </c>
      <c r="B32" s="53" t="s">
        <v>169</v>
      </c>
      <c r="C32" s="55">
        <v>3051</v>
      </c>
      <c r="D32" s="55">
        <v>2305</v>
      </c>
      <c r="E32" s="55">
        <v>3071</v>
      </c>
      <c r="F32" s="55">
        <v>2340</v>
      </c>
      <c r="G32" s="55">
        <v>-20</v>
      </c>
      <c r="H32" s="55">
        <v>-35</v>
      </c>
      <c r="I32" s="55">
        <v>15</v>
      </c>
      <c r="J32" s="55"/>
    </row>
    <row r="33" spans="1:10" x14ac:dyDescent="0.2">
      <c r="A33" s="53">
        <v>125</v>
      </c>
      <c r="B33" s="53" t="s">
        <v>204</v>
      </c>
      <c r="C33" s="55">
        <v>887</v>
      </c>
      <c r="D33" s="55">
        <v>808</v>
      </c>
      <c r="E33" s="55">
        <v>905</v>
      </c>
      <c r="F33" s="55">
        <v>821</v>
      </c>
      <c r="G33" s="55">
        <v>-18</v>
      </c>
      <c r="H33" s="55">
        <v>-13</v>
      </c>
      <c r="I33" s="55">
        <v>-5</v>
      </c>
      <c r="J33" s="55"/>
    </row>
    <row r="34" spans="1:10" x14ac:dyDescent="0.2">
      <c r="A34" s="53">
        <v>55</v>
      </c>
      <c r="B34" s="53" t="s">
        <v>255</v>
      </c>
      <c r="C34" s="55">
        <v>1121</v>
      </c>
      <c r="D34" s="55">
        <v>1078</v>
      </c>
      <c r="E34" s="55">
        <v>1138</v>
      </c>
      <c r="F34" s="55">
        <v>1093</v>
      </c>
      <c r="G34" s="55">
        <v>-17</v>
      </c>
      <c r="H34" s="55">
        <v>-15</v>
      </c>
      <c r="I34" s="55">
        <v>-2</v>
      </c>
      <c r="J34" s="55"/>
    </row>
    <row r="35" spans="1:10" x14ac:dyDescent="0.2">
      <c r="A35" s="53">
        <v>106</v>
      </c>
      <c r="B35" s="53" t="s">
        <v>182</v>
      </c>
      <c r="C35" s="55">
        <v>3228</v>
      </c>
      <c r="D35" s="55">
        <v>1456</v>
      </c>
      <c r="E35" s="55">
        <v>3242</v>
      </c>
      <c r="F35" s="55">
        <v>1424</v>
      </c>
      <c r="G35" s="55">
        <v>-14</v>
      </c>
      <c r="H35" s="55">
        <v>32</v>
      </c>
      <c r="I35" s="55">
        <v>-46</v>
      </c>
      <c r="J35" s="55"/>
    </row>
    <row r="36" spans="1:10" x14ac:dyDescent="0.2">
      <c r="A36" s="53">
        <v>78</v>
      </c>
      <c r="B36" s="53" t="s">
        <v>192</v>
      </c>
      <c r="C36" s="55">
        <v>3959</v>
      </c>
      <c r="D36" s="55">
        <v>3868</v>
      </c>
      <c r="E36" s="55">
        <v>3973</v>
      </c>
      <c r="F36" s="55">
        <v>3879</v>
      </c>
      <c r="G36" s="55">
        <v>-14</v>
      </c>
      <c r="H36" s="55">
        <v>-11</v>
      </c>
      <c r="I36" s="55">
        <v>-3</v>
      </c>
      <c r="J36" s="55"/>
    </row>
    <row r="37" spans="1:10" x14ac:dyDescent="0.2">
      <c r="A37" s="53">
        <v>42</v>
      </c>
      <c r="B37" s="53" t="s">
        <v>186</v>
      </c>
      <c r="C37" s="55">
        <v>1045</v>
      </c>
      <c r="D37" s="55">
        <v>1001</v>
      </c>
      <c r="E37" s="55">
        <v>1056</v>
      </c>
      <c r="F37" s="55">
        <v>1010</v>
      </c>
      <c r="G37" s="55">
        <v>-11</v>
      </c>
      <c r="H37" s="55">
        <v>-9</v>
      </c>
      <c r="I37" s="55">
        <v>-2</v>
      </c>
      <c r="J37" s="55"/>
    </row>
    <row r="38" spans="1:10" x14ac:dyDescent="0.2">
      <c r="A38" s="53">
        <v>37</v>
      </c>
      <c r="B38" s="53" t="s">
        <v>209</v>
      </c>
      <c r="C38" s="55">
        <v>2462</v>
      </c>
      <c r="D38" s="55">
        <v>2060</v>
      </c>
      <c r="E38" s="55">
        <v>2470</v>
      </c>
      <c r="F38" s="55">
        <v>2068</v>
      </c>
      <c r="G38" s="55">
        <v>-8</v>
      </c>
      <c r="H38" s="55">
        <v>-8</v>
      </c>
      <c r="I38" s="55">
        <v>0</v>
      </c>
      <c r="J38" s="55"/>
    </row>
    <row r="39" spans="1:10" x14ac:dyDescent="0.2">
      <c r="A39" s="53">
        <v>76</v>
      </c>
      <c r="B39" s="53" t="s">
        <v>218</v>
      </c>
      <c r="C39" s="55">
        <v>106</v>
      </c>
      <c r="D39" s="55">
        <v>96</v>
      </c>
      <c r="E39" s="55">
        <v>112</v>
      </c>
      <c r="F39" s="55">
        <v>102</v>
      </c>
      <c r="G39" s="55">
        <v>-6</v>
      </c>
      <c r="H39" s="55">
        <v>-6</v>
      </c>
      <c r="I39" s="55">
        <v>0</v>
      </c>
      <c r="J39" s="55"/>
    </row>
    <row r="40" spans="1:10" x14ac:dyDescent="0.2">
      <c r="A40" s="53">
        <v>107</v>
      </c>
      <c r="B40" s="53" t="s">
        <v>265</v>
      </c>
      <c r="C40" s="55">
        <v>333</v>
      </c>
      <c r="D40" s="55">
        <v>89</v>
      </c>
      <c r="E40" s="55">
        <v>338</v>
      </c>
      <c r="F40" s="55">
        <v>98</v>
      </c>
      <c r="G40" s="55">
        <v>-5</v>
      </c>
      <c r="H40" s="55">
        <v>-9</v>
      </c>
      <c r="I40" s="55">
        <v>4</v>
      </c>
      <c r="J40" s="55"/>
    </row>
    <row r="41" spans="1:10" x14ac:dyDescent="0.2">
      <c r="A41" s="53">
        <v>116</v>
      </c>
      <c r="B41" s="53" t="s">
        <v>188</v>
      </c>
      <c r="C41" s="55">
        <v>651</v>
      </c>
      <c r="D41" s="55">
        <v>624</v>
      </c>
      <c r="E41" s="55">
        <v>656</v>
      </c>
      <c r="F41" s="55">
        <v>628</v>
      </c>
      <c r="G41" s="55">
        <v>-5</v>
      </c>
      <c r="H41" s="55">
        <v>-4</v>
      </c>
      <c r="I41" s="55">
        <v>-1</v>
      </c>
      <c r="J41" s="55"/>
    </row>
    <row r="42" spans="1:10" x14ac:dyDescent="0.2">
      <c r="A42" s="53">
        <v>69</v>
      </c>
      <c r="B42" s="53" t="s">
        <v>230</v>
      </c>
      <c r="C42" s="55">
        <v>13</v>
      </c>
      <c r="D42" s="55">
        <v>12</v>
      </c>
      <c r="E42" s="55">
        <v>18</v>
      </c>
      <c r="F42" s="55">
        <v>16</v>
      </c>
      <c r="G42" s="55">
        <v>-5</v>
      </c>
      <c r="H42" s="55">
        <v>-4</v>
      </c>
      <c r="I42" s="55">
        <v>-1</v>
      </c>
      <c r="J42" s="55"/>
    </row>
    <row r="43" spans="1:10" x14ac:dyDescent="0.2">
      <c r="A43" s="53">
        <v>14</v>
      </c>
      <c r="B43" s="53" t="s">
        <v>264</v>
      </c>
      <c r="C43" s="55">
        <v>610</v>
      </c>
      <c r="D43" s="55">
        <v>514</v>
      </c>
      <c r="E43" s="55">
        <v>614</v>
      </c>
      <c r="F43" s="55">
        <v>531</v>
      </c>
      <c r="G43" s="55">
        <v>-4</v>
      </c>
      <c r="H43" s="55">
        <v>-17</v>
      </c>
      <c r="I43" s="55">
        <v>13</v>
      </c>
      <c r="J43" s="55"/>
    </row>
    <row r="44" spans="1:10" x14ac:dyDescent="0.2">
      <c r="A44" s="53">
        <v>21</v>
      </c>
      <c r="B44" s="53" t="s">
        <v>198</v>
      </c>
      <c r="C44" s="55">
        <v>3412</v>
      </c>
      <c r="D44" s="55">
        <v>2559</v>
      </c>
      <c r="E44" s="55">
        <v>3416</v>
      </c>
      <c r="F44" s="55">
        <v>2549</v>
      </c>
      <c r="G44" s="55">
        <v>-4</v>
      </c>
      <c r="H44" s="55">
        <v>10</v>
      </c>
      <c r="I44" s="55">
        <v>-14</v>
      </c>
      <c r="J44" s="55"/>
    </row>
    <row r="45" spans="1:10" x14ac:dyDescent="0.2">
      <c r="A45" s="53">
        <v>38</v>
      </c>
      <c r="B45" s="53" t="s">
        <v>210</v>
      </c>
      <c r="C45" s="55">
        <v>153</v>
      </c>
      <c r="D45" s="55">
        <v>111</v>
      </c>
      <c r="E45" s="55">
        <v>157</v>
      </c>
      <c r="F45" s="55">
        <v>113</v>
      </c>
      <c r="G45" s="55">
        <v>-4</v>
      </c>
      <c r="H45" s="55">
        <v>-2</v>
      </c>
      <c r="I45" s="55">
        <v>-2</v>
      </c>
      <c r="J45" s="55"/>
    </row>
    <row r="46" spans="1:10" x14ac:dyDescent="0.2">
      <c r="A46" s="53">
        <v>40</v>
      </c>
      <c r="B46" s="53" t="s">
        <v>216</v>
      </c>
      <c r="C46" s="55">
        <v>189</v>
      </c>
      <c r="D46" s="55">
        <v>112</v>
      </c>
      <c r="E46" s="55">
        <v>193</v>
      </c>
      <c r="F46" s="55">
        <v>116</v>
      </c>
      <c r="G46" s="55">
        <v>-4</v>
      </c>
      <c r="H46" s="55">
        <v>-4</v>
      </c>
      <c r="I46" s="55">
        <v>0</v>
      </c>
      <c r="J46" s="55"/>
    </row>
    <row r="47" spans="1:10" x14ac:dyDescent="0.2">
      <c r="A47" s="53">
        <v>45</v>
      </c>
      <c r="B47" s="53" t="s">
        <v>211</v>
      </c>
      <c r="C47" s="55">
        <v>578</v>
      </c>
      <c r="D47" s="55">
        <v>563</v>
      </c>
      <c r="E47" s="55">
        <v>582</v>
      </c>
      <c r="F47" s="55">
        <v>572</v>
      </c>
      <c r="G47" s="55">
        <v>-4</v>
      </c>
      <c r="H47" s="55">
        <v>-9</v>
      </c>
      <c r="I47" s="55">
        <v>5</v>
      </c>
      <c r="J47" s="55"/>
    </row>
    <row r="48" spans="1:10" x14ac:dyDescent="0.2">
      <c r="A48" s="53">
        <v>46</v>
      </c>
      <c r="B48" s="53" t="s">
        <v>178</v>
      </c>
      <c r="C48" s="55">
        <v>2693</v>
      </c>
      <c r="D48" s="55">
        <v>2655</v>
      </c>
      <c r="E48" s="55">
        <v>2697</v>
      </c>
      <c r="F48" s="55">
        <v>2660</v>
      </c>
      <c r="G48" s="55">
        <v>-4</v>
      </c>
      <c r="H48" s="55">
        <v>-5</v>
      </c>
      <c r="I48" s="55">
        <v>1</v>
      </c>
      <c r="J48" s="55"/>
    </row>
    <row r="49" spans="1:10" x14ac:dyDescent="0.2">
      <c r="A49" s="53">
        <v>84</v>
      </c>
      <c r="B49" s="53" t="s">
        <v>250</v>
      </c>
      <c r="C49" s="55">
        <v>413</v>
      </c>
      <c r="D49" s="55">
        <v>371</v>
      </c>
      <c r="E49" s="55">
        <v>417</v>
      </c>
      <c r="F49" s="55">
        <v>381</v>
      </c>
      <c r="G49" s="55">
        <v>-4</v>
      </c>
      <c r="H49" s="55">
        <v>-10</v>
      </c>
      <c r="I49" s="55">
        <v>6</v>
      </c>
      <c r="J49" s="55"/>
    </row>
    <row r="50" spans="1:10" x14ac:dyDescent="0.2">
      <c r="A50" s="53">
        <v>12</v>
      </c>
      <c r="B50" s="53" t="s">
        <v>222</v>
      </c>
      <c r="C50" s="55">
        <v>88</v>
      </c>
      <c r="D50" s="55">
        <v>82</v>
      </c>
      <c r="E50" s="55">
        <v>91</v>
      </c>
      <c r="F50" s="55">
        <v>77</v>
      </c>
      <c r="G50" s="55">
        <v>-3</v>
      </c>
      <c r="H50" s="55">
        <v>5</v>
      </c>
      <c r="I50" s="55">
        <v>-8</v>
      </c>
      <c r="J50" s="55"/>
    </row>
    <row r="51" spans="1:10" x14ac:dyDescent="0.2">
      <c r="A51" s="53">
        <v>20</v>
      </c>
      <c r="B51" s="53" t="s">
        <v>184</v>
      </c>
      <c r="C51" s="55">
        <v>295</v>
      </c>
      <c r="D51" s="55">
        <v>259</v>
      </c>
      <c r="E51" s="55">
        <v>298</v>
      </c>
      <c r="F51" s="55">
        <v>259</v>
      </c>
      <c r="G51" s="55">
        <v>-3</v>
      </c>
      <c r="H51" s="55">
        <v>0</v>
      </c>
      <c r="I51" s="55">
        <v>-3</v>
      </c>
      <c r="J51" s="55"/>
    </row>
    <row r="52" spans="1:10" x14ac:dyDescent="0.2">
      <c r="A52" s="53">
        <v>102</v>
      </c>
      <c r="B52" s="53" t="s">
        <v>247</v>
      </c>
      <c r="C52" s="55">
        <v>907</v>
      </c>
      <c r="D52" s="55">
        <v>401</v>
      </c>
      <c r="E52" s="55">
        <v>909</v>
      </c>
      <c r="F52" s="55">
        <v>414</v>
      </c>
      <c r="G52" s="55">
        <v>-2</v>
      </c>
      <c r="H52" s="55">
        <v>-13</v>
      </c>
      <c r="I52" s="55">
        <v>11</v>
      </c>
      <c r="J52" s="55"/>
    </row>
    <row r="53" spans="1:10" x14ac:dyDescent="0.2">
      <c r="A53" s="53">
        <v>72</v>
      </c>
      <c r="B53" s="53" t="s">
        <v>242</v>
      </c>
      <c r="C53" s="55">
        <v>75</v>
      </c>
      <c r="D53" s="55">
        <v>71</v>
      </c>
      <c r="E53" s="55">
        <v>77</v>
      </c>
      <c r="F53" s="55">
        <v>73</v>
      </c>
      <c r="G53" s="55">
        <v>-2</v>
      </c>
      <c r="H53" s="55">
        <v>-2</v>
      </c>
      <c r="I53" s="55">
        <v>0</v>
      </c>
      <c r="J53" s="55"/>
    </row>
    <row r="54" spans="1:10" x14ac:dyDescent="0.2">
      <c r="A54" s="53">
        <v>104</v>
      </c>
      <c r="B54" s="53" t="s">
        <v>220</v>
      </c>
      <c r="C54" s="55">
        <v>55</v>
      </c>
      <c r="D54" s="55">
        <v>48</v>
      </c>
      <c r="E54" s="55">
        <v>56</v>
      </c>
      <c r="F54" s="55">
        <v>49</v>
      </c>
      <c r="G54" s="55">
        <v>-1</v>
      </c>
      <c r="H54" s="55">
        <v>-1</v>
      </c>
      <c r="I54" s="55">
        <v>0</v>
      </c>
      <c r="J54" s="55"/>
    </row>
    <row r="55" spans="1:10" x14ac:dyDescent="0.2">
      <c r="A55" s="53">
        <v>27</v>
      </c>
      <c r="B55" s="53" t="s">
        <v>258</v>
      </c>
      <c r="C55" s="55">
        <v>48</v>
      </c>
      <c r="D55" s="55">
        <v>47</v>
      </c>
      <c r="E55" s="55">
        <v>49</v>
      </c>
      <c r="F55" s="55">
        <v>48</v>
      </c>
      <c r="G55" s="55">
        <v>-1</v>
      </c>
      <c r="H55" s="55">
        <v>-1</v>
      </c>
      <c r="I55" s="55">
        <v>0</v>
      </c>
      <c r="J55" s="55"/>
    </row>
    <row r="56" spans="1:10" x14ac:dyDescent="0.2">
      <c r="A56" s="53">
        <v>34</v>
      </c>
      <c r="B56" s="53" t="s">
        <v>248</v>
      </c>
      <c r="C56" s="55">
        <v>8</v>
      </c>
      <c r="D56" s="55">
        <v>8</v>
      </c>
      <c r="E56" s="55">
        <v>9</v>
      </c>
      <c r="F56" s="55">
        <v>9</v>
      </c>
      <c r="G56" s="55">
        <v>-1</v>
      </c>
      <c r="H56" s="55">
        <v>-1</v>
      </c>
      <c r="I56" s="55">
        <v>0</v>
      </c>
      <c r="J56" s="55"/>
    </row>
    <row r="57" spans="1:10" x14ac:dyDescent="0.2">
      <c r="A57" s="53">
        <v>35</v>
      </c>
      <c r="B57" s="53" t="s">
        <v>180</v>
      </c>
      <c r="C57" s="55">
        <v>3522</v>
      </c>
      <c r="D57" s="55">
        <v>3392</v>
      </c>
      <c r="E57" s="55">
        <v>3523</v>
      </c>
      <c r="F57" s="55">
        <v>3382</v>
      </c>
      <c r="G57" s="55">
        <v>-1</v>
      </c>
      <c r="H57" s="55">
        <v>10</v>
      </c>
      <c r="I57" s="55">
        <v>-11</v>
      </c>
      <c r="J57" s="55"/>
    </row>
    <row r="58" spans="1:10" x14ac:dyDescent="0.2">
      <c r="A58" s="53">
        <v>49</v>
      </c>
      <c r="B58" s="53" t="s">
        <v>246</v>
      </c>
      <c r="C58" s="55">
        <v>57</v>
      </c>
      <c r="D58" s="55">
        <v>55</v>
      </c>
      <c r="E58" s="55">
        <v>58</v>
      </c>
      <c r="F58" s="55">
        <v>56</v>
      </c>
      <c r="G58" s="55">
        <v>-1</v>
      </c>
      <c r="H58" s="55">
        <v>-1</v>
      </c>
      <c r="I58" s="55">
        <v>0</v>
      </c>
      <c r="J58" s="55"/>
    </row>
    <row r="59" spans="1:10" x14ac:dyDescent="0.2">
      <c r="A59" s="53">
        <v>52</v>
      </c>
      <c r="B59" s="53" t="s">
        <v>203</v>
      </c>
      <c r="C59" s="55">
        <v>84</v>
      </c>
      <c r="D59" s="55">
        <v>83</v>
      </c>
      <c r="E59" s="55">
        <v>85</v>
      </c>
      <c r="F59" s="55">
        <v>83</v>
      </c>
      <c r="G59" s="55">
        <v>-1</v>
      </c>
      <c r="H59" s="55">
        <v>0</v>
      </c>
      <c r="I59" s="55">
        <v>-1</v>
      </c>
      <c r="J59" s="55"/>
    </row>
    <row r="60" spans="1:10" x14ac:dyDescent="0.2">
      <c r="A60" s="53">
        <v>54</v>
      </c>
      <c r="B60" s="53" t="s">
        <v>212</v>
      </c>
      <c r="C60" s="55">
        <v>155</v>
      </c>
      <c r="D60" s="55">
        <v>148</v>
      </c>
      <c r="E60" s="55">
        <v>156</v>
      </c>
      <c r="F60" s="55">
        <v>147</v>
      </c>
      <c r="G60" s="55">
        <v>-1</v>
      </c>
      <c r="H60" s="55">
        <v>1</v>
      </c>
      <c r="I60" s="55">
        <v>-2</v>
      </c>
      <c r="J60" s="55"/>
    </row>
    <row r="61" spans="1:10" x14ac:dyDescent="0.2">
      <c r="A61" s="53">
        <v>60</v>
      </c>
      <c r="B61" s="53" t="s">
        <v>226</v>
      </c>
      <c r="C61" s="55">
        <v>14</v>
      </c>
      <c r="D61" s="55">
        <v>13</v>
      </c>
      <c r="E61" s="55">
        <v>15</v>
      </c>
      <c r="F61" s="55">
        <v>14</v>
      </c>
      <c r="G61" s="55">
        <v>-1</v>
      </c>
      <c r="H61" s="55">
        <v>-1</v>
      </c>
      <c r="I61" s="55">
        <v>0</v>
      </c>
      <c r="J61" s="55"/>
    </row>
    <row r="62" spans="1:10" x14ac:dyDescent="0.2">
      <c r="A62" s="53">
        <v>81</v>
      </c>
      <c r="B62" s="53" t="s">
        <v>234</v>
      </c>
      <c r="C62" s="55">
        <v>8</v>
      </c>
      <c r="D62" s="55">
        <v>4</v>
      </c>
      <c r="E62" s="55">
        <v>9</v>
      </c>
      <c r="F62" s="55">
        <v>5</v>
      </c>
      <c r="G62" s="55">
        <v>-1</v>
      </c>
      <c r="H62" s="55">
        <v>-1</v>
      </c>
      <c r="I62" s="55">
        <v>0</v>
      </c>
      <c r="J62" s="55"/>
    </row>
    <row r="63" spans="1:10" x14ac:dyDescent="0.2">
      <c r="A63" s="53">
        <v>90</v>
      </c>
      <c r="B63" s="53" t="s">
        <v>219</v>
      </c>
      <c r="C63" s="55">
        <v>115</v>
      </c>
      <c r="D63" s="55">
        <v>105</v>
      </c>
      <c r="E63" s="55">
        <v>116</v>
      </c>
      <c r="F63" s="55">
        <v>106</v>
      </c>
      <c r="G63" s="55">
        <v>-1</v>
      </c>
      <c r="H63" s="55">
        <v>-1</v>
      </c>
      <c r="I63" s="55">
        <v>0</v>
      </c>
      <c r="J63" s="55"/>
    </row>
    <row r="64" spans="1:10" x14ac:dyDescent="0.2">
      <c r="A64" s="53">
        <v>115</v>
      </c>
      <c r="B64" s="53" t="s">
        <v>214</v>
      </c>
      <c r="C64" s="55">
        <v>42</v>
      </c>
      <c r="D64" s="55">
        <v>42</v>
      </c>
      <c r="E64" s="55">
        <v>42</v>
      </c>
      <c r="F64" s="55">
        <v>42</v>
      </c>
      <c r="G64" s="55">
        <v>0</v>
      </c>
      <c r="H64" s="55">
        <v>0</v>
      </c>
      <c r="I64" s="55">
        <v>0</v>
      </c>
      <c r="J64" s="55"/>
    </row>
    <row r="65" spans="1:10" x14ac:dyDescent="0.2">
      <c r="A65" s="53">
        <v>26</v>
      </c>
      <c r="B65" s="53" t="s">
        <v>245</v>
      </c>
      <c r="C65" s="55">
        <v>128</v>
      </c>
      <c r="D65" s="55">
        <v>115</v>
      </c>
      <c r="E65" s="55">
        <v>128</v>
      </c>
      <c r="F65" s="55">
        <v>115</v>
      </c>
      <c r="G65" s="55">
        <v>0</v>
      </c>
      <c r="H65" s="55">
        <v>0</v>
      </c>
      <c r="I65" s="55">
        <v>0</v>
      </c>
      <c r="J65" s="55"/>
    </row>
    <row r="66" spans="1:10" x14ac:dyDescent="0.2">
      <c r="A66" s="53">
        <v>28</v>
      </c>
      <c r="B66" s="53" t="s">
        <v>240</v>
      </c>
      <c r="C66" s="55">
        <v>59</v>
      </c>
      <c r="D66" s="55">
        <v>13</v>
      </c>
      <c r="E66" s="55">
        <v>59</v>
      </c>
      <c r="F66" s="55">
        <v>13</v>
      </c>
      <c r="G66" s="55">
        <v>0</v>
      </c>
      <c r="H66" s="55">
        <v>0</v>
      </c>
      <c r="I66" s="55">
        <v>0</v>
      </c>
      <c r="J66" s="55"/>
    </row>
    <row r="67" spans="1:10" x14ac:dyDescent="0.2">
      <c r="A67" s="53">
        <v>29</v>
      </c>
      <c r="B67" s="53" t="s">
        <v>223</v>
      </c>
      <c r="C67" s="55">
        <v>212</v>
      </c>
      <c r="D67" s="55">
        <v>187</v>
      </c>
      <c r="E67" s="55">
        <v>212</v>
      </c>
      <c r="F67" s="55">
        <v>188</v>
      </c>
      <c r="G67" s="55">
        <v>0</v>
      </c>
      <c r="H67" s="55">
        <v>-1</v>
      </c>
      <c r="I67" s="55">
        <v>1</v>
      </c>
      <c r="J67" s="55"/>
    </row>
    <row r="68" spans="1:10" x14ac:dyDescent="0.2">
      <c r="A68" s="53">
        <v>31</v>
      </c>
      <c r="B68" s="53" t="s">
        <v>241</v>
      </c>
      <c r="C68" s="55">
        <v>3</v>
      </c>
      <c r="D68" s="55">
        <v>3</v>
      </c>
      <c r="E68" s="55">
        <v>3</v>
      </c>
      <c r="F68" s="55">
        <v>3</v>
      </c>
      <c r="G68" s="55">
        <v>0</v>
      </c>
      <c r="H68" s="55">
        <v>0</v>
      </c>
      <c r="I68" s="55">
        <v>0</v>
      </c>
      <c r="J68" s="55"/>
    </row>
    <row r="69" spans="1:10" x14ac:dyDescent="0.2">
      <c r="A69" s="53">
        <v>41</v>
      </c>
      <c r="B69" s="53" t="s">
        <v>217</v>
      </c>
      <c r="C69" s="55">
        <v>98</v>
      </c>
      <c r="D69" s="55">
        <v>97</v>
      </c>
      <c r="E69" s="55">
        <v>98</v>
      </c>
      <c r="F69" s="55">
        <v>97</v>
      </c>
      <c r="G69" s="55">
        <v>0</v>
      </c>
      <c r="H69" s="55">
        <v>0</v>
      </c>
      <c r="I69" s="55">
        <v>0</v>
      </c>
      <c r="J69" s="55"/>
    </row>
    <row r="70" spans="1:10" x14ac:dyDescent="0.2">
      <c r="A70" s="53">
        <v>47</v>
      </c>
      <c r="B70" s="53" t="s">
        <v>190</v>
      </c>
      <c r="C70" s="55">
        <v>1386</v>
      </c>
      <c r="D70" s="55">
        <v>1334</v>
      </c>
      <c r="E70" s="55">
        <v>1386</v>
      </c>
      <c r="F70" s="55">
        <v>1328</v>
      </c>
      <c r="G70" s="55">
        <v>0</v>
      </c>
      <c r="H70" s="55">
        <v>6</v>
      </c>
      <c r="I70" s="55">
        <v>-6</v>
      </c>
      <c r="J70" s="55"/>
    </row>
    <row r="71" spans="1:10" x14ac:dyDescent="0.2">
      <c r="A71" s="53">
        <v>56</v>
      </c>
      <c r="B71" s="53" t="s">
        <v>224</v>
      </c>
      <c r="C71" s="55">
        <v>0</v>
      </c>
      <c r="D71" s="55">
        <v>0</v>
      </c>
      <c r="E71" s="55">
        <v>0</v>
      </c>
      <c r="F71" s="55">
        <v>0</v>
      </c>
      <c r="G71" s="55">
        <v>0</v>
      </c>
      <c r="H71" s="55">
        <v>0</v>
      </c>
      <c r="I71" s="55">
        <v>0</v>
      </c>
      <c r="J71" s="55"/>
    </row>
    <row r="72" spans="1:10" x14ac:dyDescent="0.2">
      <c r="A72" s="53">
        <v>57</v>
      </c>
      <c r="B72" s="53" t="s">
        <v>225</v>
      </c>
      <c r="C72" s="55">
        <v>145</v>
      </c>
      <c r="D72" s="55">
        <v>123</v>
      </c>
      <c r="E72" s="55">
        <v>145</v>
      </c>
      <c r="F72" s="55">
        <v>128</v>
      </c>
      <c r="G72" s="55">
        <v>0</v>
      </c>
      <c r="H72" s="55">
        <v>-5</v>
      </c>
      <c r="I72" s="55">
        <v>5</v>
      </c>
      <c r="J72" s="55"/>
    </row>
    <row r="73" spans="1:10" x14ac:dyDescent="0.2">
      <c r="A73" s="53">
        <v>62</v>
      </c>
      <c r="B73" s="53" t="s">
        <v>228</v>
      </c>
      <c r="C73" s="55">
        <v>34</v>
      </c>
      <c r="D73" s="55">
        <v>33</v>
      </c>
      <c r="E73" s="55">
        <v>34</v>
      </c>
      <c r="F73" s="55">
        <v>33</v>
      </c>
      <c r="G73" s="55">
        <v>0</v>
      </c>
      <c r="H73" s="55">
        <v>0</v>
      </c>
      <c r="I73" s="55">
        <v>0</v>
      </c>
      <c r="J73" s="55"/>
    </row>
    <row r="74" spans="1:10" x14ac:dyDescent="0.2">
      <c r="A74" s="53">
        <v>71</v>
      </c>
      <c r="B74" s="53" t="s">
        <v>231</v>
      </c>
      <c r="C74" s="55">
        <v>31</v>
      </c>
      <c r="D74" s="55">
        <v>31</v>
      </c>
      <c r="E74" s="55">
        <v>31</v>
      </c>
      <c r="F74" s="55">
        <v>31</v>
      </c>
      <c r="G74" s="55">
        <v>0</v>
      </c>
      <c r="H74" s="55">
        <v>0</v>
      </c>
      <c r="I74" s="55">
        <v>0</v>
      </c>
      <c r="J74" s="55"/>
    </row>
    <row r="75" spans="1:10" x14ac:dyDescent="0.2">
      <c r="A75" s="53">
        <v>75</v>
      </c>
      <c r="B75" s="53" t="s">
        <v>233</v>
      </c>
      <c r="C75" s="55">
        <v>29</v>
      </c>
      <c r="D75" s="55">
        <v>29</v>
      </c>
      <c r="E75" s="55">
        <v>29</v>
      </c>
      <c r="F75" s="55">
        <v>29</v>
      </c>
      <c r="G75" s="55">
        <v>0</v>
      </c>
      <c r="H75" s="55">
        <v>0</v>
      </c>
      <c r="I75" s="55">
        <v>0</v>
      </c>
      <c r="J75" s="55"/>
    </row>
    <row r="76" spans="1:10" x14ac:dyDescent="0.2">
      <c r="A76" s="53">
        <v>80</v>
      </c>
      <c r="B76" s="53" t="s">
        <v>194</v>
      </c>
      <c r="C76" s="55">
        <v>155</v>
      </c>
      <c r="D76" s="55">
        <v>144</v>
      </c>
      <c r="E76" s="55">
        <v>155</v>
      </c>
      <c r="F76" s="55">
        <v>140</v>
      </c>
      <c r="G76" s="55">
        <v>0</v>
      </c>
      <c r="H76" s="55">
        <v>4</v>
      </c>
      <c r="I76" s="55">
        <v>-4</v>
      </c>
      <c r="J76" s="55"/>
    </row>
    <row r="77" spans="1:10" x14ac:dyDescent="0.2">
      <c r="A77" s="53">
        <v>111</v>
      </c>
      <c r="B77" s="53" t="s">
        <v>268</v>
      </c>
      <c r="C77" s="55">
        <v>2170</v>
      </c>
      <c r="D77" s="55">
        <v>2108</v>
      </c>
      <c r="E77" s="55">
        <v>2169</v>
      </c>
      <c r="F77" s="55">
        <v>2109</v>
      </c>
      <c r="G77" s="55">
        <v>1</v>
      </c>
      <c r="H77" s="55">
        <v>-1</v>
      </c>
      <c r="I77" s="55">
        <v>2</v>
      </c>
      <c r="J77" s="55"/>
    </row>
    <row r="78" spans="1:10" x14ac:dyDescent="0.2">
      <c r="A78" s="53">
        <v>32</v>
      </c>
      <c r="B78" s="53" t="s">
        <v>196</v>
      </c>
      <c r="C78" s="55">
        <v>193</v>
      </c>
      <c r="D78" s="55">
        <v>157</v>
      </c>
      <c r="E78" s="55">
        <v>192</v>
      </c>
      <c r="F78" s="55">
        <v>152</v>
      </c>
      <c r="G78" s="55">
        <v>1</v>
      </c>
      <c r="H78" s="55">
        <v>5</v>
      </c>
      <c r="I78" s="55">
        <v>-4</v>
      </c>
      <c r="J78" s="55"/>
    </row>
    <row r="79" spans="1:10" x14ac:dyDescent="0.2">
      <c r="A79" s="53">
        <v>58</v>
      </c>
      <c r="B79" s="53" t="s">
        <v>243</v>
      </c>
      <c r="C79" s="55">
        <v>564</v>
      </c>
      <c r="D79" s="55">
        <v>505</v>
      </c>
      <c r="E79" s="55">
        <v>563</v>
      </c>
      <c r="F79" s="55">
        <v>504</v>
      </c>
      <c r="G79" s="55">
        <v>1</v>
      </c>
      <c r="H79" s="55">
        <v>1</v>
      </c>
      <c r="I79" s="55">
        <v>0</v>
      </c>
      <c r="J79" s="55"/>
    </row>
    <row r="80" spans="1:10" x14ac:dyDescent="0.2">
      <c r="A80" s="53">
        <v>109</v>
      </c>
      <c r="B80" s="53" t="s">
        <v>195</v>
      </c>
      <c r="C80" s="55">
        <v>1517</v>
      </c>
      <c r="D80" s="55">
        <v>1469</v>
      </c>
      <c r="E80" s="55">
        <v>1514</v>
      </c>
      <c r="F80" s="55">
        <v>1473</v>
      </c>
      <c r="G80" s="55">
        <v>3</v>
      </c>
      <c r="H80" s="55">
        <v>-4</v>
      </c>
      <c r="I80" s="55">
        <v>7</v>
      </c>
      <c r="J80" s="55"/>
    </row>
    <row r="81" spans="1:10" x14ac:dyDescent="0.2">
      <c r="A81" s="53">
        <v>122</v>
      </c>
      <c r="B81" s="53" t="s">
        <v>201</v>
      </c>
      <c r="C81" s="55">
        <v>52</v>
      </c>
      <c r="D81" s="55">
        <v>51</v>
      </c>
      <c r="E81" s="55">
        <v>49</v>
      </c>
      <c r="F81" s="55">
        <v>48</v>
      </c>
      <c r="G81" s="55">
        <v>3</v>
      </c>
      <c r="H81" s="55">
        <v>3</v>
      </c>
      <c r="I81" s="55">
        <v>0</v>
      </c>
      <c r="J81" s="55"/>
    </row>
    <row r="82" spans="1:10" x14ac:dyDescent="0.2">
      <c r="A82" s="53">
        <v>61</v>
      </c>
      <c r="B82" s="53" t="s">
        <v>227</v>
      </c>
      <c r="C82" s="55">
        <v>189</v>
      </c>
      <c r="D82" s="55">
        <v>185</v>
      </c>
      <c r="E82" s="55">
        <v>186</v>
      </c>
      <c r="F82" s="55">
        <v>182</v>
      </c>
      <c r="G82" s="55">
        <v>3</v>
      </c>
      <c r="H82" s="55">
        <v>3</v>
      </c>
      <c r="I82" s="55">
        <v>0</v>
      </c>
      <c r="J82" s="55"/>
    </row>
    <row r="83" spans="1:10" x14ac:dyDescent="0.2">
      <c r="A83" s="53">
        <v>11</v>
      </c>
      <c r="B83" s="53" t="s">
        <v>236</v>
      </c>
      <c r="C83" s="55">
        <v>26</v>
      </c>
      <c r="D83" s="55">
        <v>26</v>
      </c>
      <c r="E83" s="55">
        <v>22</v>
      </c>
      <c r="F83" s="55">
        <v>22</v>
      </c>
      <c r="G83" s="55">
        <v>4</v>
      </c>
      <c r="H83" s="55">
        <v>4</v>
      </c>
      <c r="I83" s="55">
        <v>0</v>
      </c>
      <c r="J83" s="55"/>
    </row>
    <row r="84" spans="1:10" x14ac:dyDescent="0.2">
      <c r="A84" s="53">
        <v>65</v>
      </c>
      <c r="B84" s="53" t="s">
        <v>208</v>
      </c>
      <c r="C84" s="55">
        <v>541</v>
      </c>
      <c r="D84" s="55">
        <v>534</v>
      </c>
      <c r="E84" s="55">
        <v>537</v>
      </c>
      <c r="F84" s="55">
        <v>529</v>
      </c>
      <c r="G84" s="55">
        <v>4</v>
      </c>
      <c r="H84" s="55">
        <v>5</v>
      </c>
      <c r="I84" s="55">
        <v>-1</v>
      </c>
      <c r="J84" s="55"/>
    </row>
    <row r="85" spans="1:10" x14ac:dyDescent="0.2">
      <c r="A85" s="53">
        <v>117</v>
      </c>
      <c r="B85" s="53" t="s">
        <v>221</v>
      </c>
      <c r="C85" s="55">
        <v>156</v>
      </c>
      <c r="D85" s="55">
        <v>91</v>
      </c>
      <c r="E85" s="55">
        <v>151</v>
      </c>
      <c r="F85" s="55">
        <v>94</v>
      </c>
      <c r="G85" s="55">
        <v>5</v>
      </c>
      <c r="H85" s="55">
        <v>-3</v>
      </c>
      <c r="I85" s="55">
        <v>8</v>
      </c>
      <c r="J85" s="55"/>
    </row>
    <row r="86" spans="1:10" x14ac:dyDescent="0.2">
      <c r="A86" s="53">
        <v>87</v>
      </c>
      <c r="B86" s="53" t="s">
        <v>244</v>
      </c>
      <c r="C86" s="55">
        <v>690</v>
      </c>
      <c r="D86" s="55">
        <v>668</v>
      </c>
      <c r="E86" s="55">
        <v>684</v>
      </c>
      <c r="F86" s="55">
        <v>657</v>
      </c>
      <c r="G86" s="55">
        <v>6</v>
      </c>
      <c r="H86" s="55">
        <v>11</v>
      </c>
      <c r="I86" s="55">
        <v>-5</v>
      </c>
      <c r="J86" s="55"/>
    </row>
    <row r="87" spans="1:10" x14ac:dyDescent="0.2">
      <c r="A87" s="53">
        <v>7</v>
      </c>
      <c r="B87" s="53" t="s">
        <v>252</v>
      </c>
      <c r="C87" s="55">
        <v>222</v>
      </c>
      <c r="D87" s="55">
        <v>155</v>
      </c>
      <c r="E87" s="55">
        <v>215</v>
      </c>
      <c r="F87" s="55">
        <v>151</v>
      </c>
      <c r="G87" s="55">
        <v>7</v>
      </c>
      <c r="H87" s="55">
        <v>4</v>
      </c>
      <c r="I87" s="55">
        <v>3</v>
      </c>
      <c r="J87" s="55"/>
    </row>
    <row r="88" spans="1:10" x14ac:dyDescent="0.2">
      <c r="A88" s="53">
        <v>22</v>
      </c>
      <c r="B88" s="53" t="s">
        <v>181</v>
      </c>
      <c r="C88" s="55">
        <v>2263</v>
      </c>
      <c r="D88" s="55">
        <v>1827</v>
      </c>
      <c r="E88" s="55">
        <v>2255</v>
      </c>
      <c r="F88" s="55">
        <v>1810</v>
      </c>
      <c r="G88" s="55">
        <v>8</v>
      </c>
      <c r="H88" s="55">
        <v>17</v>
      </c>
      <c r="I88" s="55">
        <v>-9</v>
      </c>
      <c r="J88" s="55"/>
    </row>
    <row r="89" spans="1:10" x14ac:dyDescent="0.2">
      <c r="A89" s="53">
        <v>74</v>
      </c>
      <c r="B89" s="53" t="s">
        <v>232</v>
      </c>
      <c r="C89" s="55">
        <v>882</v>
      </c>
      <c r="D89" s="55">
        <v>840</v>
      </c>
      <c r="E89" s="55">
        <v>873</v>
      </c>
      <c r="F89" s="55">
        <v>830</v>
      </c>
      <c r="G89" s="55">
        <v>9</v>
      </c>
      <c r="H89" s="55">
        <v>10</v>
      </c>
      <c r="I89" s="55">
        <v>-1</v>
      </c>
      <c r="J89" s="55"/>
    </row>
    <row r="90" spans="1:10" x14ac:dyDescent="0.2">
      <c r="A90" s="53">
        <v>110</v>
      </c>
      <c r="B90" s="53" t="s">
        <v>237</v>
      </c>
      <c r="C90" s="55">
        <v>547</v>
      </c>
      <c r="D90" s="55">
        <v>499</v>
      </c>
      <c r="E90" s="55">
        <v>536</v>
      </c>
      <c r="F90" s="55">
        <v>488</v>
      </c>
      <c r="G90" s="55">
        <v>11</v>
      </c>
      <c r="H90" s="55">
        <v>11</v>
      </c>
      <c r="I90" s="55">
        <v>0</v>
      </c>
      <c r="J90" s="55"/>
    </row>
    <row r="91" spans="1:10" x14ac:dyDescent="0.2">
      <c r="A91" s="53">
        <v>17</v>
      </c>
      <c r="B91" s="53" t="s">
        <v>215</v>
      </c>
      <c r="C91" s="55">
        <v>353</v>
      </c>
      <c r="D91" s="55">
        <v>309</v>
      </c>
      <c r="E91" s="55">
        <v>342</v>
      </c>
      <c r="F91" s="55">
        <v>308</v>
      </c>
      <c r="G91" s="55">
        <v>11</v>
      </c>
      <c r="H91" s="55">
        <v>1</v>
      </c>
      <c r="I91" s="55">
        <v>10</v>
      </c>
      <c r="J91" s="55"/>
    </row>
    <row r="92" spans="1:10" x14ac:dyDescent="0.2">
      <c r="A92" s="53">
        <v>103</v>
      </c>
      <c r="B92" s="53" t="s">
        <v>200</v>
      </c>
      <c r="C92" s="55">
        <v>422</v>
      </c>
      <c r="D92" s="55">
        <v>374</v>
      </c>
      <c r="E92" s="55">
        <v>410</v>
      </c>
      <c r="F92" s="55">
        <v>368</v>
      </c>
      <c r="G92" s="55">
        <v>12</v>
      </c>
      <c r="H92" s="55">
        <v>6</v>
      </c>
      <c r="I92" s="55">
        <v>6</v>
      </c>
      <c r="J92" s="55"/>
    </row>
    <row r="93" spans="1:10" x14ac:dyDescent="0.2">
      <c r="A93" s="53">
        <v>68</v>
      </c>
      <c r="B93" s="53" t="s">
        <v>229</v>
      </c>
      <c r="C93" s="55">
        <v>158</v>
      </c>
      <c r="D93" s="55">
        <v>146</v>
      </c>
      <c r="E93" s="55">
        <v>146</v>
      </c>
      <c r="F93" s="55">
        <v>134</v>
      </c>
      <c r="G93" s="55">
        <v>12</v>
      </c>
      <c r="H93" s="55">
        <v>12</v>
      </c>
      <c r="I93" s="55">
        <v>0</v>
      </c>
      <c r="J93" s="55"/>
    </row>
    <row r="94" spans="1:10" x14ac:dyDescent="0.2">
      <c r="A94" s="53">
        <v>112</v>
      </c>
      <c r="B94" s="53" t="s">
        <v>260</v>
      </c>
      <c r="C94" s="55">
        <v>540</v>
      </c>
      <c r="D94" s="55">
        <v>534</v>
      </c>
      <c r="E94" s="55">
        <v>526</v>
      </c>
      <c r="F94" s="55">
        <v>520</v>
      </c>
      <c r="G94" s="55">
        <v>14</v>
      </c>
      <c r="H94" s="55">
        <v>14</v>
      </c>
      <c r="I94" s="55">
        <v>0</v>
      </c>
      <c r="J94" s="55"/>
    </row>
    <row r="95" spans="1:10" x14ac:dyDescent="0.2">
      <c r="A95" s="53">
        <v>114</v>
      </c>
      <c r="B95" s="53" t="s">
        <v>261</v>
      </c>
      <c r="C95" s="55">
        <v>1092</v>
      </c>
      <c r="D95" s="55">
        <v>986</v>
      </c>
      <c r="E95" s="55">
        <v>1077</v>
      </c>
      <c r="F95" s="55">
        <v>969</v>
      </c>
      <c r="G95" s="55">
        <v>15</v>
      </c>
      <c r="H95" s="55">
        <v>17</v>
      </c>
      <c r="I95" s="55">
        <v>-2</v>
      </c>
      <c r="J95" s="55"/>
    </row>
    <row r="96" spans="1:10" x14ac:dyDescent="0.2">
      <c r="A96" s="53">
        <v>100</v>
      </c>
      <c r="B96" s="53" t="s">
        <v>273</v>
      </c>
      <c r="C96" s="55">
        <v>1121</v>
      </c>
      <c r="D96" s="55">
        <v>973</v>
      </c>
      <c r="E96" s="55">
        <v>1103</v>
      </c>
      <c r="F96" s="55">
        <v>977</v>
      </c>
      <c r="G96" s="55">
        <v>18</v>
      </c>
      <c r="H96" s="55">
        <v>-4</v>
      </c>
      <c r="I96" s="55">
        <v>22</v>
      </c>
      <c r="J96" s="55"/>
    </row>
    <row r="97" spans="1:10" x14ac:dyDescent="0.2">
      <c r="A97" s="53">
        <v>36</v>
      </c>
      <c r="B97" s="53" t="s">
        <v>206</v>
      </c>
      <c r="C97" s="55">
        <v>727</v>
      </c>
      <c r="D97" s="55">
        <v>658</v>
      </c>
      <c r="E97" s="55">
        <v>708</v>
      </c>
      <c r="F97" s="55">
        <v>645</v>
      </c>
      <c r="G97" s="55">
        <v>19</v>
      </c>
      <c r="H97" s="55">
        <v>13</v>
      </c>
      <c r="I97" s="55">
        <v>6</v>
      </c>
      <c r="J97" s="55"/>
    </row>
    <row r="98" spans="1:10" x14ac:dyDescent="0.2">
      <c r="A98" s="53">
        <v>51</v>
      </c>
      <c r="B98" s="53" t="s">
        <v>177</v>
      </c>
      <c r="C98" s="55">
        <v>1423</v>
      </c>
      <c r="D98" s="55">
        <v>1325</v>
      </c>
      <c r="E98" s="55">
        <v>1402</v>
      </c>
      <c r="F98" s="55">
        <v>1341</v>
      </c>
      <c r="G98" s="55">
        <v>21</v>
      </c>
      <c r="H98" s="55">
        <v>-16</v>
      </c>
      <c r="I98" s="55">
        <v>37</v>
      </c>
      <c r="J98" s="55"/>
    </row>
    <row r="99" spans="1:10" x14ac:dyDescent="0.2">
      <c r="A99" s="53">
        <v>92</v>
      </c>
      <c r="B99" s="53" t="s">
        <v>174</v>
      </c>
      <c r="C99" s="55">
        <v>473</v>
      </c>
      <c r="D99" s="55">
        <v>254</v>
      </c>
      <c r="E99" s="55">
        <v>452</v>
      </c>
      <c r="F99" s="55">
        <v>254</v>
      </c>
      <c r="G99" s="55">
        <v>21</v>
      </c>
      <c r="H99" s="55">
        <v>0</v>
      </c>
      <c r="I99" s="55">
        <v>21</v>
      </c>
      <c r="J99" s="55"/>
    </row>
    <row r="100" spans="1:10" x14ac:dyDescent="0.2">
      <c r="A100" s="53">
        <v>118</v>
      </c>
      <c r="B100" s="53" t="s">
        <v>253</v>
      </c>
      <c r="C100" s="55">
        <v>522</v>
      </c>
      <c r="D100" s="55">
        <v>491</v>
      </c>
      <c r="E100" s="55">
        <v>499</v>
      </c>
      <c r="F100" s="55">
        <v>486</v>
      </c>
      <c r="G100" s="55">
        <v>23</v>
      </c>
      <c r="H100" s="55">
        <v>5</v>
      </c>
      <c r="I100" s="55">
        <v>18</v>
      </c>
      <c r="J100" s="55"/>
    </row>
    <row r="101" spans="1:10" x14ac:dyDescent="0.2">
      <c r="A101" s="53">
        <v>91</v>
      </c>
      <c r="B101" s="53" t="s">
        <v>189</v>
      </c>
      <c r="C101" s="55">
        <v>1468</v>
      </c>
      <c r="D101" s="55">
        <v>1351</v>
      </c>
      <c r="E101" s="55">
        <v>1444</v>
      </c>
      <c r="F101" s="55">
        <v>1335</v>
      </c>
      <c r="G101" s="55">
        <v>24</v>
      </c>
      <c r="H101" s="55">
        <v>16</v>
      </c>
      <c r="I101" s="55">
        <v>8</v>
      </c>
      <c r="J101" s="55"/>
    </row>
    <row r="102" spans="1:10" x14ac:dyDescent="0.2">
      <c r="A102" s="53">
        <v>105</v>
      </c>
      <c r="B102" s="53" t="s">
        <v>259</v>
      </c>
      <c r="C102" s="55">
        <v>1950</v>
      </c>
      <c r="D102" s="55">
        <v>1787</v>
      </c>
      <c r="E102" s="55">
        <v>1925</v>
      </c>
      <c r="F102" s="55">
        <v>1790</v>
      </c>
      <c r="G102" s="55">
        <v>25</v>
      </c>
      <c r="H102" s="55">
        <v>-3</v>
      </c>
      <c r="I102" s="55">
        <v>28</v>
      </c>
      <c r="J102" s="55"/>
    </row>
    <row r="103" spans="1:10" x14ac:dyDescent="0.2">
      <c r="A103" s="53">
        <v>77</v>
      </c>
      <c r="B103" s="53" t="s">
        <v>191</v>
      </c>
      <c r="C103" s="55">
        <v>1216</v>
      </c>
      <c r="D103" s="55">
        <v>967</v>
      </c>
      <c r="E103" s="55">
        <v>1191</v>
      </c>
      <c r="F103" s="55">
        <v>977</v>
      </c>
      <c r="G103" s="55">
        <v>25</v>
      </c>
      <c r="H103" s="55">
        <v>-10</v>
      </c>
      <c r="I103" s="55">
        <v>35</v>
      </c>
      <c r="J103" s="55"/>
    </row>
    <row r="104" spans="1:10" x14ac:dyDescent="0.2">
      <c r="A104" s="53">
        <v>4</v>
      </c>
      <c r="B104" s="53" t="s">
        <v>207</v>
      </c>
      <c r="C104" s="55">
        <v>120</v>
      </c>
      <c r="D104" s="55">
        <v>94</v>
      </c>
      <c r="E104" s="55">
        <v>93</v>
      </c>
      <c r="F104" s="55">
        <v>77</v>
      </c>
      <c r="G104" s="55">
        <v>27</v>
      </c>
      <c r="H104" s="55">
        <v>17</v>
      </c>
      <c r="I104" s="55">
        <v>10</v>
      </c>
      <c r="J104" s="55"/>
    </row>
    <row r="105" spans="1:10" x14ac:dyDescent="0.2">
      <c r="A105" s="53">
        <v>33</v>
      </c>
      <c r="B105" s="53" t="s">
        <v>202</v>
      </c>
      <c r="C105" s="55">
        <v>1019</v>
      </c>
      <c r="D105" s="55">
        <v>1004</v>
      </c>
      <c r="E105" s="55">
        <v>988</v>
      </c>
      <c r="F105" s="55">
        <v>973</v>
      </c>
      <c r="G105" s="55">
        <v>31</v>
      </c>
      <c r="H105" s="55">
        <v>31</v>
      </c>
      <c r="I105" s="55">
        <v>0</v>
      </c>
      <c r="J105" s="55"/>
    </row>
    <row r="106" spans="1:10" x14ac:dyDescent="0.2">
      <c r="A106" s="53">
        <v>96</v>
      </c>
      <c r="B106" s="53" t="s">
        <v>205</v>
      </c>
      <c r="C106" s="55">
        <v>546</v>
      </c>
      <c r="D106" s="55">
        <v>446</v>
      </c>
      <c r="E106" s="55">
        <v>514</v>
      </c>
      <c r="F106" s="55">
        <v>441</v>
      </c>
      <c r="G106" s="55">
        <v>32</v>
      </c>
      <c r="H106" s="55">
        <v>5</v>
      </c>
      <c r="I106" s="55">
        <v>27</v>
      </c>
      <c r="J106" s="55"/>
    </row>
    <row r="107" spans="1:10" x14ac:dyDescent="0.2">
      <c r="A107" s="53">
        <v>89</v>
      </c>
      <c r="B107" s="53" t="s">
        <v>235</v>
      </c>
      <c r="C107" s="55">
        <v>420</v>
      </c>
      <c r="D107" s="55">
        <v>52</v>
      </c>
      <c r="E107" s="55">
        <v>387</v>
      </c>
      <c r="F107" s="55">
        <v>54</v>
      </c>
      <c r="G107" s="55">
        <v>33</v>
      </c>
      <c r="H107" s="55">
        <v>-2</v>
      </c>
      <c r="I107" s="55">
        <v>35</v>
      </c>
      <c r="J107" s="55"/>
    </row>
    <row r="108" spans="1:10" x14ac:dyDescent="0.2">
      <c r="A108" s="53">
        <v>44</v>
      </c>
      <c r="B108" s="53" t="s">
        <v>257</v>
      </c>
      <c r="C108" s="55">
        <v>4684</v>
      </c>
      <c r="D108" s="55">
        <v>4284</v>
      </c>
      <c r="E108" s="55">
        <v>4650</v>
      </c>
      <c r="F108" s="55">
        <v>4225</v>
      </c>
      <c r="G108" s="55">
        <v>34</v>
      </c>
      <c r="H108" s="55">
        <v>59</v>
      </c>
      <c r="I108" s="55">
        <v>-25</v>
      </c>
      <c r="J108" s="55"/>
    </row>
    <row r="109" spans="1:10" x14ac:dyDescent="0.2">
      <c r="A109" s="53">
        <v>123</v>
      </c>
      <c r="B109" s="53" t="s">
        <v>161</v>
      </c>
      <c r="C109" s="55">
        <v>2451</v>
      </c>
      <c r="D109" s="55">
        <v>2444</v>
      </c>
      <c r="E109" s="55">
        <v>2412</v>
      </c>
      <c r="F109" s="55">
        <v>2404</v>
      </c>
      <c r="G109" s="55">
        <v>39</v>
      </c>
      <c r="H109" s="55">
        <v>40</v>
      </c>
      <c r="I109" s="55">
        <v>-1</v>
      </c>
      <c r="J109" s="55"/>
    </row>
    <row r="110" spans="1:10" x14ac:dyDescent="0.2">
      <c r="A110" s="53">
        <v>48</v>
      </c>
      <c r="B110" s="53" t="s">
        <v>263</v>
      </c>
      <c r="C110" s="55">
        <v>1961</v>
      </c>
      <c r="D110" s="55">
        <v>1897</v>
      </c>
      <c r="E110" s="55">
        <v>1917</v>
      </c>
      <c r="F110" s="55">
        <v>1859</v>
      </c>
      <c r="G110" s="55">
        <v>44</v>
      </c>
      <c r="H110" s="55">
        <v>38</v>
      </c>
      <c r="I110" s="55">
        <v>6</v>
      </c>
      <c r="J110" s="55"/>
    </row>
    <row r="111" spans="1:10" x14ac:dyDescent="0.2">
      <c r="A111" s="53">
        <v>25</v>
      </c>
      <c r="B111" s="53" t="s">
        <v>239</v>
      </c>
      <c r="C111" s="55">
        <v>657</v>
      </c>
      <c r="D111" s="55">
        <v>589</v>
      </c>
      <c r="E111" s="55">
        <v>603</v>
      </c>
      <c r="F111" s="55">
        <v>556</v>
      </c>
      <c r="G111" s="55">
        <v>54</v>
      </c>
      <c r="H111" s="55">
        <v>33</v>
      </c>
      <c r="I111" s="55">
        <v>21</v>
      </c>
      <c r="J111" s="55"/>
    </row>
    <row r="112" spans="1:10" x14ac:dyDescent="0.2">
      <c r="A112" s="53">
        <v>88</v>
      </c>
      <c r="B112" s="53" t="s">
        <v>199</v>
      </c>
      <c r="C112" s="55">
        <v>1467</v>
      </c>
      <c r="D112" s="55">
        <v>1401</v>
      </c>
      <c r="E112" s="55">
        <v>1384</v>
      </c>
      <c r="F112" s="55">
        <v>1326</v>
      </c>
      <c r="G112" s="55">
        <v>83</v>
      </c>
      <c r="H112" s="55">
        <v>75</v>
      </c>
      <c r="I112" s="55">
        <v>8</v>
      </c>
      <c r="J112" s="55"/>
    </row>
    <row r="113" spans="1:10" x14ac:dyDescent="0.2">
      <c r="A113" s="53">
        <v>24</v>
      </c>
      <c r="B113" s="53" t="s">
        <v>176</v>
      </c>
      <c r="C113" s="55">
        <v>2952</v>
      </c>
      <c r="D113" s="55">
        <v>2223</v>
      </c>
      <c r="E113" s="55">
        <v>2866</v>
      </c>
      <c r="F113" s="55">
        <v>2221</v>
      </c>
      <c r="G113" s="55">
        <v>86</v>
      </c>
      <c r="H113" s="55">
        <v>2</v>
      </c>
      <c r="I113" s="55">
        <v>84</v>
      </c>
      <c r="J113" s="55"/>
    </row>
    <row r="114" spans="1:10" x14ac:dyDescent="0.2">
      <c r="A114" s="53">
        <v>83</v>
      </c>
      <c r="B114" s="53" t="s">
        <v>171</v>
      </c>
      <c r="C114" s="55">
        <v>16534</v>
      </c>
      <c r="D114" s="55">
        <v>11478</v>
      </c>
      <c r="E114" s="55">
        <v>16447</v>
      </c>
      <c r="F114" s="55">
        <v>11525</v>
      </c>
      <c r="G114" s="55">
        <v>87</v>
      </c>
      <c r="H114" s="55">
        <v>-47</v>
      </c>
      <c r="I114" s="55">
        <v>134</v>
      </c>
      <c r="J114" s="55"/>
    </row>
    <row r="115" spans="1:10" x14ac:dyDescent="0.2">
      <c r="A115" s="53">
        <v>1</v>
      </c>
      <c r="B115" s="53" t="s">
        <v>185</v>
      </c>
      <c r="C115" s="55">
        <v>5113</v>
      </c>
      <c r="D115" s="55">
        <v>4621</v>
      </c>
      <c r="E115" s="55">
        <v>4997</v>
      </c>
      <c r="F115" s="55">
        <v>4508</v>
      </c>
      <c r="G115" s="55">
        <v>116</v>
      </c>
      <c r="H115" s="55">
        <v>113</v>
      </c>
      <c r="I115" s="55">
        <v>3</v>
      </c>
      <c r="J115" s="55"/>
    </row>
    <row r="116" spans="1:10" x14ac:dyDescent="0.2">
      <c r="A116" s="53">
        <v>16</v>
      </c>
      <c r="B116" s="53" t="s">
        <v>272</v>
      </c>
      <c r="C116" s="55">
        <v>3755</v>
      </c>
      <c r="D116" s="55">
        <v>3524</v>
      </c>
      <c r="E116" s="55">
        <v>3638</v>
      </c>
      <c r="F116" s="55">
        <v>3492</v>
      </c>
      <c r="G116" s="55">
        <v>117</v>
      </c>
      <c r="H116" s="55">
        <v>32</v>
      </c>
      <c r="I116" s="55">
        <v>85</v>
      </c>
      <c r="J116" s="55"/>
    </row>
    <row r="117" spans="1:10" x14ac:dyDescent="0.2">
      <c r="A117" s="53">
        <v>63</v>
      </c>
      <c r="B117" s="53" t="s">
        <v>158</v>
      </c>
      <c r="C117" s="55">
        <v>22096</v>
      </c>
      <c r="D117" s="55">
        <v>20741</v>
      </c>
      <c r="E117" s="55">
        <v>21978</v>
      </c>
      <c r="F117" s="55">
        <v>20628</v>
      </c>
      <c r="G117" s="55">
        <v>118</v>
      </c>
      <c r="H117" s="55">
        <v>113</v>
      </c>
      <c r="I117" s="55">
        <v>5</v>
      </c>
      <c r="J117" s="55"/>
    </row>
    <row r="118" spans="1:10" x14ac:dyDescent="0.2">
      <c r="A118" s="53">
        <v>82</v>
      </c>
      <c r="B118" s="53" t="s">
        <v>175</v>
      </c>
      <c r="C118" s="55">
        <v>5436</v>
      </c>
      <c r="D118" s="55">
        <v>2624</v>
      </c>
      <c r="E118" s="55">
        <v>5305</v>
      </c>
      <c r="F118" s="55">
        <v>2636</v>
      </c>
      <c r="G118" s="55">
        <v>131</v>
      </c>
      <c r="H118" s="55">
        <v>-12</v>
      </c>
      <c r="I118" s="55">
        <v>143</v>
      </c>
      <c r="J118" s="55"/>
    </row>
    <row r="119" spans="1:10" x14ac:dyDescent="0.2">
      <c r="A119" s="53">
        <v>10</v>
      </c>
      <c r="B119" s="53" t="s">
        <v>213</v>
      </c>
      <c r="C119" s="55">
        <v>1047</v>
      </c>
      <c r="D119" s="55">
        <v>1047</v>
      </c>
      <c r="E119" s="55">
        <v>915</v>
      </c>
      <c r="F119" s="55">
        <v>915</v>
      </c>
      <c r="G119" s="55">
        <v>132</v>
      </c>
      <c r="H119" s="55">
        <v>132</v>
      </c>
      <c r="I119" s="55">
        <v>0</v>
      </c>
      <c r="J119" s="55"/>
    </row>
    <row r="120" spans="1:10" x14ac:dyDescent="0.2">
      <c r="A120" s="53">
        <v>94</v>
      </c>
      <c r="B120" s="53" t="s">
        <v>262</v>
      </c>
      <c r="C120" s="55">
        <v>8098</v>
      </c>
      <c r="D120" s="55">
        <v>5043</v>
      </c>
      <c r="E120" s="55">
        <v>7954</v>
      </c>
      <c r="F120" s="55">
        <v>4972</v>
      </c>
      <c r="G120" s="55">
        <v>144</v>
      </c>
      <c r="H120" s="55">
        <v>71</v>
      </c>
      <c r="I120" s="55">
        <v>73</v>
      </c>
      <c r="J120" s="55"/>
    </row>
    <row r="121" spans="1:10" x14ac:dyDescent="0.2">
      <c r="A121" s="53">
        <v>9</v>
      </c>
      <c r="B121" s="53" t="s">
        <v>269</v>
      </c>
      <c r="C121" s="55">
        <v>3619</v>
      </c>
      <c r="D121" s="55">
        <v>2930</v>
      </c>
      <c r="E121" s="55">
        <v>3453</v>
      </c>
      <c r="F121" s="55">
        <v>2839</v>
      </c>
      <c r="G121" s="55">
        <v>166</v>
      </c>
      <c r="H121" s="55">
        <v>91</v>
      </c>
      <c r="I121" s="55">
        <v>75</v>
      </c>
      <c r="J121" s="55"/>
    </row>
    <row r="122" spans="1:10" x14ac:dyDescent="0.2">
      <c r="A122" s="53">
        <v>13</v>
      </c>
      <c r="B122" s="53" t="s">
        <v>197</v>
      </c>
      <c r="C122" s="55">
        <v>11652</v>
      </c>
      <c r="D122" s="55">
        <v>9912</v>
      </c>
      <c r="E122" s="55">
        <v>11450</v>
      </c>
      <c r="F122" s="55">
        <v>9907</v>
      </c>
      <c r="G122" s="55">
        <v>202</v>
      </c>
      <c r="H122" s="55">
        <v>5</v>
      </c>
      <c r="I122" s="55">
        <v>197</v>
      </c>
      <c r="J122" s="55"/>
    </row>
    <row r="123" spans="1:10" x14ac:dyDescent="0.2">
      <c r="A123" s="53">
        <v>5</v>
      </c>
      <c r="B123" s="53" t="s">
        <v>187</v>
      </c>
      <c r="C123" s="55">
        <v>4203</v>
      </c>
      <c r="D123" s="55">
        <v>2586</v>
      </c>
      <c r="E123" s="55">
        <v>3766</v>
      </c>
      <c r="F123" s="55">
        <v>2531</v>
      </c>
      <c r="G123" s="55">
        <v>437</v>
      </c>
      <c r="H123" s="55">
        <v>55</v>
      </c>
      <c r="I123" s="55">
        <v>382</v>
      </c>
      <c r="J123" s="55"/>
    </row>
    <row r="124" spans="1:10" x14ac:dyDescent="0.2">
      <c r="A124" s="53">
        <v>53</v>
      </c>
      <c r="B124" s="53" t="s">
        <v>162</v>
      </c>
      <c r="C124" s="55">
        <v>35730</v>
      </c>
      <c r="D124" s="55">
        <v>28446</v>
      </c>
      <c r="E124" s="55">
        <v>35145</v>
      </c>
      <c r="F124" s="55">
        <v>28061</v>
      </c>
      <c r="G124" s="55">
        <v>585</v>
      </c>
      <c r="H124" s="55">
        <v>385</v>
      </c>
      <c r="I124" s="55">
        <v>200</v>
      </c>
      <c r="J124" s="55"/>
    </row>
    <row r="125" spans="1:10" x14ac:dyDescent="0.2">
      <c r="A125" s="53">
        <v>23</v>
      </c>
      <c r="B125" s="53" t="s">
        <v>157</v>
      </c>
      <c r="C125" s="55">
        <v>38164</v>
      </c>
      <c r="D125" s="55">
        <v>24549</v>
      </c>
      <c r="E125" s="55">
        <v>37553</v>
      </c>
      <c r="F125" s="55">
        <v>24356</v>
      </c>
      <c r="G125" s="55">
        <v>611</v>
      </c>
      <c r="H125" s="55">
        <v>193</v>
      </c>
      <c r="I125" s="55">
        <v>418</v>
      </c>
      <c r="J125" s="55"/>
    </row>
    <row r="126" spans="1:10" x14ac:dyDescent="0.2">
      <c r="A126" s="53">
        <v>70</v>
      </c>
      <c r="B126" s="53" t="s">
        <v>167</v>
      </c>
      <c r="C126" s="55">
        <v>63458</v>
      </c>
      <c r="D126" s="55">
        <v>52963</v>
      </c>
      <c r="E126" s="55">
        <v>62608</v>
      </c>
      <c r="F126" s="55">
        <v>52168</v>
      </c>
      <c r="G126" s="55">
        <v>850</v>
      </c>
      <c r="H126" s="55">
        <v>795</v>
      </c>
      <c r="I126" s="55">
        <v>55</v>
      </c>
      <c r="J126" s="55"/>
    </row>
    <row r="127" spans="1:10" x14ac:dyDescent="0.2">
      <c r="A127" s="53">
        <v>119</v>
      </c>
      <c r="B127" s="53" t="s">
        <v>275</v>
      </c>
      <c r="C127" s="55">
        <v>2752</v>
      </c>
      <c r="D127" s="55">
        <v>1401</v>
      </c>
      <c r="E127" s="55">
        <v>1694</v>
      </c>
      <c r="F127" s="55">
        <v>1288</v>
      </c>
      <c r="G127" s="55">
        <v>1058</v>
      </c>
      <c r="H127" s="55">
        <v>113</v>
      </c>
      <c r="I127" s="55">
        <v>945</v>
      </c>
      <c r="J127" s="55"/>
    </row>
    <row r="128" spans="1:10" x14ac:dyDescent="0.2">
      <c r="A128" s="53">
        <v>67</v>
      </c>
      <c r="B128" s="53" t="s">
        <v>155</v>
      </c>
      <c r="C128" s="55">
        <v>73125</v>
      </c>
      <c r="D128" s="55">
        <v>53731</v>
      </c>
      <c r="E128" s="55">
        <v>71935</v>
      </c>
      <c r="F128" s="55">
        <v>52935</v>
      </c>
      <c r="G128" s="55">
        <v>1190</v>
      </c>
      <c r="H128" s="55">
        <v>796</v>
      </c>
      <c r="I128" s="55">
        <v>394</v>
      </c>
      <c r="J128" s="55"/>
    </row>
    <row r="129" spans="1:10" x14ac:dyDescent="0.2">
      <c r="A129" s="53">
        <v>97</v>
      </c>
      <c r="B129" s="53" t="s">
        <v>154</v>
      </c>
      <c r="C129" s="55">
        <v>107074</v>
      </c>
      <c r="D129" s="55">
        <v>93406</v>
      </c>
      <c r="E129" s="55">
        <v>105884</v>
      </c>
      <c r="F129" s="55">
        <v>92425</v>
      </c>
      <c r="G129" s="55">
        <v>1190</v>
      </c>
      <c r="H129" s="55">
        <v>981</v>
      </c>
      <c r="I129" s="55">
        <v>209</v>
      </c>
      <c r="J129" s="55"/>
    </row>
    <row r="130" spans="1:10" x14ac:dyDescent="0.2">
      <c r="A130" s="53">
        <v>39</v>
      </c>
      <c r="B130" s="53" t="s">
        <v>57</v>
      </c>
      <c r="C130" s="55">
        <v>666729</v>
      </c>
      <c r="D130" s="55">
        <v>612288</v>
      </c>
      <c r="E130" s="55">
        <v>664750</v>
      </c>
      <c r="F130" s="55">
        <v>611064</v>
      </c>
      <c r="G130" s="55">
        <v>1979</v>
      </c>
      <c r="H130" s="55">
        <v>1224</v>
      </c>
      <c r="I130" s="55">
        <v>755</v>
      </c>
      <c r="J130" s="55"/>
    </row>
    <row r="131" spans="1:10" x14ac:dyDescent="0.2">
      <c r="A131" s="53">
        <v>120</v>
      </c>
      <c r="B131" s="53" t="s">
        <v>153</v>
      </c>
      <c r="C131" s="55">
        <v>434729</v>
      </c>
      <c r="D131" s="55">
        <v>380568</v>
      </c>
      <c r="E131" s="55">
        <v>429888</v>
      </c>
      <c r="F131" s="55">
        <v>375943</v>
      </c>
      <c r="G131" s="55">
        <v>4841</v>
      </c>
      <c r="H131" s="55">
        <v>4625</v>
      </c>
      <c r="I131" s="55">
        <v>216</v>
      </c>
      <c r="J131" s="55"/>
    </row>
    <row r="133" spans="1:10" x14ac:dyDescent="0.2">
      <c r="G133" s="92">
        <f>37/125</f>
        <v>0.29599999999999999</v>
      </c>
    </row>
    <row r="134" spans="1:10" x14ac:dyDescent="0.2">
      <c r="G134" s="92">
        <f>81/125</f>
        <v>0.64800000000000002</v>
      </c>
    </row>
    <row r="135" spans="1:10" x14ac:dyDescent="0.2">
      <c r="G135" s="55">
        <f>SUM(C127+C128+C126+C124+C131+C129)</f>
        <v>716868</v>
      </c>
    </row>
    <row r="136" spans="1:10" x14ac:dyDescent="0.2">
      <c r="G136" s="53">
        <f>G135/1810884</f>
        <v>0.39586632826840373</v>
      </c>
    </row>
  </sheetData>
  <mergeCells count="1">
    <mergeCell ref="H1:I1"/>
  </mergeCells>
  <hyperlinks>
    <hyperlink ref="H1:I1" location="Index!A1" display="Regresar al Índice" xr:uid="{F8A06AB9-E5F9-4518-B4B5-A65037AF2E98}"/>
  </hyperlinks>
  <pageMargins left="0.7" right="0.7" top="0.75" bottom="0.75" header="0.3" footer="0.3"/>
  <pageSetup paperSize="9"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5A184-E953-4177-9C4F-5BF34DA34D04}">
  <sheetPr codeName="Hoja100"/>
  <dimension ref="A1:I92"/>
  <sheetViews>
    <sheetView zoomScale="85" zoomScaleNormal="85" workbookViewId="0"/>
  </sheetViews>
  <sheetFormatPr baseColWidth="10" defaultRowHeight="12.75" x14ac:dyDescent="0.2"/>
  <cols>
    <col min="1" max="16384" width="11.42578125" style="194"/>
  </cols>
  <sheetData>
    <row r="1" spans="1:9" ht="15" x14ac:dyDescent="0.25">
      <c r="A1" s="17" t="s">
        <v>1755</v>
      </c>
      <c r="H1" s="408" t="s">
        <v>38</v>
      </c>
      <c r="I1" s="408"/>
    </row>
    <row r="5" spans="1:9" x14ac:dyDescent="0.2">
      <c r="A5" s="289" t="s">
        <v>490</v>
      </c>
      <c r="B5" s="289" t="s">
        <v>630</v>
      </c>
      <c r="C5" s="194" t="s">
        <v>1638</v>
      </c>
    </row>
    <row r="6" spans="1:9" x14ac:dyDescent="0.2">
      <c r="A6" s="290">
        <v>42005</v>
      </c>
      <c r="B6" s="291">
        <v>42005</v>
      </c>
      <c r="C6" s="107">
        <v>105324</v>
      </c>
    </row>
    <row r="7" spans="1:9" x14ac:dyDescent="0.2">
      <c r="A7" s="290"/>
      <c r="B7" s="291">
        <v>42036</v>
      </c>
      <c r="C7" s="107">
        <v>106367</v>
      </c>
    </row>
    <row r="8" spans="1:9" x14ac:dyDescent="0.2">
      <c r="A8" s="290"/>
      <c r="B8" s="291">
        <v>42064</v>
      </c>
      <c r="C8" s="107">
        <v>106891</v>
      </c>
    </row>
    <row r="9" spans="1:9" x14ac:dyDescent="0.2">
      <c r="A9" s="290"/>
      <c r="B9" s="291">
        <v>42095</v>
      </c>
      <c r="C9" s="107">
        <v>107285</v>
      </c>
    </row>
    <row r="10" spans="1:9" x14ac:dyDescent="0.2">
      <c r="A10" s="290"/>
      <c r="B10" s="291">
        <v>42125</v>
      </c>
      <c r="C10" s="107">
        <v>106928</v>
      </c>
    </row>
    <row r="11" spans="1:9" x14ac:dyDescent="0.2">
      <c r="A11" s="290"/>
      <c r="B11" s="291">
        <v>42156</v>
      </c>
      <c r="C11" s="107">
        <v>106609</v>
      </c>
    </row>
    <row r="12" spans="1:9" x14ac:dyDescent="0.2">
      <c r="A12" s="290"/>
      <c r="B12" s="291">
        <v>42186</v>
      </c>
      <c r="C12" s="107">
        <v>108348</v>
      </c>
    </row>
    <row r="13" spans="1:9" x14ac:dyDescent="0.2">
      <c r="A13" s="290"/>
      <c r="B13" s="291">
        <v>42217</v>
      </c>
      <c r="C13" s="107">
        <v>108082</v>
      </c>
    </row>
    <row r="14" spans="1:9" x14ac:dyDescent="0.2">
      <c r="A14" s="290"/>
      <c r="B14" s="291">
        <v>42248</v>
      </c>
      <c r="C14" s="107">
        <v>108492</v>
      </c>
    </row>
    <row r="15" spans="1:9" x14ac:dyDescent="0.2">
      <c r="A15" s="290"/>
      <c r="B15" s="291">
        <v>42278</v>
      </c>
      <c r="C15" s="107">
        <v>110258</v>
      </c>
    </row>
    <row r="16" spans="1:9" x14ac:dyDescent="0.2">
      <c r="A16" s="290"/>
      <c r="B16" s="291">
        <v>42309</v>
      </c>
      <c r="C16" s="107">
        <v>112567</v>
      </c>
    </row>
    <row r="17" spans="1:3" x14ac:dyDescent="0.2">
      <c r="A17" s="290"/>
      <c r="B17" s="291">
        <v>42339</v>
      </c>
      <c r="C17" s="107">
        <v>112703</v>
      </c>
    </row>
    <row r="18" spans="1:3" x14ac:dyDescent="0.2">
      <c r="A18" s="290">
        <v>42370</v>
      </c>
      <c r="B18" s="291">
        <v>42370</v>
      </c>
      <c r="C18" s="107">
        <v>112089</v>
      </c>
    </row>
    <row r="19" spans="1:3" x14ac:dyDescent="0.2">
      <c r="A19" s="290"/>
      <c r="B19" s="291">
        <v>42401</v>
      </c>
      <c r="C19" s="107">
        <v>113118</v>
      </c>
    </row>
    <row r="20" spans="1:3" x14ac:dyDescent="0.2">
      <c r="A20" s="290"/>
      <c r="B20" s="291">
        <v>42430</v>
      </c>
      <c r="C20" s="107">
        <v>113279</v>
      </c>
    </row>
    <row r="21" spans="1:3" x14ac:dyDescent="0.2">
      <c r="A21" s="290"/>
      <c r="B21" s="291">
        <v>42461</v>
      </c>
      <c r="C21" s="107">
        <v>112873</v>
      </c>
    </row>
    <row r="22" spans="1:3" x14ac:dyDescent="0.2">
      <c r="A22" s="290"/>
      <c r="B22" s="291">
        <v>42491</v>
      </c>
      <c r="C22" s="107">
        <v>112578</v>
      </c>
    </row>
    <row r="23" spans="1:3" x14ac:dyDescent="0.2">
      <c r="A23" s="290"/>
      <c r="B23" s="291">
        <v>42522</v>
      </c>
      <c r="C23" s="107">
        <v>113340</v>
      </c>
    </row>
    <row r="24" spans="1:3" x14ac:dyDescent="0.2">
      <c r="A24" s="290"/>
      <c r="B24" s="291">
        <v>42552</v>
      </c>
      <c r="C24" s="107">
        <v>114966</v>
      </c>
    </row>
    <row r="25" spans="1:3" x14ac:dyDescent="0.2">
      <c r="A25" s="290"/>
      <c r="B25" s="291">
        <v>42583</v>
      </c>
      <c r="C25" s="107">
        <v>113363</v>
      </c>
    </row>
    <row r="26" spans="1:3" x14ac:dyDescent="0.2">
      <c r="A26" s="290"/>
      <c r="B26" s="291">
        <v>42614</v>
      </c>
      <c r="C26" s="107">
        <v>113523</v>
      </c>
    </row>
    <row r="27" spans="1:3" x14ac:dyDescent="0.2">
      <c r="A27" s="290"/>
      <c r="B27" s="291">
        <v>42644</v>
      </c>
      <c r="C27" s="107">
        <v>114143</v>
      </c>
    </row>
    <row r="28" spans="1:3" x14ac:dyDescent="0.2">
      <c r="A28" s="290"/>
      <c r="B28" s="291">
        <v>42675</v>
      </c>
      <c r="C28" s="107">
        <v>115374</v>
      </c>
    </row>
    <row r="29" spans="1:3" x14ac:dyDescent="0.2">
      <c r="A29" s="290"/>
      <c r="B29" s="291">
        <v>42705</v>
      </c>
      <c r="C29" s="107">
        <v>115738</v>
      </c>
    </row>
    <row r="30" spans="1:3" x14ac:dyDescent="0.2">
      <c r="A30" s="290">
        <v>42736</v>
      </c>
      <c r="B30" s="291">
        <v>42736</v>
      </c>
      <c r="C30" s="107">
        <v>116118</v>
      </c>
    </row>
    <row r="31" spans="1:3" x14ac:dyDescent="0.2">
      <c r="A31" s="290"/>
      <c r="B31" s="291">
        <v>42767</v>
      </c>
      <c r="C31" s="107">
        <v>117662</v>
      </c>
    </row>
    <row r="32" spans="1:3" x14ac:dyDescent="0.2">
      <c r="A32" s="290"/>
      <c r="B32" s="291">
        <v>42795</v>
      </c>
      <c r="C32" s="107">
        <v>118916</v>
      </c>
    </row>
    <row r="33" spans="1:3" x14ac:dyDescent="0.2">
      <c r="A33" s="290"/>
      <c r="B33" s="291">
        <v>42826</v>
      </c>
      <c r="C33" s="107">
        <v>118516</v>
      </c>
    </row>
    <row r="34" spans="1:3" x14ac:dyDescent="0.2">
      <c r="A34" s="290"/>
      <c r="B34" s="291">
        <v>42856</v>
      </c>
      <c r="C34" s="107">
        <v>117677</v>
      </c>
    </row>
    <row r="35" spans="1:3" x14ac:dyDescent="0.2">
      <c r="A35" s="290"/>
      <c r="B35" s="291">
        <v>42887</v>
      </c>
      <c r="C35" s="107">
        <v>118993</v>
      </c>
    </row>
    <row r="36" spans="1:3" x14ac:dyDescent="0.2">
      <c r="A36" s="290"/>
      <c r="B36" s="291">
        <v>42917</v>
      </c>
      <c r="C36" s="107">
        <v>121169</v>
      </c>
    </row>
    <row r="37" spans="1:3" x14ac:dyDescent="0.2">
      <c r="A37" s="290"/>
      <c r="B37" s="291">
        <v>42948</v>
      </c>
      <c r="C37" s="107">
        <v>121224</v>
      </c>
    </row>
    <row r="38" spans="1:3" x14ac:dyDescent="0.2">
      <c r="A38" s="290"/>
      <c r="B38" s="291">
        <v>42979</v>
      </c>
      <c r="C38" s="107">
        <v>121311</v>
      </c>
    </row>
    <row r="39" spans="1:3" x14ac:dyDescent="0.2">
      <c r="A39" s="290"/>
      <c r="B39" s="291">
        <v>43009</v>
      </c>
      <c r="C39" s="107">
        <v>121963</v>
      </c>
    </row>
    <row r="40" spans="1:3" x14ac:dyDescent="0.2">
      <c r="A40" s="290"/>
      <c r="B40" s="291">
        <v>43040</v>
      </c>
      <c r="C40" s="107">
        <v>123560</v>
      </c>
    </row>
    <row r="41" spans="1:3" x14ac:dyDescent="0.2">
      <c r="A41" s="290"/>
      <c r="B41" s="291">
        <v>43070</v>
      </c>
      <c r="C41" s="107">
        <v>122756</v>
      </c>
    </row>
    <row r="42" spans="1:3" x14ac:dyDescent="0.2">
      <c r="A42" s="290">
        <v>43101</v>
      </c>
      <c r="B42" s="291">
        <v>43101</v>
      </c>
      <c r="C42" s="107">
        <v>122331</v>
      </c>
    </row>
    <row r="43" spans="1:3" x14ac:dyDescent="0.2">
      <c r="A43" s="290"/>
      <c r="B43" s="291">
        <v>43132</v>
      </c>
      <c r="C43" s="107">
        <v>122603</v>
      </c>
    </row>
    <row r="44" spans="1:3" x14ac:dyDescent="0.2">
      <c r="A44" s="290"/>
      <c r="B44" s="291">
        <v>43160</v>
      </c>
      <c r="C44" s="107">
        <v>122822</v>
      </c>
    </row>
    <row r="45" spans="1:3" x14ac:dyDescent="0.2">
      <c r="A45" s="290"/>
      <c r="B45" s="291">
        <v>43191</v>
      </c>
      <c r="C45" s="107">
        <v>122918</v>
      </c>
    </row>
    <row r="46" spans="1:3" x14ac:dyDescent="0.2">
      <c r="A46" s="290"/>
      <c r="B46" s="291">
        <v>43221</v>
      </c>
      <c r="C46" s="107">
        <v>122079</v>
      </c>
    </row>
    <row r="47" spans="1:3" x14ac:dyDescent="0.2">
      <c r="A47" s="290"/>
      <c r="B47" s="291">
        <v>43252</v>
      </c>
      <c r="C47" s="107">
        <v>122022</v>
      </c>
    </row>
    <row r="48" spans="1:3" x14ac:dyDescent="0.2">
      <c r="A48" s="290"/>
      <c r="B48" s="291">
        <v>43282</v>
      </c>
      <c r="C48" s="107">
        <v>122975</v>
      </c>
    </row>
    <row r="49" spans="1:3" x14ac:dyDescent="0.2">
      <c r="A49" s="290"/>
      <c r="B49" s="291">
        <v>43313</v>
      </c>
      <c r="C49" s="107">
        <v>122836</v>
      </c>
    </row>
    <row r="50" spans="1:3" x14ac:dyDescent="0.2">
      <c r="A50" s="290"/>
      <c r="B50" s="291">
        <v>43344</v>
      </c>
      <c r="C50" s="107">
        <v>123233</v>
      </c>
    </row>
    <row r="51" spans="1:3" x14ac:dyDescent="0.2">
      <c r="A51" s="290"/>
      <c r="B51" s="291">
        <v>43374</v>
      </c>
      <c r="C51" s="107">
        <v>124543</v>
      </c>
    </row>
    <row r="52" spans="1:3" x14ac:dyDescent="0.2">
      <c r="A52" s="290"/>
      <c r="B52" s="291">
        <v>43405</v>
      </c>
      <c r="C52" s="107">
        <v>125780</v>
      </c>
    </row>
    <row r="53" spans="1:3" x14ac:dyDescent="0.2">
      <c r="A53" s="290"/>
      <c r="B53" s="291">
        <v>43435</v>
      </c>
      <c r="C53" s="107">
        <v>125509</v>
      </c>
    </row>
    <row r="54" spans="1:3" x14ac:dyDescent="0.2">
      <c r="A54" s="290">
        <v>43466</v>
      </c>
      <c r="B54" s="291">
        <v>43466</v>
      </c>
      <c r="C54" s="107">
        <v>125514</v>
      </c>
    </row>
    <row r="55" spans="1:3" x14ac:dyDescent="0.2">
      <c r="A55" s="290"/>
      <c r="B55" s="291">
        <v>43497</v>
      </c>
      <c r="C55" s="107">
        <v>126770</v>
      </c>
    </row>
    <row r="56" spans="1:3" x14ac:dyDescent="0.2">
      <c r="A56" s="290"/>
      <c r="B56" s="291">
        <v>43525</v>
      </c>
      <c r="C56" s="107">
        <v>127506</v>
      </c>
    </row>
    <row r="57" spans="1:3" x14ac:dyDescent="0.2">
      <c r="A57" s="290"/>
      <c r="B57" s="291">
        <v>43556</v>
      </c>
      <c r="C57" s="107">
        <v>128837</v>
      </c>
    </row>
    <row r="58" spans="1:3" x14ac:dyDescent="0.2">
      <c r="A58" s="290"/>
      <c r="B58" s="291">
        <v>43586</v>
      </c>
      <c r="C58" s="107">
        <v>128606</v>
      </c>
    </row>
    <row r="59" spans="1:3" x14ac:dyDescent="0.2">
      <c r="A59" s="290"/>
      <c r="B59" s="291">
        <v>43617</v>
      </c>
      <c r="C59" s="107">
        <v>129478</v>
      </c>
    </row>
    <row r="60" spans="1:3" x14ac:dyDescent="0.2">
      <c r="A60" s="290"/>
      <c r="B60" s="291">
        <v>43647</v>
      </c>
      <c r="C60" s="107">
        <v>130724</v>
      </c>
    </row>
    <row r="61" spans="1:3" x14ac:dyDescent="0.2">
      <c r="A61" s="290"/>
      <c r="B61" s="291">
        <v>43678</v>
      </c>
      <c r="C61" s="107">
        <v>129151</v>
      </c>
    </row>
    <row r="62" spans="1:3" x14ac:dyDescent="0.2">
      <c r="A62" s="290"/>
      <c r="B62" s="291">
        <v>43709</v>
      </c>
      <c r="C62" s="107">
        <v>129378</v>
      </c>
    </row>
    <row r="63" spans="1:3" x14ac:dyDescent="0.2">
      <c r="A63" s="290"/>
      <c r="B63" s="291">
        <v>43739</v>
      </c>
      <c r="C63" s="107">
        <v>130695</v>
      </c>
    </row>
    <row r="64" spans="1:3" x14ac:dyDescent="0.2">
      <c r="A64" s="290"/>
      <c r="B64" s="291">
        <v>43770</v>
      </c>
      <c r="C64" s="107">
        <v>131903</v>
      </c>
    </row>
    <row r="65" spans="1:3" x14ac:dyDescent="0.2">
      <c r="A65" s="290"/>
      <c r="B65" s="291">
        <v>43800</v>
      </c>
      <c r="C65" s="107">
        <v>130985</v>
      </c>
    </row>
    <row r="66" spans="1:3" x14ac:dyDescent="0.2">
      <c r="A66" s="290">
        <v>43831</v>
      </c>
      <c r="B66" s="291">
        <v>43831</v>
      </c>
      <c r="C66" s="107">
        <v>130255</v>
      </c>
    </row>
    <row r="67" spans="1:3" x14ac:dyDescent="0.2">
      <c r="A67" s="290"/>
      <c r="B67" s="291">
        <v>43862</v>
      </c>
      <c r="C67" s="107">
        <v>131946</v>
      </c>
    </row>
    <row r="68" spans="1:3" x14ac:dyDescent="0.2">
      <c r="A68" s="290"/>
      <c r="B68" s="291">
        <v>43891</v>
      </c>
      <c r="C68" s="107">
        <v>127827</v>
      </c>
    </row>
    <row r="69" spans="1:3" x14ac:dyDescent="0.2">
      <c r="A69" s="290"/>
      <c r="B69" s="291">
        <v>43922</v>
      </c>
      <c r="C69" s="107">
        <v>117956</v>
      </c>
    </row>
    <row r="70" spans="1:3" x14ac:dyDescent="0.2">
      <c r="A70" s="290"/>
      <c r="B70" s="291">
        <v>43952</v>
      </c>
      <c r="C70" s="107">
        <v>113515</v>
      </c>
    </row>
    <row r="71" spans="1:3" x14ac:dyDescent="0.2">
      <c r="A71" s="290"/>
      <c r="B71" s="291">
        <v>43983</v>
      </c>
      <c r="C71" s="107">
        <v>110253</v>
      </c>
    </row>
    <row r="72" spans="1:3" x14ac:dyDescent="0.2">
      <c r="A72" s="290"/>
      <c r="B72" s="291">
        <v>44013</v>
      </c>
      <c r="C72" s="107">
        <v>110007</v>
      </c>
    </row>
    <row r="73" spans="1:3" x14ac:dyDescent="0.2">
      <c r="A73" s="290"/>
      <c r="B73" s="291">
        <v>44044</v>
      </c>
      <c r="C73" s="107">
        <v>109718</v>
      </c>
    </row>
    <row r="74" spans="1:3" x14ac:dyDescent="0.2">
      <c r="A74" s="290"/>
      <c r="B74" s="291">
        <v>44075</v>
      </c>
      <c r="C74" s="107">
        <v>109645</v>
      </c>
    </row>
    <row r="75" spans="1:3" x14ac:dyDescent="0.2">
      <c r="A75" s="290"/>
      <c r="B75" s="291">
        <v>44105</v>
      </c>
      <c r="C75" s="107">
        <v>111091</v>
      </c>
    </row>
    <row r="76" spans="1:3" x14ac:dyDescent="0.2">
      <c r="A76" s="290"/>
      <c r="B76" s="291">
        <v>44136</v>
      </c>
      <c r="C76" s="107">
        <v>112630</v>
      </c>
    </row>
    <row r="77" spans="1:3" x14ac:dyDescent="0.2">
      <c r="A77" s="290"/>
      <c r="B77" s="291">
        <v>44166</v>
      </c>
      <c r="C77" s="107">
        <v>112226</v>
      </c>
    </row>
    <row r="78" spans="1:3" x14ac:dyDescent="0.2">
      <c r="A78" s="290">
        <v>44197</v>
      </c>
      <c r="B78" s="291">
        <v>44197</v>
      </c>
      <c r="C78" s="107">
        <v>110277</v>
      </c>
    </row>
    <row r="79" spans="1:3" x14ac:dyDescent="0.2">
      <c r="A79" s="290"/>
      <c r="B79" s="291">
        <v>44228</v>
      </c>
      <c r="C79" s="107">
        <v>109926</v>
      </c>
    </row>
    <row r="80" spans="1:3" x14ac:dyDescent="0.2">
      <c r="A80" s="290"/>
      <c r="B80" s="291">
        <v>44256</v>
      </c>
      <c r="C80" s="107">
        <v>110564</v>
      </c>
    </row>
    <row r="81" spans="1:3" x14ac:dyDescent="0.2">
      <c r="A81" s="290"/>
      <c r="B81" s="291">
        <v>44287</v>
      </c>
      <c r="C81" s="107">
        <v>111454</v>
      </c>
    </row>
    <row r="82" spans="1:3" x14ac:dyDescent="0.2">
      <c r="A82" s="290"/>
      <c r="B82" s="291">
        <v>44317</v>
      </c>
      <c r="C82" s="107">
        <v>112774</v>
      </c>
    </row>
    <row r="83" spans="1:3" x14ac:dyDescent="0.2">
      <c r="A83" s="290"/>
      <c r="B83" s="291">
        <v>44348</v>
      </c>
      <c r="C83" s="107">
        <v>117956</v>
      </c>
    </row>
    <row r="84" spans="1:3" x14ac:dyDescent="0.2">
      <c r="A84" s="290"/>
      <c r="B84" s="291">
        <v>44378</v>
      </c>
      <c r="C84" s="107">
        <v>123830</v>
      </c>
    </row>
    <row r="85" spans="1:3" x14ac:dyDescent="0.2">
      <c r="A85" s="290"/>
      <c r="B85" s="291">
        <v>44409</v>
      </c>
      <c r="C85" s="107">
        <v>122663</v>
      </c>
    </row>
    <row r="86" spans="1:3" x14ac:dyDescent="0.2">
      <c r="A86" s="290"/>
      <c r="B86" s="291">
        <v>44440</v>
      </c>
      <c r="C86" s="107">
        <v>121731</v>
      </c>
    </row>
    <row r="87" spans="1:3" x14ac:dyDescent="0.2">
      <c r="A87" s="290"/>
      <c r="B87" s="291">
        <v>44470</v>
      </c>
      <c r="C87" s="107">
        <v>123708</v>
      </c>
    </row>
    <row r="88" spans="1:3" x14ac:dyDescent="0.2">
      <c r="A88" s="290"/>
      <c r="B88" s="291">
        <v>44501</v>
      </c>
      <c r="C88" s="107">
        <v>126082</v>
      </c>
    </row>
    <row r="89" spans="1:3" x14ac:dyDescent="0.2">
      <c r="A89" s="290"/>
      <c r="B89" s="291">
        <v>44531</v>
      </c>
      <c r="C89" s="107">
        <v>126998</v>
      </c>
    </row>
    <row r="90" spans="1:3" x14ac:dyDescent="0.2">
      <c r="A90" s="290">
        <v>44562</v>
      </c>
      <c r="B90" s="291">
        <v>44562</v>
      </c>
      <c r="C90" s="107">
        <v>127062</v>
      </c>
    </row>
    <row r="91" spans="1:3" x14ac:dyDescent="0.2">
      <c r="A91" s="290"/>
      <c r="B91" s="291">
        <v>44593</v>
      </c>
      <c r="C91" s="107">
        <v>128939</v>
      </c>
    </row>
    <row r="92" spans="1:3" x14ac:dyDescent="0.2">
      <c r="A92" s="290"/>
      <c r="B92" s="291">
        <v>44621</v>
      </c>
      <c r="C92" s="107">
        <v>129615</v>
      </c>
    </row>
  </sheetData>
  <autoFilter ref="A5:C92" xr:uid="{00000000-0009-0000-0000-000000000000}"/>
  <mergeCells count="1">
    <mergeCell ref="H1:I1"/>
  </mergeCells>
  <hyperlinks>
    <hyperlink ref="H1:I1" location="Index!A1" display="Regresar al Índice" xr:uid="{777AB74D-A86B-4629-9504-EB3AC171BA6E}"/>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25716-C956-45F3-835F-842A1059CA76}">
  <sheetPr codeName="Hoja101"/>
  <dimension ref="A1:I13"/>
  <sheetViews>
    <sheetView workbookViewId="0"/>
  </sheetViews>
  <sheetFormatPr baseColWidth="10" defaultRowHeight="12.75" x14ac:dyDescent="0.2"/>
  <cols>
    <col min="1" max="2" width="11.42578125" style="194"/>
    <col min="3" max="3" width="12.140625" style="194" bestFit="1" customWidth="1"/>
    <col min="4" max="16384" width="11.42578125" style="194"/>
  </cols>
  <sheetData>
    <row r="1" spans="1:9" ht="15" x14ac:dyDescent="0.25">
      <c r="A1" s="17" t="s">
        <v>1756</v>
      </c>
      <c r="H1" s="408" t="s">
        <v>38</v>
      </c>
      <c r="I1" s="408"/>
    </row>
    <row r="5" spans="1:9" x14ac:dyDescent="0.2">
      <c r="A5" s="289"/>
      <c r="B5" s="194" t="s">
        <v>1638</v>
      </c>
    </row>
    <row r="6" spans="1:9" x14ac:dyDescent="0.2">
      <c r="A6" s="236">
        <v>2015</v>
      </c>
      <c r="B6" s="107">
        <v>106891</v>
      </c>
    </row>
    <row r="7" spans="1:9" x14ac:dyDescent="0.2">
      <c r="A7" s="236">
        <v>2016</v>
      </c>
      <c r="B7" s="107">
        <v>113279</v>
      </c>
    </row>
    <row r="8" spans="1:9" x14ac:dyDescent="0.2">
      <c r="A8" s="236">
        <v>2017</v>
      </c>
      <c r="B8" s="107">
        <v>118916</v>
      </c>
    </row>
    <row r="9" spans="1:9" x14ac:dyDescent="0.2">
      <c r="A9" s="236">
        <v>2018</v>
      </c>
      <c r="B9" s="107">
        <v>122822</v>
      </c>
    </row>
    <row r="10" spans="1:9" x14ac:dyDescent="0.2">
      <c r="A10" s="236">
        <v>2019</v>
      </c>
      <c r="B10" s="107">
        <v>127506</v>
      </c>
    </row>
    <row r="11" spans="1:9" x14ac:dyDescent="0.2">
      <c r="A11" s="236">
        <v>2020</v>
      </c>
      <c r="B11" s="107">
        <v>127827</v>
      </c>
    </row>
    <row r="12" spans="1:9" x14ac:dyDescent="0.2">
      <c r="A12" s="236">
        <v>2021</v>
      </c>
      <c r="B12" s="107">
        <v>110564</v>
      </c>
    </row>
    <row r="13" spans="1:9" x14ac:dyDescent="0.2">
      <c r="A13" s="236">
        <v>2022</v>
      </c>
      <c r="B13" s="107">
        <v>129615</v>
      </c>
    </row>
  </sheetData>
  <mergeCells count="1">
    <mergeCell ref="H1:I1"/>
  </mergeCells>
  <hyperlinks>
    <hyperlink ref="H1:I1" location="Index!A1" display="Regresar al Índice" xr:uid="{62A0A048-0BB5-469E-A58C-1F382219BE1D}"/>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9AA-39E7-4693-A19F-2003E3C4610E}">
  <sheetPr codeName="Hoja102"/>
  <dimension ref="A1:I92"/>
  <sheetViews>
    <sheetView zoomScaleNormal="100" workbookViewId="0"/>
  </sheetViews>
  <sheetFormatPr baseColWidth="10" defaultRowHeight="12.75" x14ac:dyDescent="0.2"/>
  <cols>
    <col min="1" max="1" width="6.140625" style="194" bestFit="1" customWidth="1"/>
    <col min="2" max="2" width="5.5703125" style="194" bestFit="1" customWidth="1"/>
    <col min="3" max="3" width="13.7109375" style="107" bestFit="1" customWidth="1"/>
    <col min="4" max="4" width="23" style="194" bestFit="1" customWidth="1"/>
    <col min="5" max="5" width="25" style="33" bestFit="1" customWidth="1"/>
    <col min="6" max="6" width="25.7109375" style="194" bestFit="1" customWidth="1"/>
    <col min="7" max="7" width="27.85546875" style="33" bestFit="1" customWidth="1"/>
    <col min="8" max="16384" width="11.42578125" style="194"/>
  </cols>
  <sheetData>
    <row r="1" spans="1:9" ht="15" x14ac:dyDescent="0.25">
      <c r="A1" s="17" t="s">
        <v>1842</v>
      </c>
      <c r="H1" s="408" t="s">
        <v>38</v>
      </c>
      <c r="I1" s="408"/>
    </row>
    <row r="4" spans="1:9" x14ac:dyDescent="0.2">
      <c r="D4" s="194" t="s">
        <v>772</v>
      </c>
      <c r="E4" s="33" t="s">
        <v>297</v>
      </c>
      <c r="F4" s="194" t="s">
        <v>772</v>
      </c>
      <c r="G4" s="33" t="s">
        <v>297</v>
      </c>
    </row>
    <row r="5" spans="1:9" x14ac:dyDescent="0.2">
      <c r="A5" s="289" t="s">
        <v>490</v>
      </c>
      <c r="B5" s="289" t="s">
        <v>630</v>
      </c>
      <c r="C5" s="107" t="s">
        <v>1638</v>
      </c>
      <c r="D5" s="33" t="s">
        <v>1639</v>
      </c>
      <c r="E5" s="33" t="s">
        <v>1540</v>
      </c>
      <c r="F5" s="33" t="s">
        <v>1640</v>
      </c>
      <c r="G5" s="33" t="s">
        <v>1637</v>
      </c>
    </row>
    <row r="6" spans="1:9" x14ac:dyDescent="0.2">
      <c r="A6" s="290">
        <v>42005</v>
      </c>
      <c r="B6" s="291">
        <v>42005</v>
      </c>
      <c r="C6" s="107">
        <v>105324</v>
      </c>
    </row>
    <row r="7" spans="1:9" x14ac:dyDescent="0.2">
      <c r="A7" s="290"/>
      <c r="B7" s="291">
        <v>42036</v>
      </c>
      <c r="C7" s="107">
        <v>106367</v>
      </c>
      <c r="F7" s="292">
        <f t="shared" ref="F7:F70" si="0">C7-C6</f>
        <v>1043</v>
      </c>
      <c r="G7" s="33">
        <f>(C7-C6)/C6</f>
        <v>9.9027761953590816E-3</v>
      </c>
    </row>
    <row r="8" spans="1:9" x14ac:dyDescent="0.2">
      <c r="A8" s="290"/>
      <c r="B8" s="291">
        <v>42064</v>
      </c>
      <c r="C8" s="107">
        <v>106891</v>
      </c>
      <c r="F8" s="292">
        <f t="shared" si="0"/>
        <v>524</v>
      </c>
      <c r="G8" s="33">
        <f t="shared" ref="G8:G71" si="1">(C8-C7)/C7</f>
        <v>4.9263399362584259E-3</v>
      </c>
    </row>
    <row r="9" spans="1:9" x14ac:dyDescent="0.2">
      <c r="A9" s="290"/>
      <c r="B9" s="291">
        <v>42095</v>
      </c>
      <c r="C9" s="107">
        <v>107285</v>
      </c>
      <c r="F9" s="292">
        <f t="shared" si="0"/>
        <v>394</v>
      </c>
      <c r="G9" s="33">
        <f t="shared" si="1"/>
        <v>3.6859978856966444E-3</v>
      </c>
    </row>
    <row r="10" spans="1:9" x14ac:dyDescent="0.2">
      <c r="A10" s="290"/>
      <c r="B10" s="291">
        <v>42125</v>
      </c>
      <c r="C10" s="107">
        <v>106928</v>
      </c>
      <c r="F10" s="292">
        <f t="shared" si="0"/>
        <v>-357</v>
      </c>
      <c r="G10" s="33">
        <f t="shared" si="1"/>
        <v>-3.3275854033648694E-3</v>
      </c>
    </row>
    <row r="11" spans="1:9" x14ac:dyDescent="0.2">
      <c r="A11" s="290"/>
      <c r="B11" s="291">
        <v>42156</v>
      </c>
      <c r="C11" s="107">
        <v>106609</v>
      </c>
      <c r="F11" s="292">
        <f t="shared" si="0"/>
        <v>-319</v>
      </c>
      <c r="G11" s="33">
        <f t="shared" si="1"/>
        <v>-2.9833158761035463E-3</v>
      </c>
    </row>
    <row r="12" spans="1:9" x14ac:dyDescent="0.2">
      <c r="A12" s="290"/>
      <c r="B12" s="291">
        <v>42186</v>
      </c>
      <c r="C12" s="107">
        <v>108348</v>
      </c>
      <c r="F12" s="292">
        <f t="shared" si="0"/>
        <v>1739</v>
      </c>
      <c r="G12" s="33">
        <f t="shared" si="1"/>
        <v>1.6311943644532825E-2</v>
      </c>
    </row>
    <row r="13" spans="1:9" x14ac:dyDescent="0.2">
      <c r="A13" s="290"/>
      <c r="B13" s="291">
        <v>42217</v>
      </c>
      <c r="C13" s="107">
        <v>108082</v>
      </c>
      <c r="F13" s="292">
        <f t="shared" si="0"/>
        <v>-266</v>
      </c>
      <c r="G13" s="33">
        <f t="shared" si="1"/>
        <v>-2.4550522390814782E-3</v>
      </c>
    </row>
    <row r="14" spans="1:9" x14ac:dyDescent="0.2">
      <c r="A14" s="290"/>
      <c r="B14" s="291">
        <v>42248</v>
      </c>
      <c r="C14" s="107">
        <v>108492</v>
      </c>
      <c r="F14" s="292">
        <f t="shared" si="0"/>
        <v>410</v>
      </c>
      <c r="G14" s="33">
        <f t="shared" si="1"/>
        <v>3.7934161099905626E-3</v>
      </c>
    </row>
    <row r="15" spans="1:9" x14ac:dyDescent="0.2">
      <c r="A15" s="290"/>
      <c r="B15" s="291">
        <v>42278</v>
      </c>
      <c r="C15" s="107">
        <v>110258</v>
      </c>
      <c r="F15" s="292">
        <f t="shared" si="0"/>
        <v>1766</v>
      </c>
      <c r="G15" s="33">
        <f t="shared" si="1"/>
        <v>1.627769789477565E-2</v>
      </c>
    </row>
    <row r="16" spans="1:9" x14ac:dyDescent="0.2">
      <c r="A16" s="290"/>
      <c r="B16" s="291">
        <v>42309</v>
      </c>
      <c r="C16" s="107">
        <v>112567</v>
      </c>
      <c r="F16" s="292">
        <f t="shared" si="0"/>
        <v>2309</v>
      </c>
      <c r="G16" s="33">
        <f t="shared" si="1"/>
        <v>2.0941791071849663E-2</v>
      </c>
    </row>
    <row r="17" spans="1:7" x14ac:dyDescent="0.2">
      <c r="A17" s="290"/>
      <c r="B17" s="291">
        <v>42339</v>
      </c>
      <c r="C17" s="107">
        <v>112703</v>
      </c>
      <c r="F17" s="292">
        <f t="shared" si="0"/>
        <v>136</v>
      </c>
      <c r="G17" s="33">
        <f t="shared" si="1"/>
        <v>1.2081693569163253E-3</v>
      </c>
    </row>
    <row r="18" spans="1:7" x14ac:dyDescent="0.2">
      <c r="A18" s="290">
        <v>42370</v>
      </c>
      <c r="B18" s="291">
        <v>42370</v>
      </c>
      <c r="C18" s="107">
        <v>112089</v>
      </c>
      <c r="D18" s="292">
        <f t="shared" ref="D18:D81" si="2">C18-C6</f>
        <v>6765</v>
      </c>
      <c r="E18" s="33">
        <f>(C18-C6)/C6</f>
        <v>6.4230374843340543E-2</v>
      </c>
      <c r="F18" s="292">
        <f t="shared" si="0"/>
        <v>-614</v>
      </c>
      <c r="G18" s="33">
        <f t="shared" si="1"/>
        <v>-5.4479472596115457E-3</v>
      </c>
    </row>
    <row r="19" spans="1:7" x14ac:dyDescent="0.2">
      <c r="A19" s="290"/>
      <c r="B19" s="291">
        <v>42401</v>
      </c>
      <c r="C19" s="107">
        <v>113118</v>
      </c>
      <c r="D19" s="292">
        <f t="shared" si="2"/>
        <v>6751</v>
      </c>
      <c r="E19" s="33">
        <f t="shared" ref="E19:E82" si="3">(C19-C7)/C7</f>
        <v>6.3468933033741667E-2</v>
      </c>
      <c r="F19" s="292">
        <f t="shared" si="0"/>
        <v>1029</v>
      </c>
      <c r="G19" s="33">
        <f t="shared" si="1"/>
        <v>9.1802050156572015E-3</v>
      </c>
    </row>
    <row r="20" spans="1:7" x14ac:dyDescent="0.2">
      <c r="A20" s="290"/>
      <c r="B20" s="291">
        <v>42430</v>
      </c>
      <c r="C20" s="107">
        <v>113279</v>
      </c>
      <c r="D20" s="292">
        <f t="shared" si="2"/>
        <v>6388</v>
      </c>
      <c r="E20" s="33">
        <f t="shared" si="3"/>
        <v>5.9761813436117167E-2</v>
      </c>
      <c r="F20" s="292">
        <f t="shared" si="0"/>
        <v>161</v>
      </c>
      <c r="G20" s="33">
        <f t="shared" si="1"/>
        <v>1.4232924910270691E-3</v>
      </c>
    </row>
    <row r="21" spans="1:7" x14ac:dyDescent="0.2">
      <c r="A21" s="290"/>
      <c r="B21" s="291">
        <v>42461</v>
      </c>
      <c r="C21" s="107">
        <v>112873</v>
      </c>
      <c r="D21" s="292">
        <f t="shared" si="2"/>
        <v>5588</v>
      </c>
      <c r="E21" s="33">
        <f t="shared" si="3"/>
        <v>5.2085566481800814E-2</v>
      </c>
      <c r="F21" s="292">
        <f t="shared" si="0"/>
        <v>-406</v>
      </c>
      <c r="G21" s="33">
        <f t="shared" si="1"/>
        <v>-3.5840711870690949E-3</v>
      </c>
    </row>
    <row r="22" spans="1:7" x14ac:dyDescent="0.2">
      <c r="A22" s="290"/>
      <c r="B22" s="291">
        <v>42491</v>
      </c>
      <c r="C22" s="107">
        <v>112578</v>
      </c>
      <c r="D22" s="292">
        <f t="shared" si="2"/>
        <v>5650</v>
      </c>
      <c r="E22" s="33">
        <f t="shared" si="3"/>
        <v>5.2839293730360615E-2</v>
      </c>
      <c r="F22" s="292">
        <f t="shared" si="0"/>
        <v>-295</v>
      </c>
      <c r="G22" s="33">
        <f t="shared" si="1"/>
        <v>-2.6135568293568878E-3</v>
      </c>
    </row>
    <row r="23" spans="1:7" x14ac:dyDescent="0.2">
      <c r="A23" s="290"/>
      <c r="B23" s="291">
        <v>42522</v>
      </c>
      <c r="C23" s="107">
        <v>113340</v>
      </c>
      <c r="D23" s="292">
        <f t="shared" si="2"/>
        <v>6731</v>
      </c>
      <c r="E23" s="33">
        <f t="shared" si="3"/>
        <v>6.3137258580420033E-2</v>
      </c>
      <c r="F23" s="292">
        <f t="shared" si="0"/>
        <v>762</v>
      </c>
      <c r="G23" s="33">
        <f t="shared" si="1"/>
        <v>6.768640409316207E-3</v>
      </c>
    </row>
    <row r="24" spans="1:7" x14ac:dyDescent="0.2">
      <c r="A24" s="290"/>
      <c r="B24" s="291">
        <v>42552</v>
      </c>
      <c r="C24" s="107">
        <v>114966</v>
      </c>
      <c r="D24" s="292">
        <f t="shared" si="2"/>
        <v>6618</v>
      </c>
      <c r="E24" s="33">
        <f t="shared" si="3"/>
        <v>6.1080961346771517E-2</v>
      </c>
      <c r="F24" s="292">
        <f t="shared" si="0"/>
        <v>1626</v>
      </c>
      <c r="G24" s="33">
        <f t="shared" si="1"/>
        <v>1.4346214928533616E-2</v>
      </c>
    </row>
    <row r="25" spans="1:7" x14ac:dyDescent="0.2">
      <c r="A25" s="290"/>
      <c r="B25" s="291">
        <v>42583</v>
      </c>
      <c r="C25" s="107">
        <v>113363</v>
      </c>
      <c r="D25" s="292">
        <f t="shared" si="2"/>
        <v>5281</v>
      </c>
      <c r="E25" s="33">
        <f t="shared" si="3"/>
        <v>4.8861049943561372E-2</v>
      </c>
      <c r="F25" s="292">
        <f t="shared" si="0"/>
        <v>-1603</v>
      </c>
      <c r="G25" s="33">
        <f t="shared" si="1"/>
        <v>-1.3943252787780734E-2</v>
      </c>
    </row>
    <row r="26" spans="1:7" x14ac:dyDescent="0.2">
      <c r="A26" s="290"/>
      <c r="B26" s="291">
        <v>42614</v>
      </c>
      <c r="C26" s="107">
        <v>113523</v>
      </c>
      <c r="D26" s="292">
        <f t="shared" si="2"/>
        <v>5031</v>
      </c>
      <c r="E26" s="33">
        <f t="shared" si="3"/>
        <v>4.6372082734210819E-2</v>
      </c>
      <c r="F26" s="292">
        <f t="shared" si="0"/>
        <v>160</v>
      </c>
      <c r="G26" s="33">
        <f t="shared" si="1"/>
        <v>1.4113952524192196E-3</v>
      </c>
    </row>
    <row r="27" spans="1:7" x14ac:dyDescent="0.2">
      <c r="A27" s="290"/>
      <c r="B27" s="291">
        <v>42644</v>
      </c>
      <c r="C27" s="107">
        <v>114143</v>
      </c>
      <c r="D27" s="292">
        <f t="shared" si="2"/>
        <v>3885</v>
      </c>
      <c r="E27" s="33">
        <f t="shared" si="3"/>
        <v>3.5235538464329121E-2</v>
      </c>
      <c r="F27" s="292">
        <f t="shared" si="0"/>
        <v>620</v>
      </c>
      <c r="G27" s="33">
        <f t="shared" si="1"/>
        <v>5.4614483408648466E-3</v>
      </c>
    </row>
    <row r="28" spans="1:7" x14ac:dyDescent="0.2">
      <c r="A28" s="290"/>
      <c r="B28" s="291">
        <v>42675</v>
      </c>
      <c r="C28" s="107">
        <v>115374</v>
      </c>
      <c r="D28" s="292">
        <f t="shared" si="2"/>
        <v>2807</v>
      </c>
      <c r="E28" s="33">
        <f t="shared" si="3"/>
        <v>2.4936260182824452E-2</v>
      </c>
      <c r="F28" s="292">
        <f t="shared" si="0"/>
        <v>1231</v>
      </c>
      <c r="G28" s="33">
        <f t="shared" si="1"/>
        <v>1.0784717415873071E-2</v>
      </c>
    </row>
    <row r="29" spans="1:7" x14ac:dyDescent="0.2">
      <c r="A29" s="290"/>
      <c r="B29" s="291">
        <v>42705</v>
      </c>
      <c r="C29" s="107">
        <v>115738</v>
      </c>
      <c r="D29" s="292">
        <f t="shared" si="2"/>
        <v>3035</v>
      </c>
      <c r="E29" s="33">
        <f t="shared" si="3"/>
        <v>2.6929185558503321E-2</v>
      </c>
      <c r="F29" s="292">
        <f t="shared" si="0"/>
        <v>364</v>
      </c>
      <c r="G29" s="33">
        <f t="shared" si="1"/>
        <v>3.1549569227035555E-3</v>
      </c>
    </row>
    <row r="30" spans="1:7" x14ac:dyDescent="0.2">
      <c r="A30" s="290">
        <v>42736</v>
      </c>
      <c r="B30" s="291">
        <v>42736</v>
      </c>
      <c r="C30" s="107">
        <v>116118</v>
      </c>
      <c r="D30" s="292">
        <f t="shared" si="2"/>
        <v>4029</v>
      </c>
      <c r="E30" s="33">
        <f t="shared" si="3"/>
        <v>3.5944651125444961E-2</v>
      </c>
      <c r="F30" s="292">
        <f t="shared" si="0"/>
        <v>380</v>
      </c>
      <c r="G30" s="33">
        <f t="shared" si="1"/>
        <v>3.283277748017073E-3</v>
      </c>
    </row>
    <row r="31" spans="1:7" x14ac:dyDescent="0.2">
      <c r="A31" s="290"/>
      <c r="B31" s="291">
        <v>42767</v>
      </c>
      <c r="C31" s="107">
        <v>117662</v>
      </c>
      <c r="D31" s="292">
        <f t="shared" si="2"/>
        <v>4544</v>
      </c>
      <c r="E31" s="33">
        <f t="shared" si="3"/>
        <v>4.0170441485882002E-2</v>
      </c>
      <c r="F31" s="292">
        <f t="shared" si="0"/>
        <v>1544</v>
      </c>
      <c r="G31" s="33">
        <f t="shared" si="1"/>
        <v>1.3296818753337122E-2</v>
      </c>
    </row>
    <row r="32" spans="1:7" x14ac:dyDescent="0.2">
      <c r="A32" s="290"/>
      <c r="B32" s="291">
        <v>42795</v>
      </c>
      <c r="C32" s="107">
        <v>118916</v>
      </c>
      <c r="D32" s="292">
        <f t="shared" si="2"/>
        <v>5637</v>
      </c>
      <c r="E32" s="33">
        <f t="shared" si="3"/>
        <v>4.9762091826375587E-2</v>
      </c>
      <c r="F32" s="292">
        <f t="shared" si="0"/>
        <v>1254</v>
      </c>
      <c r="G32" s="33">
        <f t="shared" si="1"/>
        <v>1.065764647889718E-2</v>
      </c>
    </row>
    <row r="33" spans="1:7" x14ac:dyDescent="0.2">
      <c r="A33" s="290"/>
      <c r="B33" s="291">
        <v>42826</v>
      </c>
      <c r="C33" s="107">
        <v>118516</v>
      </c>
      <c r="D33" s="292">
        <f t="shared" si="2"/>
        <v>5643</v>
      </c>
      <c r="E33" s="33">
        <f t="shared" si="3"/>
        <v>4.9994241315460736E-2</v>
      </c>
      <c r="F33" s="292">
        <f t="shared" si="0"/>
        <v>-400</v>
      </c>
      <c r="G33" s="33">
        <f t="shared" si="1"/>
        <v>-3.3637189276464058E-3</v>
      </c>
    </row>
    <row r="34" spans="1:7" x14ac:dyDescent="0.2">
      <c r="A34" s="290"/>
      <c r="B34" s="291">
        <v>42856</v>
      </c>
      <c r="C34" s="107">
        <v>117677</v>
      </c>
      <c r="D34" s="292">
        <f t="shared" si="2"/>
        <v>5099</v>
      </c>
      <c r="E34" s="33">
        <f t="shared" si="3"/>
        <v>4.5293041269164488E-2</v>
      </c>
      <c r="F34" s="292">
        <f t="shared" si="0"/>
        <v>-839</v>
      </c>
      <c r="G34" s="33">
        <f t="shared" si="1"/>
        <v>-7.0792129332748321E-3</v>
      </c>
    </row>
    <row r="35" spans="1:7" x14ac:dyDescent="0.2">
      <c r="A35" s="290"/>
      <c r="B35" s="291">
        <v>42887</v>
      </c>
      <c r="C35" s="107">
        <v>118993</v>
      </c>
      <c r="D35" s="292">
        <f t="shared" si="2"/>
        <v>5653</v>
      </c>
      <c r="E35" s="33">
        <f t="shared" si="3"/>
        <v>4.9876477854243866E-2</v>
      </c>
      <c r="F35" s="292">
        <f t="shared" si="0"/>
        <v>1316</v>
      </c>
      <c r="G35" s="33">
        <f t="shared" si="1"/>
        <v>1.1183153887335673E-2</v>
      </c>
    </row>
    <row r="36" spans="1:7" x14ac:dyDescent="0.2">
      <c r="A36" s="290"/>
      <c r="B36" s="291">
        <v>42917</v>
      </c>
      <c r="C36" s="107">
        <v>121169</v>
      </c>
      <c r="D36" s="292">
        <f t="shared" si="2"/>
        <v>6203</v>
      </c>
      <c r="E36" s="33">
        <f t="shared" si="3"/>
        <v>5.3955082372179601E-2</v>
      </c>
      <c r="F36" s="292">
        <f t="shared" si="0"/>
        <v>2176</v>
      </c>
      <c r="G36" s="33">
        <f t="shared" si="1"/>
        <v>1.8286789979242477E-2</v>
      </c>
    </row>
    <row r="37" spans="1:7" x14ac:dyDescent="0.2">
      <c r="A37" s="290"/>
      <c r="B37" s="291">
        <v>42948</v>
      </c>
      <c r="C37" s="107">
        <v>121224</v>
      </c>
      <c r="D37" s="292">
        <f t="shared" si="2"/>
        <v>7861</v>
      </c>
      <c r="E37" s="33">
        <f t="shared" si="3"/>
        <v>6.9343612995421786E-2</v>
      </c>
      <c r="F37" s="292">
        <f t="shared" si="0"/>
        <v>55</v>
      </c>
      <c r="G37" s="33">
        <f t="shared" si="1"/>
        <v>4.5391147900865732E-4</v>
      </c>
    </row>
    <row r="38" spans="1:7" x14ac:dyDescent="0.2">
      <c r="A38" s="290"/>
      <c r="B38" s="291">
        <v>42979</v>
      </c>
      <c r="C38" s="107">
        <v>121311</v>
      </c>
      <c r="D38" s="292">
        <f t="shared" si="2"/>
        <v>7788</v>
      </c>
      <c r="E38" s="33">
        <f t="shared" si="3"/>
        <v>6.8602838191379717E-2</v>
      </c>
      <c r="F38" s="292">
        <f t="shared" si="0"/>
        <v>87</v>
      </c>
      <c r="G38" s="33">
        <f t="shared" si="1"/>
        <v>7.1767966739259554E-4</v>
      </c>
    </row>
    <row r="39" spans="1:7" x14ac:dyDescent="0.2">
      <c r="A39" s="290"/>
      <c r="B39" s="291">
        <v>43009</v>
      </c>
      <c r="C39" s="107">
        <v>121963</v>
      </c>
      <c r="D39" s="292">
        <f t="shared" si="2"/>
        <v>7820</v>
      </c>
      <c r="E39" s="33">
        <f t="shared" si="3"/>
        <v>6.8510552552499937E-2</v>
      </c>
      <c r="F39" s="292">
        <f t="shared" si="0"/>
        <v>652</v>
      </c>
      <c r="G39" s="33">
        <f t="shared" si="1"/>
        <v>5.3746156572775762E-3</v>
      </c>
    </row>
    <row r="40" spans="1:7" x14ac:dyDescent="0.2">
      <c r="A40" s="290"/>
      <c r="B40" s="291">
        <v>43040</v>
      </c>
      <c r="C40" s="107">
        <v>123560</v>
      </c>
      <c r="D40" s="292">
        <f t="shared" si="2"/>
        <v>8186</v>
      </c>
      <c r="E40" s="33">
        <f t="shared" si="3"/>
        <v>7.0951860904536548E-2</v>
      </c>
      <c r="F40" s="292">
        <f t="shared" si="0"/>
        <v>1597</v>
      </c>
      <c r="G40" s="33">
        <f t="shared" si="1"/>
        <v>1.3094135106548707E-2</v>
      </c>
    </row>
    <row r="41" spans="1:7" x14ac:dyDescent="0.2">
      <c r="A41" s="290"/>
      <c r="B41" s="291">
        <v>43070</v>
      </c>
      <c r="C41" s="107">
        <v>122756</v>
      </c>
      <c r="D41" s="292">
        <f t="shared" si="2"/>
        <v>7018</v>
      </c>
      <c r="E41" s="33">
        <f t="shared" si="3"/>
        <v>6.0636955883115309E-2</v>
      </c>
      <c r="F41" s="292">
        <f t="shared" si="0"/>
        <v>-804</v>
      </c>
      <c r="G41" s="33">
        <f t="shared" si="1"/>
        <v>-6.5069601812884426E-3</v>
      </c>
    </row>
    <row r="42" spans="1:7" x14ac:dyDescent="0.2">
      <c r="A42" s="290">
        <v>43101</v>
      </c>
      <c r="B42" s="291">
        <v>43101</v>
      </c>
      <c r="C42" s="107">
        <v>122331</v>
      </c>
      <c r="D42" s="292">
        <f t="shared" si="2"/>
        <v>6213</v>
      </c>
      <c r="E42" s="33">
        <f t="shared" si="3"/>
        <v>5.3505916395390894E-2</v>
      </c>
      <c r="F42" s="292">
        <f t="shared" si="0"/>
        <v>-425</v>
      </c>
      <c r="G42" s="33">
        <f t="shared" si="1"/>
        <v>-3.4621525628075207E-3</v>
      </c>
    </row>
    <row r="43" spans="1:7" x14ac:dyDescent="0.2">
      <c r="A43" s="290"/>
      <c r="B43" s="291">
        <v>43132</v>
      </c>
      <c r="C43" s="107">
        <v>122603</v>
      </c>
      <c r="D43" s="292">
        <f t="shared" si="2"/>
        <v>4941</v>
      </c>
      <c r="E43" s="33">
        <f t="shared" si="3"/>
        <v>4.1993166867807789E-2</v>
      </c>
      <c r="F43" s="292">
        <f t="shared" si="0"/>
        <v>272</v>
      </c>
      <c r="G43" s="33">
        <f t="shared" si="1"/>
        <v>2.223475652124155E-3</v>
      </c>
    </row>
    <row r="44" spans="1:7" x14ac:dyDescent="0.2">
      <c r="A44" s="290"/>
      <c r="B44" s="291">
        <v>43160</v>
      </c>
      <c r="C44" s="107">
        <v>122822</v>
      </c>
      <c r="D44" s="292">
        <f t="shared" si="2"/>
        <v>3906</v>
      </c>
      <c r="E44" s="33">
        <f t="shared" si="3"/>
        <v>3.2846715328467155E-2</v>
      </c>
      <c r="F44" s="292">
        <f t="shared" si="0"/>
        <v>219</v>
      </c>
      <c r="G44" s="33">
        <f t="shared" si="1"/>
        <v>1.7862531911943427E-3</v>
      </c>
    </row>
    <row r="45" spans="1:7" x14ac:dyDescent="0.2">
      <c r="A45" s="290"/>
      <c r="B45" s="291">
        <v>43191</v>
      </c>
      <c r="C45" s="107">
        <v>122918</v>
      </c>
      <c r="D45" s="292">
        <f t="shared" si="2"/>
        <v>4402</v>
      </c>
      <c r="E45" s="33">
        <f t="shared" si="3"/>
        <v>3.7142664281615986E-2</v>
      </c>
      <c r="F45" s="292">
        <f t="shared" si="0"/>
        <v>96</v>
      </c>
      <c r="G45" s="33">
        <f t="shared" si="1"/>
        <v>7.8161892820504471E-4</v>
      </c>
    </row>
    <row r="46" spans="1:7" x14ac:dyDescent="0.2">
      <c r="A46" s="290"/>
      <c r="B46" s="291">
        <v>43221</v>
      </c>
      <c r="C46" s="107">
        <v>122079</v>
      </c>
      <c r="D46" s="292">
        <f t="shared" si="2"/>
        <v>4402</v>
      </c>
      <c r="E46" s="33">
        <f t="shared" si="3"/>
        <v>3.7407479796391821E-2</v>
      </c>
      <c r="F46" s="292">
        <f t="shared" si="0"/>
        <v>-839</v>
      </c>
      <c r="G46" s="33">
        <f t="shared" si="1"/>
        <v>-6.8256886704957777E-3</v>
      </c>
    </row>
    <row r="47" spans="1:7" x14ac:dyDescent="0.2">
      <c r="A47" s="290"/>
      <c r="B47" s="291">
        <v>43252</v>
      </c>
      <c r="C47" s="107">
        <v>122022</v>
      </c>
      <c r="D47" s="292">
        <f t="shared" si="2"/>
        <v>3029</v>
      </c>
      <c r="E47" s="33">
        <f t="shared" si="3"/>
        <v>2.5455278881951038E-2</v>
      </c>
      <c r="F47" s="292">
        <f t="shared" si="0"/>
        <v>-57</v>
      </c>
      <c r="G47" s="33">
        <f t="shared" si="1"/>
        <v>-4.6691077089425697E-4</v>
      </c>
    </row>
    <row r="48" spans="1:7" x14ac:dyDescent="0.2">
      <c r="A48" s="290"/>
      <c r="B48" s="291">
        <v>43282</v>
      </c>
      <c r="C48" s="107">
        <v>122975</v>
      </c>
      <c r="D48" s="292">
        <f t="shared" si="2"/>
        <v>1806</v>
      </c>
      <c r="E48" s="33">
        <f t="shared" si="3"/>
        <v>1.4904802383447912E-2</v>
      </c>
      <c r="F48" s="292">
        <f t="shared" si="0"/>
        <v>953</v>
      </c>
      <c r="G48" s="33">
        <f t="shared" si="1"/>
        <v>7.8100670370916721E-3</v>
      </c>
    </row>
    <row r="49" spans="1:7" x14ac:dyDescent="0.2">
      <c r="A49" s="290"/>
      <c r="B49" s="291">
        <v>43313</v>
      </c>
      <c r="C49" s="107">
        <v>122836</v>
      </c>
      <c r="D49" s="292">
        <f t="shared" si="2"/>
        <v>1612</v>
      </c>
      <c r="E49" s="33">
        <f t="shared" si="3"/>
        <v>1.3297696825711081E-2</v>
      </c>
      <c r="F49" s="292">
        <f t="shared" si="0"/>
        <v>-139</v>
      </c>
      <c r="G49" s="33">
        <f t="shared" si="1"/>
        <v>-1.1303110388290302E-3</v>
      </c>
    </row>
    <row r="50" spans="1:7" x14ac:dyDescent="0.2">
      <c r="A50" s="290"/>
      <c r="B50" s="291">
        <v>43344</v>
      </c>
      <c r="C50" s="107">
        <v>123233</v>
      </c>
      <c r="D50" s="292">
        <f t="shared" si="2"/>
        <v>1922</v>
      </c>
      <c r="E50" s="33">
        <f t="shared" si="3"/>
        <v>1.5843575603201689E-2</v>
      </c>
      <c r="F50" s="292">
        <f t="shared" si="0"/>
        <v>397</v>
      </c>
      <c r="G50" s="33">
        <f t="shared" si="1"/>
        <v>3.2319515451496306E-3</v>
      </c>
    </row>
    <row r="51" spans="1:7" x14ac:dyDescent="0.2">
      <c r="A51" s="290"/>
      <c r="B51" s="291">
        <v>43374</v>
      </c>
      <c r="C51" s="107">
        <v>124543</v>
      </c>
      <c r="D51" s="292">
        <f t="shared" si="2"/>
        <v>2580</v>
      </c>
      <c r="E51" s="33">
        <f t="shared" si="3"/>
        <v>2.1153956527799413E-2</v>
      </c>
      <c r="F51" s="292">
        <f t="shared" si="0"/>
        <v>1310</v>
      </c>
      <c r="G51" s="33">
        <f t="shared" si="1"/>
        <v>1.0630269489503623E-2</v>
      </c>
    </row>
    <row r="52" spans="1:7" x14ac:dyDescent="0.2">
      <c r="A52" s="290"/>
      <c r="B52" s="291">
        <v>43405</v>
      </c>
      <c r="C52" s="107">
        <v>125780</v>
      </c>
      <c r="D52" s="292">
        <f t="shared" si="2"/>
        <v>2220</v>
      </c>
      <c r="E52" s="33">
        <f t="shared" si="3"/>
        <v>1.7966979605050178E-2</v>
      </c>
      <c r="F52" s="292">
        <f t="shared" si="0"/>
        <v>1237</v>
      </c>
      <c r="G52" s="33">
        <f t="shared" si="1"/>
        <v>9.9323125346265952E-3</v>
      </c>
    </row>
    <row r="53" spans="1:7" x14ac:dyDescent="0.2">
      <c r="A53" s="290"/>
      <c r="B53" s="291">
        <v>43435</v>
      </c>
      <c r="C53" s="107">
        <v>125509</v>
      </c>
      <c r="D53" s="292">
        <f t="shared" si="2"/>
        <v>2753</v>
      </c>
      <c r="E53" s="33">
        <f t="shared" si="3"/>
        <v>2.2426602365668482E-2</v>
      </c>
      <c r="F53" s="292">
        <f t="shared" si="0"/>
        <v>-271</v>
      </c>
      <c r="G53" s="33">
        <f t="shared" si="1"/>
        <v>-2.1545555732230878E-3</v>
      </c>
    </row>
    <row r="54" spans="1:7" x14ac:dyDescent="0.2">
      <c r="A54" s="290">
        <v>43466</v>
      </c>
      <c r="B54" s="291">
        <v>43466</v>
      </c>
      <c r="C54" s="107">
        <v>125514</v>
      </c>
      <c r="D54" s="292">
        <f t="shared" si="2"/>
        <v>3183</v>
      </c>
      <c r="E54" s="33">
        <f t="shared" si="3"/>
        <v>2.6019569855555827E-2</v>
      </c>
      <c r="F54" s="292">
        <f t="shared" si="0"/>
        <v>5</v>
      </c>
      <c r="G54" s="33">
        <f t="shared" si="1"/>
        <v>3.9837780557569573E-5</v>
      </c>
    </row>
    <row r="55" spans="1:7" x14ac:dyDescent="0.2">
      <c r="A55" s="290"/>
      <c r="B55" s="291">
        <v>43497</v>
      </c>
      <c r="C55" s="107">
        <v>126770</v>
      </c>
      <c r="D55" s="292">
        <f t="shared" si="2"/>
        <v>4167</v>
      </c>
      <c r="E55" s="33">
        <f t="shared" si="3"/>
        <v>3.3987749076286877E-2</v>
      </c>
      <c r="F55" s="292">
        <f t="shared" si="0"/>
        <v>1256</v>
      </c>
      <c r="G55" s="33">
        <f t="shared" si="1"/>
        <v>1.0006851825294389E-2</v>
      </c>
    </row>
    <row r="56" spans="1:7" x14ac:dyDescent="0.2">
      <c r="A56" s="290"/>
      <c r="B56" s="291">
        <v>43525</v>
      </c>
      <c r="C56" s="107">
        <v>127506</v>
      </c>
      <c r="D56" s="292">
        <f t="shared" si="2"/>
        <v>4684</v>
      </c>
      <c r="E56" s="33">
        <f t="shared" si="3"/>
        <v>3.8136490205337804E-2</v>
      </c>
      <c r="F56" s="292">
        <f t="shared" si="0"/>
        <v>736</v>
      </c>
      <c r="G56" s="33">
        <f t="shared" si="1"/>
        <v>5.8057900134101132E-3</v>
      </c>
    </row>
    <row r="57" spans="1:7" x14ac:dyDescent="0.2">
      <c r="A57" s="290"/>
      <c r="B57" s="291">
        <v>43556</v>
      </c>
      <c r="C57" s="107">
        <v>128837</v>
      </c>
      <c r="D57" s="292">
        <f t="shared" si="2"/>
        <v>5919</v>
      </c>
      <c r="E57" s="33">
        <f t="shared" si="3"/>
        <v>4.8154053922126946E-2</v>
      </c>
      <c r="F57" s="292">
        <f t="shared" si="0"/>
        <v>1331</v>
      </c>
      <c r="G57" s="33">
        <f t="shared" si="1"/>
        <v>1.0438724452182642E-2</v>
      </c>
    </row>
    <row r="58" spans="1:7" x14ac:dyDescent="0.2">
      <c r="A58" s="290"/>
      <c r="B58" s="291">
        <v>43586</v>
      </c>
      <c r="C58" s="107">
        <v>128606</v>
      </c>
      <c r="D58" s="292">
        <f t="shared" si="2"/>
        <v>6527</v>
      </c>
      <c r="E58" s="33">
        <f t="shared" si="3"/>
        <v>5.3465378975909042E-2</v>
      </c>
      <c r="F58" s="292">
        <f t="shared" si="0"/>
        <v>-231</v>
      </c>
      <c r="G58" s="33">
        <f t="shared" si="1"/>
        <v>-1.792963201564768E-3</v>
      </c>
    </row>
    <row r="59" spans="1:7" x14ac:dyDescent="0.2">
      <c r="A59" s="290"/>
      <c r="B59" s="291">
        <v>43617</v>
      </c>
      <c r="C59" s="107">
        <v>129478</v>
      </c>
      <c r="D59" s="292">
        <f t="shared" si="2"/>
        <v>7456</v>
      </c>
      <c r="E59" s="33">
        <f t="shared" si="3"/>
        <v>6.1103735391978498E-2</v>
      </c>
      <c r="F59" s="292">
        <f t="shared" si="0"/>
        <v>872</v>
      </c>
      <c r="G59" s="33">
        <f t="shared" si="1"/>
        <v>6.7803990482559135E-3</v>
      </c>
    </row>
    <row r="60" spans="1:7" x14ac:dyDescent="0.2">
      <c r="A60" s="290"/>
      <c r="B60" s="291">
        <v>43647</v>
      </c>
      <c r="C60" s="107">
        <v>130724</v>
      </c>
      <c r="D60" s="292">
        <f t="shared" si="2"/>
        <v>7749</v>
      </c>
      <c r="E60" s="33">
        <f t="shared" si="3"/>
        <v>6.3012807481195365E-2</v>
      </c>
      <c r="F60" s="292">
        <f t="shared" si="0"/>
        <v>1246</v>
      </c>
      <c r="G60" s="33">
        <f t="shared" si="1"/>
        <v>9.6232564605570059E-3</v>
      </c>
    </row>
    <row r="61" spans="1:7" x14ac:dyDescent="0.2">
      <c r="A61" s="290"/>
      <c r="B61" s="291">
        <v>43678</v>
      </c>
      <c r="C61" s="107">
        <v>129151</v>
      </c>
      <c r="D61" s="292">
        <f t="shared" si="2"/>
        <v>6315</v>
      </c>
      <c r="E61" s="33">
        <f t="shared" si="3"/>
        <v>5.1410010094760497E-2</v>
      </c>
      <c r="F61" s="292">
        <f t="shared" si="0"/>
        <v>-1573</v>
      </c>
      <c r="G61" s="33">
        <f t="shared" si="1"/>
        <v>-1.2032985526758667E-2</v>
      </c>
    </row>
    <row r="62" spans="1:7" x14ac:dyDescent="0.2">
      <c r="A62" s="290"/>
      <c r="B62" s="291">
        <v>43709</v>
      </c>
      <c r="C62" s="107">
        <v>129378</v>
      </c>
      <c r="D62" s="292">
        <f t="shared" si="2"/>
        <v>6145</v>
      </c>
      <c r="E62" s="33">
        <f t="shared" si="3"/>
        <v>4.9864890086259363E-2</v>
      </c>
      <c r="F62" s="292">
        <f t="shared" si="0"/>
        <v>227</v>
      </c>
      <c r="G62" s="33">
        <f t="shared" si="1"/>
        <v>1.7576325386563015E-3</v>
      </c>
    </row>
    <row r="63" spans="1:7" x14ac:dyDescent="0.2">
      <c r="A63" s="290"/>
      <c r="B63" s="291">
        <v>43739</v>
      </c>
      <c r="C63" s="107">
        <v>130695</v>
      </c>
      <c r="D63" s="292">
        <f t="shared" si="2"/>
        <v>6152</v>
      </c>
      <c r="E63" s="33">
        <f t="shared" si="3"/>
        <v>4.9396593947471958E-2</v>
      </c>
      <c r="F63" s="292">
        <f t="shared" si="0"/>
        <v>1317</v>
      </c>
      <c r="G63" s="33">
        <f t="shared" si="1"/>
        <v>1.0179474099151323E-2</v>
      </c>
    </row>
    <row r="64" spans="1:7" x14ac:dyDescent="0.2">
      <c r="A64" s="290"/>
      <c r="B64" s="291">
        <v>43770</v>
      </c>
      <c r="C64" s="107">
        <v>131903</v>
      </c>
      <c r="D64" s="292">
        <f t="shared" si="2"/>
        <v>6123</v>
      </c>
      <c r="E64" s="33">
        <f t="shared" si="3"/>
        <v>4.8680235331531242E-2</v>
      </c>
      <c r="F64" s="292">
        <f t="shared" si="0"/>
        <v>1208</v>
      </c>
      <c r="G64" s="33">
        <f t="shared" si="1"/>
        <v>9.2428937602815724E-3</v>
      </c>
    </row>
    <row r="65" spans="1:7" x14ac:dyDescent="0.2">
      <c r="A65" s="290"/>
      <c r="B65" s="291">
        <v>43800</v>
      </c>
      <c r="C65" s="107">
        <v>130985</v>
      </c>
      <c r="D65" s="292">
        <f t="shared" si="2"/>
        <v>5476</v>
      </c>
      <c r="E65" s="33">
        <f t="shared" si="3"/>
        <v>4.36303372666502E-2</v>
      </c>
      <c r="F65" s="292">
        <f t="shared" si="0"/>
        <v>-918</v>
      </c>
      <c r="G65" s="33">
        <f t="shared" si="1"/>
        <v>-6.9596597499677797E-3</v>
      </c>
    </row>
    <row r="66" spans="1:7" x14ac:dyDescent="0.2">
      <c r="A66" s="290">
        <v>43831</v>
      </c>
      <c r="B66" s="291">
        <v>43831</v>
      </c>
      <c r="C66" s="107">
        <v>130255</v>
      </c>
      <c r="D66" s="292">
        <f t="shared" si="2"/>
        <v>4741</v>
      </c>
      <c r="E66" s="33">
        <f t="shared" si="3"/>
        <v>3.7772678745000558E-2</v>
      </c>
      <c r="F66" s="292">
        <f t="shared" si="0"/>
        <v>-730</v>
      </c>
      <c r="G66" s="33">
        <f t="shared" si="1"/>
        <v>-5.5731572317440931E-3</v>
      </c>
    </row>
    <row r="67" spans="1:7" x14ac:dyDescent="0.2">
      <c r="A67" s="290"/>
      <c r="B67" s="291">
        <v>43862</v>
      </c>
      <c r="C67" s="107">
        <v>131946</v>
      </c>
      <c r="D67" s="292">
        <f t="shared" si="2"/>
        <v>5176</v>
      </c>
      <c r="E67" s="33">
        <f t="shared" si="3"/>
        <v>4.0829849333438507E-2</v>
      </c>
      <c r="F67" s="292">
        <f t="shared" si="0"/>
        <v>1691</v>
      </c>
      <c r="G67" s="33">
        <f t="shared" si="1"/>
        <v>1.298222716978235E-2</v>
      </c>
    </row>
    <row r="68" spans="1:7" x14ac:dyDescent="0.2">
      <c r="A68" s="290"/>
      <c r="B68" s="291">
        <v>43891</v>
      </c>
      <c r="C68" s="107">
        <v>127827</v>
      </c>
      <c r="D68" s="292">
        <f t="shared" si="2"/>
        <v>321</v>
      </c>
      <c r="E68" s="33">
        <f t="shared" si="3"/>
        <v>2.5175285868900285E-3</v>
      </c>
      <c r="F68" s="292">
        <f t="shared" si="0"/>
        <v>-4119</v>
      </c>
      <c r="G68" s="33">
        <f t="shared" si="1"/>
        <v>-3.1217316174798782E-2</v>
      </c>
    </row>
    <row r="69" spans="1:7" x14ac:dyDescent="0.2">
      <c r="A69" s="290"/>
      <c r="B69" s="291">
        <v>43922</v>
      </c>
      <c r="C69" s="107">
        <v>117956</v>
      </c>
      <c r="D69" s="292">
        <f t="shared" si="2"/>
        <v>-10881</v>
      </c>
      <c r="E69" s="33">
        <f t="shared" si="3"/>
        <v>-8.4455552364615757E-2</v>
      </c>
      <c r="F69" s="292">
        <f t="shared" si="0"/>
        <v>-9871</v>
      </c>
      <c r="G69" s="33">
        <f t="shared" si="1"/>
        <v>-7.7221557260985549E-2</v>
      </c>
    </row>
    <row r="70" spans="1:7" x14ac:dyDescent="0.2">
      <c r="A70" s="290"/>
      <c r="B70" s="291">
        <v>43952</v>
      </c>
      <c r="C70" s="107">
        <v>113515</v>
      </c>
      <c r="D70" s="292">
        <f t="shared" si="2"/>
        <v>-15091</v>
      </c>
      <c r="E70" s="33">
        <f t="shared" si="3"/>
        <v>-0.1173428922445298</v>
      </c>
      <c r="F70" s="292">
        <f t="shared" si="0"/>
        <v>-4441</v>
      </c>
      <c r="G70" s="33">
        <f t="shared" si="1"/>
        <v>-3.7649632066194177E-2</v>
      </c>
    </row>
    <row r="71" spans="1:7" x14ac:dyDescent="0.2">
      <c r="A71" s="290"/>
      <c r="B71" s="291">
        <v>43983</v>
      </c>
      <c r="C71" s="107">
        <v>110253</v>
      </c>
      <c r="D71" s="292">
        <f t="shared" si="2"/>
        <v>-19225</v>
      </c>
      <c r="E71" s="33">
        <f t="shared" si="3"/>
        <v>-0.148480822996957</v>
      </c>
      <c r="F71" s="292">
        <f t="shared" ref="F71:F92" si="4">C71-C70</f>
        <v>-3262</v>
      </c>
      <c r="G71" s="33">
        <f t="shared" si="1"/>
        <v>-2.8736290358102455E-2</v>
      </c>
    </row>
    <row r="72" spans="1:7" x14ac:dyDescent="0.2">
      <c r="A72" s="290"/>
      <c r="B72" s="291">
        <v>44013</v>
      </c>
      <c r="C72" s="107">
        <v>110007</v>
      </c>
      <c r="D72" s="292">
        <f t="shared" si="2"/>
        <v>-20717</v>
      </c>
      <c r="E72" s="33">
        <f t="shared" si="3"/>
        <v>-0.15847893271319727</v>
      </c>
      <c r="F72" s="292">
        <f t="shared" si="4"/>
        <v>-246</v>
      </c>
      <c r="G72" s="33">
        <f t="shared" ref="G72:G92" si="5">(C72-C71)/C71</f>
        <v>-2.2312318032162389E-3</v>
      </c>
    </row>
    <row r="73" spans="1:7" x14ac:dyDescent="0.2">
      <c r="A73" s="290"/>
      <c r="B73" s="291">
        <v>44044</v>
      </c>
      <c r="C73" s="107">
        <v>109718</v>
      </c>
      <c r="D73" s="292">
        <f t="shared" si="2"/>
        <v>-19433</v>
      </c>
      <c r="E73" s="33">
        <f t="shared" si="3"/>
        <v>-0.15046728248329475</v>
      </c>
      <c r="F73" s="292">
        <f t="shared" si="4"/>
        <v>-289</v>
      </c>
      <c r="G73" s="33">
        <f t="shared" si="5"/>
        <v>-2.6271055478287743E-3</v>
      </c>
    </row>
    <row r="74" spans="1:7" x14ac:dyDescent="0.2">
      <c r="A74" s="290"/>
      <c r="B74" s="291">
        <v>44075</v>
      </c>
      <c r="C74" s="107">
        <v>109645</v>
      </c>
      <c r="D74" s="292">
        <f t="shared" si="2"/>
        <v>-19733</v>
      </c>
      <c r="E74" s="33">
        <f t="shared" si="3"/>
        <v>-0.15252206712114888</v>
      </c>
      <c r="F74" s="292">
        <f t="shared" si="4"/>
        <v>-73</v>
      </c>
      <c r="G74" s="33">
        <f t="shared" si="5"/>
        <v>-6.6534205873238666E-4</v>
      </c>
    </row>
    <row r="75" spans="1:7" x14ac:dyDescent="0.2">
      <c r="A75" s="290"/>
      <c r="B75" s="291">
        <v>44105</v>
      </c>
      <c r="C75" s="107">
        <v>111091</v>
      </c>
      <c r="D75" s="292">
        <f t="shared" si="2"/>
        <v>-19604</v>
      </c>
      <c r="E75" s="33">
        <f t="shared" si="3"/>
        <v>-0.14999808714947013</v>
      </c>
      <c r="F75" s="292">
        <f t="shared" si="4"/>
        <v>1446</v>
      </c>
      <c r="G75" s="33">
        <f t="shared" si="5"/>
        <v>1.3188015869396689E-2</v>
      </c>
    </row>
    <row r="76" spans="1:7" x14ac:dyDescent="0.2">
      <c r="A76" s="290"/>
      <c r="B76" s="291">
        <v>44136</v>
      </c>
      <c r="C76" s="107">
        <v>112630</v>
      </c>
      <c r="D76" s="292">
        <f t="shared" si="2"/>
        <v>-19273</v>
      </c>
      <c r="E76" s="33">
        <f t="shared" si="3"/>
        <v>-0.14611494810580503</v>
      </c>
      <c r="F76" s="292">
        <f t="shared" si="4"/>
        <v>1539</v>
      </c>
      <c r="G76" s="33">
        <f t="shared" si="5"/>
        <v>1.3853507484854758E-2</v>
      </c>
    </row>
    <row r="77" spans="1:7" x14ac:dyDescent="0.2">
      <c r="A77" s="290"/>
      <c r="B77" s="291">
        <v>44166</v>
      </c>
      <c r="C77" s="107">
        <v>112226</v>
      </c>
      <c r="D77" s="292">
        <f t="shared" si="2"/>
        <v>-18759</v>
      </c>
      <c r="E77" s="33">
        <f t="shared" si="3"/>
        <v>-0.14321487193190061</v>
      </c>
      <c r="F77" s="292">
        <f t="shared" si="4"/>
        <v>-404</v>
      </c>
      <c r="G77" s="33">
        <f t="shared" si="5"/>
        <v>-3.5869661724229778E-3</v>
      </c>
    </row>
    <row r="78" spans="1:7" x14ac:dyDescent="0.2">
      <c r="A78" s="290">
        <v>44197</v>
      </c>
      <c r="B78" s="291">
        <v>44197</v>
      </c>
      <c r="C78" s="107">
        <v>110277</v>
      </c>
      <c r="D78" s="292">
        <f t="shared" si="2"/>
        <v>-19978</v>
      </c>
      <c r="E78" s="33">
        <f t="shared" si="3"/>
        <v>-0.15337607001650608</v>
      </c>
      <c r="F78" s="292">
        <f t="shared" si="4"/>
        <v>-1949</v>
      </c>
      <c r="G78" s="33">
        <f t="shared" si="5"/>
        <v>-1.7366742109671554E-2</v>
      </c>
    </row>
    <row r="79" spans="1:7" x14ac:dyDescent="0.2">
      <c r="A79" s="290"/>
      <c r="B79" s="291">
        <v>44228</v>
      </c>
      <c r="C79" s="107">
        <v>109926</v>
      </c>
      <c r="D79" s="292">
        <f t="shared" si="2"/>
        <v>-22020</v>
      </c>
      <c r="E79" s="33">
        <f t="shared" si="3"/>
        <v>-0.16688645354917922</v>
      </c>
      <c r="F79" s="292">
        <f t="shared" si="4"/>
        <v>-351</v>
      </c>
      <c r="G79" s="33">
        <f t="shared" si="5"/>
        <v>-3.1828939851464948E-3</v>
      </c>
    </row>
    <row r="80" spans="1:7" x14ac:dyDescent="0.2">
      <c r="A80" s="290"/>
      <c r="B80" s="291">
        <v>44256</v>
      </c>
      <c r="C80" s="107">
        <v>110564</v>
      </c>
      <c r="D80" s="292">
        <f t="shared" si="2"/>
        <v>-17263</v>
      </c>
      <c r="E80" s="33">
        <f t="shared" si="3"/>
        <v>-0.1350497156312829</v>
      </c>
      <c r="F80" s="292">
        <f t="shared" si="4"/>
        <v>638</v>
      </c>
      <c r="G80" s="33">
        <f t="shared" si="5"/>
        <v>5.8039044448083259E-3</v>
      </c>
    </row>
    <row r="81" spans="1:7" x14ac:dyDescent="0.2">
      <c r="A81" s="290"/>
      <c r="B81" s="291">
        <v>44287</v>
      </c>
      <c r="C81" s="107">
        <v>111454</v>
      </c>
      <c r="D81" s="292">
        <f t="shared" si="2"/>
        <v>-6502</v>
      </c>
      <c r="E81" s="33">
        <f t="shared" si="3"/>
        <v>-5.5122248974193766E-2</v>
      </c>
      <c r="F81" s="292">
        <f t="shared" si="4"/>
        <v>890</v>
      </c>
      <c r="G81" s="33">
        <f t="shared" si="5"/>
        <v>8.0496364096812704E-3</v>
      </c>
    </row>
    <row r="82" spans="1:7" x14ac:dyDescent="0.2">
      <c r="A82" s="290"/>
      <c r="B82" s="291">
        <v>44317</v>
      </c>
      <c r="C82" s="107">
        <v>112774</v>
      </c>
      <c r="D82" s="292">
        <f t="shared" ref="D82:D92" si="6">C82-C70</f>
        <v>-741</v>
      </c>
      <c r="E82" s="33">
        <f t="shared" si="3"/>
        <v>-6.527771660133022E-3</v>
      </c>
      <c r="F82" s="292">
        <f t="shared" si="4"/>
        <v>1320</v>
      </c>
      <c r="G82" s="33">
        <f t="shared" si="5"/>
        <v>1.1843451109874926E-2</v>
      </c>
    </row>
    <row r="83" spans="1:7" x14ac:dyDescent="0.2">
      <c r="A83" s="290"/>
      <c r="B83" s="291">
        <v>44348</v>
      </c>
      <c r="C83" s="107">
        <v>117956</v>
      </c>
      <c r="D83" s="292">
        <f t="shared" si="6"/>
        <v>7703</v>
      </c>
      <c r="E83" s="33">
        <f t="shared" ref="E83:E92" si="7">(C83-C71)/C71</f>
        <v>6.9866579594206057E-2</v>
      </c>
      <c r="F83" s="292">
        <f t="shared" si="4"/>
        <v>5182</v>
      </c>
      <c r="G83" s="33">
        <f t="shared" si="5"/>
        <v>4.5950307695036087E-2</v>
      </c>
    </row>
    <row r="84" spans="1:7" x14ac:dyDescent="0.2">
      <c r="A84" s="290"/>
      <c r="B84" s="291">
        <v>44378</v>
      </c>
      <c r="C84" s="107">
        <v>123830</v>
      </c>
      <c r="D84" s="292">
        <f t="shared" si="6"/>
        <v>13823</v>
      </c>
      <c r="E84" s="33">
        <f t="shared" si="7"/>
        <v>0.12565564009563027</v>
      </c>
      <c r="F84" s="292">
        <f t="shared" si="4"/>
        <v>5874</v>
      </c>
      <c r="G84" s="33">
        <f t="shared" si="5"/>
        <v>4.9798229848418057E-2</v>
      </c>
    </row>
    <row r="85" spans="1:7" x14ac:dyDescent="0.2">
      <c r="A85" s="290"/>
      <c r="B85" s="291">
        <v>44409</v>
      </c>
      <c r="C85" s="107">
        <v>122663</v>
      </c>
      <c r="D85" s="292">
        <f t="shared" si="6"/>
        <v>12945</v>
      </c>
      <c r="E85" s="33">
        <f t="shared" si="7"/>
        <v>0.11798428699028418</v>
      </c>
      <c r="F85" s="292">
        <f t="shared" si="4"/>
        <v>-1167</v>
      </c>
      <c r="G85" s="33">
        <f t="shared" si="5"/>
        <v>-9.4242106113219745E-3</v>
      </c>
    </row>
    <row r="86" spans="1:7" x14ac:dyDescent="0.2">
      <c r="A86" s="290"/>
      <c r="B86" s="291">
        <v>44440</v>
      </c>
      <c r="C86" s="107">
        <v>121731</v>
      </c>
      <c r="D86" s="292">
        <f t="shared" si="6"/>
        <v>12086</v>
      </c>
      <c r="E86" s="33">
        <f t="shared" si="7"/>
        <v>0.1102284645902686</v>
      </c>
      <c r="F86" s="292">
        <f t="shared" si="4"/>
        <v>-932</v>
      </c>
      <c r="G86" s="33">
        <f t="shared" si="5"/>
        <v>-7.5980532026772539E-3</v>
      </c>
    </row>
    <row r="87" spans="1:7" x14ac:dyDescent="0.2">
      <c r="A87" s="290"/>
      <c r="B87" s="291">
        <v>44470</v>
      </c>
      <c r="C87" s="107">
        <v>123708</v>
      </c>
      <c r="D87" s="292">
        <f t="shared" si="6"/>
        <v>12617</v>
      </c>
      <c r="E87" s="33">
        <f t="shared" si="7"/>
        <v>0.1135735568137833</v>
      </c>
      <c r="F87" s="292">
        <f t="shared" si="4"/>
        <v>1977</v>
      </c>
      <c r="G87" s="33">
        <f t="shared" si="5"/>
        <v>1.6240727505729847E-2</v>
      </c>
    </row>
    <row r="88" spans="1:7" x14ac:dyDescent="0.2">
      <c r="A88" s="290"/>
      <c r="B88" s="291">
        <v>44501</v>
      </c>
      <c r="C88" s="107">
        <v>126082</v>
      </c>
      <c r="D88" s="292">
        <f t="shared" si="6"/>
        <v>13452</v>
      </c>
      <c r="E88" s="33">
        <f t="shared" si="7"/>
        <v>0.11943531918671757</v>
      </c>
      <c r="F88" s="292">
        <f t="shared" si="4"/>
        <v>2374</v>
      </c>
      <c r="G88" s="33">
        <f t="shared" si="5"/>
        <v>1.9190351472823098E-2</v>
      </c>
    </row>
    <row r="89" spans="1:7" x14ac:dyDescent="0.2">
      <c r="A89" s="290"/>
      <c r="B89" s="291">
        <v>44531</v>
      </c>
      <c r="C89" s="107">
        <v>126998</v>
      </c>
      <c r="D89" s="292">
        <f t="shared" si="6"/>
        <v>14772</v>
      </c>
      <c r="E89" s="33">
        <f t="shared" si="7"/>
        <v>0.13162725215190776</v>
      </c>
      <c r="F89" s="292">
        <f t="shared" si="4"/>
        <v>916</v>
      </c>
      <c r="G89" s="33">
        <f t="shared" si="5"/>
        <v>7.2651131803112261E-3</v>
      </c>
    </row>
    <row r="90" spans="1:7" x14ac:dyDescent="0.2">
      <c r="A90" s="290">
        <v>44562</v>
      </c>
      <c r="B90" s="291">
        <v>44562</v>
      </c>
      <c r="C90" s="107">
        <v>127062</v>
      </c>
      <c r="D90" s="292">
        <f t="shared" si="6"/>
        <v>16785</v>
      </c>
      <c r="E90" s="33">
        <f t="shared" si="7"/>
        <v>0.15220762262303109</v>
      </c>
      <c r="F90" s="292">
        <f t="shared" si="4"/>
        <v>64</v>
      </c>
      <c r="G90" s="33">
        <f t="shared" si="5"/>
        <v>5.0394494401486637E-4</v>
      </c>
    </row>
    <row r="91" spans="1:7" x14ac:dyDescent="0.2">
      <c r="A91" s="290"/>
      <c r="B91" s="291">
        <v>44593</v>
      </c>
      <c r="C91" s="107">
        <v>128939</v>
      </c>
      <c r="D91" s="292">
        <f t="shared" si="6"/>
        <v>19013</v>
      </c>
      <c r="E91" s="33">
        <f t="shared" si="7"/>
        <v>0.17296181067263433</v>
      </c>
      <c r="F91" s="292">
        <f t="shared" si="4"/>
        <v>1877</v>
      </c>
      <c r="G91" s="33">
        <f t="shared" si="5"/>
        <v>1.4772315877288254E-2</v>
      </c>
    </row>
    <row r="92" spans="1:7" x14ac:dyDescent="0.2">
      <c r="A92" s="290"/>
      <c r="B92" s="291">
        <v>44621</v>
      </c>
      <c r="C92" s="107">
        <v>129615</v>
      </c>
      <c r="D92" s="292">
        <f t="shared" si="6"/>
        <v>19051</v>
      </c>
      <c r="E92" s="33">
        <f t="shared" si="7"/>
        <v>0.17230744184363808</v>
      </c>
      <c r="F92" s="292">
        <f t="shared" si="4"/>
        <v>676</v>
      </c>
      <c r="G92" s="33">
        <f t="shared" si="5"/>
        <v>5.242789225913029E-3</v>
      </c>
    </row>
  </sheetData>
  <mergeCells count="1">
    <mergeCell ref="H1:I1"/>
  </mergeCells>
  <hyperlinks>
    <hyperlink ref="H1:I1" location="Index!A1" display="Regresar al Índice" xr:uid="{42CF651E-A647-4126-AFED-78507E298C69}"/>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791"/>
  <dimension ref="A1:Q159"/>
  <sheetViews>
    <sheetView zoomScale="106" zoomScaleNormal="106" workbookViewId="0">
      <pane xSplit="11" topLeftCell="L1" activePane="topRight" state="frozen"/>
      <selection pane="topRight"/>
    </sheetView>
  </sheetViews>
  <sheetFormatPr baseColWidth="10" defaultColWidth="15.28515625" defaultRowHeight="12.75" x14ac:dyDescent="0.2"/>
  <cols>
    <col min="1" max="10" width="15.28515625" style="238"/>
    <col min="11" max="11" width="21.42578125" style="238" hidden="1" customWidth="1"/>
    <col min="12" max="12" width="13.85546875" style="238" hidden="1" customWidth="1"/>
    <col min="13" max="13" width="12.42578125" style="238" hidden="1" customWidth="1"/>
    <col min="14" max="14" width="9.7109375" style="238" hidden="1" customWidth="1"/>
    <col min="15" max="15" width="10.7109375" style="238" customWidth="1"/>
    <col min="16" max="16" width="9.7109375" style="238" customWidth="1"/>
    <col min="17" max="18" width="14.5703125" style="238" customWidth="1"/>
    <col min="19" max="23" width="15.28515625" style="238" customWidth="1"/>
    <col min="24" max="16384" width="15.28515625" style="238"/>
  </cols>
  <sheetData>
    <row r="1" spans="1:17" ht="15" x14ac:dyDescent="0.25">
      <c r="A1" s="17" t="s">
        <v>1757</v>
      </c>
      <c r="H1" s="408" t="s">
        <v>38</v>
      </c>
      <c r="I1" s="408"/>
      <c r="O1" s="423"/>
      <c r="P1" s="423"/>
      <c r="Q1" s="423"/>
    </row>
    <row r="2" spans="1:17" x14ac:dyDescent="0.2">
      <c r="A2" s="238" t="s">
        <v>152</v>
      </c>
    </row>
    <row r="5" spans="1:17" x14ac:dyDescent="0.2">
      <c r="A5" s="238" t="s">
        <v>308</v>
      </c>
      <c r="B5" s="239" t="s">
        <v>309</v>
      </c>
      <c r="C5" s="239" t="s">
        <v>282</v>
      </c>
      <c r="D5" s="239" t="s">
        <v>310</v>
      </c>
      <c r="E5" s="239" t="s">
        <v>311</v>
      </c>
      <c r="F5" s="239" t="s">
        <v>312</v>
      </c>
      <c r="G5" s="239" t="s">
        <v>313</v>
      </c>
      <c r="H5" s="239" t="s">
        <v>287</v>
      </c>
      <c r="I5" s="239" t="s">
        <v>314</v>
      </c>
    </row>
    <row r="6" spans="1:17" x14ac:dyDescent="0.2">
      <c r="A6" s="238">
        <v>2013</v>
      </c>
      <c r="B6" s="241">
        <v>70246</v>
      </c>
      <c r="C6" s="241">
        <v>282499</v>
      </c>
      <c r="D6" s="241">
        <v>98394</v>
      </c>
      <c r="E6" s="241">
        <v>9369</v>
      </c>
      <c r="F6" s="241">
        <v>347298</v>
      </c>
      <c r="G6" s="241">
        <v>3034</v>
      </c>
      <c r="H6" s="241">
        <v>523456</v>
      </c>
      <c r="I6" s="241">
        <v>62952</v>
      </c>
      <c r="K6" s="257" t="s">
        <v>315</v>
      </c>
      <c r="L6" s="263" t="s">
        <v>902</v>
      </c>
      <c r="M6" s="239" t="s">
        <v>1292</v>
      </c>
    </row>
    <row r="7" spans="1:17" x14ac:dyDescent="0.2">
      <c r="A7" s="238">
        <v>2014</v>
      </c>
      <c r="B7" s="241">
        <v>77509</v>
      </c>
      <c r="C7" s="241">
        <v>295797</v>
      </c>
      <c r="D7" s="241">
        <v>107248</v>
      </c>
      <c r="E7" s="241">
        <v>9548</v>
      </c>
      <c r="F7" s="241">
        <v>363344</v>
      </c>
      <c r="G7" s="241">
        <v>2860</v>
      </c>
      <c r="H7" s="241">
        <v>540644</v>
      </c>
      <c r="I7" s="241">
        <v>66390</v>
      </c>
      <c r="K7" s="257" t="s">
        <v>309</v>
      </c>
      <c r="L7" s="238">
        <v>116251</v>
      </c>
      <c r="M7" s="238">
        <v>124917</v>
      </c>
      <c r="N7" s="57">
        <f>M7/$M$15</f>
        <v>6.620658732144144E-2</v>
      </c>
    </row>
    <row r="8" spans="1:17" x14ac:dyDescent="0.2">
      <c r="A8" s="238">
        <v>2015</v>
      </c>
      <c r="B8" s="241">
        <v>82606</v>
      </c>
      <c r="C8" s="241">
        <v>312586</v>
      </c>
      <c r="D8" s="241">
        <v>119587</v>
      </c>
      <c r="E8" s="241">
        <v>9329</v>
      </c>
      <c r="F8" s="241">
        <v>385457</v>
      </c>
      <c r="G8" s="241">
        <v>2875</v>
      </c>
      <c r="H8" s="241">
        <v>551836</v>
      </c>
      <c r="I8" s="241">
        <v>70979</v>
      </c>
      <c r="K8" s="257" t="s">
        <v>282</v>
      </c>
      <c r="L8" s="238">
        <v>388949</v>
      </c>
      <c r="M8" s="238">
        <v>389036</v>
      </c>
      <c r="N8" s="57">
        <f t="shared" ref="N8:N14" si="0">M8/$M$15</f>
        <v>0.20619087798445601</v>
      </c>
    </row>
    <row r="9" spans="1:17" x14ac:dyDescent="0.2">
      <c r="A9" s="238">
        <v>2016</v>
      </c>
      <c r="B9" s="241">
        <v>89558</v>
      </c>
      <c r="C9" s="241">
        <v>334254</v>
      </c>
      <c r="D9" s="241">
        <v>130890</v>
      </c>
      <c r="E9" s="241">
        <v>9329</v>
      </c>
      <c r="F9" s="241">
        <v>407270</v>
      </c>
      <c r="G9" s="241">
        <v>3040</v>
      </c>
      <c r="H9" s="241">
        <v>575641</v>
      </c>
      <c r="I9" s="241">
        <v>74255</v>
      </c>
      <c r="K9" s="257" t="s">
        <v>310</v>
      </c>
      <c r="L9" s="238">
        <v>134547</v>
      </c>
      <c r="M9" s="238">
        <v>137344</v>
      </c>
      <c r="N9" s="57">
        <f t="shared" si="0"/>
        <v>7.2792954754565459E-2</v>
      </c>
    </row>
    <row r="10" spans="1:17" x14ac:dyDescent="0.2">
      <c r="A10" s="238">
        <v>2017</v>
      </c>
      <c r="B10" s="241">
        <v>96726</v>
      </c>
      <c r="C10" s="241">
        <v>343480</v>
      </c>
      <c r="D10" s="241">
        <v>144472</v>
      </c>
      <c r="E10" s="241">
        <v>9194</v>
      </c>
      <c r="F10" s="241">
        <v>435724</v>
      </c>
      <c r="G10" s="241">
        <v>3204</v>
      </c>
      <c r="H10" s="241">
        <v>605107</v>
      </c>
      <c r="I10" s="241">
        <v>79961</v>
      </c>
      <c r="K10" s="257" t="s">
        <v>311</v>
      </c>
      <c r="L10" s="238">
        <v>9393</v>
      </c>
      <c r="M10" s="238">
        <v>9619</v>
      </c>
      <c r="N10" s="57">
        <f t="shared" si="0"/>
        <v>5.0981144555580522E-3</v>
      </c>
    </row>
    <row r="11" spans="1:17" x14ac:dyDescent="0.2">
      <c r="A11" s="238">
        <v>2018</v>
      </c>
      <c r="B11" s="241">
        <v>104065</v>
      </c>
      <c r="C11" s="241">
        <v>354114</v>
      </c>
      <c r="D11" s="241">
        <v>141254</v>
      </c>
      <c r="E11" s="241">
        <v>9458</v>
      </c>
      <c r="F11" s="241">
        <v>452017</v>
      </c>
      <c r="G11" s="241">
        <v>2703</v>
      </c>
      <c r="H11" s="241">
        <v>614655</v>
      </c>
      <c r="I11" s="241">
        <v>82734</v>
      </c>
      <c r="K11" s="257" t="s">
        <v>312</v>
      </c>
      <c r="L11" s="238">
        <v>480660</v>
      </c>
      <c r="M11" s="238">
        <v>493413</v>
      </c>
      <c r="N11" s="57">
        <f t="shared" si="0"/>
        <v>0.26151117037740568</v>
      </c>
    </row>
    <row r="12" spans="1:17" x14ac:dyDescent="0.2">
      <c r="A12" s="238">
        <v>2019</v>
      </c>
      <c r="B12" s="241">
        <v>109333</v>
      </c>
      <c r="C12" s="241">
        <v>363625</v>
      </c>
      <c r="D12" s="241">
        <v>141943</v>
      </c>
      <c r="E12" s="241">
        <v>9697</v>
      </c>
      <c r="F12" s="241">
        <v>458198</v>
      </c>
      <c r="G12" s="241">
        <v>2683</v>
      </c>
      <c r="H12" s="241">
        <v>640252</v>
      </c>
      <c r="I12" s="241">
        <v>86968</v>
      </c>
      <c r="K12" s="257" t="s">
        <v>313</v>
      </c>
      <c r="L12" s="238">
        <v>2624</v>
      </c>
      <c r="M12" s="238">
        <v>2577</v>
      </c>
      <c r="N12" s="57">
        <f t="shared" si="0"/>
        <v>1.365821909967055E-3</v>
      </c>
    </row>
    <row r="13" spans="1:17" x14ac:dyDescent="0.2">
      <c r="A13" s="238">
        <v>2020</v>
      </c>
      <c r="B13" s="241">
        <v>111767</v>
      </c>
      <c r="C13" s="241">
        <v>366999</v>
      </c>
      <c r="D13" s="241">
        <v>133149</v>
      </c>
      <c r="E13" s="241">
        <v>9984</v>
      </c>
      <c r="F13" s="241">
        <v>452541</v>
      </c>
      <c r="G13" s="241">
        <v>2738</v>
      </c>
      <c r="H13" s="241">
        <v>614772</v>
      </c>
      <c r="I13" s="241">
        <v>88417</v>
      </c>
      <c r="J13" s="241"/>
      <c r="K13" s="257" t="s">
        <v>287</v>
      </c>
      <c r="L13" s="238">
        <v>620320</v>
      </c>
      <c r="M13" s="238">
        <v>630046</v>
      </c>
      <c r="N13" s="57">
        <f t="shared" si="0"/>
        <v>0.33392729184598491</v>
      </c>
    </row>
    <row r="14" spans="1:17" x14ac:dyDescent="0.2">
      <c r="A14" s="238">
        <v>2021</v>
      </c>
      <c r="B14" s="241">
        <v>116251</v>
      </c>
      <c r="C14" s="241">
        <v>388949</v>
      </c>
      <c r="D14" s="241">
        <v>134547</v>
      </c>
      <c r="E14" s="241">
        <v>9393</v>
      </c>
      <c r="F14" s="241">
        <v>480660</v>
      </c>
      <c r="G14" s="241">
        <v>2624</v>
      </c>
      <c r="H14" s="241">
        <v>620320</v>
      </c>
      <c r="I14" s="241">
        <v>97255</v>
      </c>
      <c r="J14" s="91"/>
      <c r="K14" s="257" t="s">
        <v>314</v>
      </c>
      <c r="L14" s="238">
        <v>97255</v>
      </c>
      <c r="M14" s="238">
        <v>99824</v>
      </c>
      <c r="N14" s="57">
        <f t="shared" si="0"/>
        <v>5.2907181350621377E-2</v>
      </c>
    </row>
    <row r="15" spans="1:17" x14ac:dyDescent="0.2">
      <c r="A15" s="242">
        <v>44621</v>
      </c>
      <c r="B15" s="241">
        <v>124917</v>
      </c>
      <c r="C15" s="241">
        <v>389036</v>
      </c>
      <c r="D15" s="241">
        <v>137344</v>
      </c>
      <c r="E15" s="241">
        <v>9619</v>
      </c>
      <c r="F15" s="241">
        <v>493413</v>
      </c>
      <c r="G15" s="241">
        <v>2577</v>
      </c>
      <c r="H15" s="241">
        <v>630046</v>
      </c>
      <c r="I15" s="241">
        <v>99824</v>
      </c>
      <c r="K15" s="257" t="s">
        <v>316</v>
      </c>
      <c r="L15" s="238">
        <f>SUM(L7:L14)</f>
        <v>1849999</v>
      </c>
      <c r="M15" s="238">
        <f>SUM(M7:M14)</f>
        <v>1886776</v>
      </c>
      <c r="N15" s="57">
        <f>SUM(N7:N14)</f>
        <v>1</v>
      </c>
    </row>
    <row r="17" spans="1:11" x14ac:dyDescent="0.2">
      <c r="A17" s="238" t="s">
        <v>1293</v>
      </c>
      <c r="B17" s="57">
        <f>B15/B14-1</f>
        <v>7.4545595306707124E-2</v>
      </c>
      <c r="C17" s="57">
        <f>C15/C14-1</f>
        <v>2.2367971122183583E-4</v>
      </c>
      <c r="D17" s="57">
        <f t="shared" ref="D17:H17" si="1">D15/D14-1</f>
        <v>2.078827472927669E-2</v>
      </c>
      <c r="E17" s="57">
        <f t="shared" si="1"/>
        <v>2.4060470563185277E-2</v>
      </c>
      <c r="F17" s="57">
        <f t="shared" si="1"/>
        <v>2.653226813131937E-2</v>
      </c>
      <c r="G17" s="57">
        <f>G15/G14-1</f>
        <v>-1.7911585365853688E-2</v>
      </c>
      <c r="H17" s="57">
        <f t="shared" si="1"/>
        <v>1.5679004384833606E-2</v>
      </c>
      <c r="I17" s="57">
        <f>I15/I14-1</f>
        <v>2.6415094339622636E-2</v>
      </c>
      <c r="J17" s="241"/>
    </row>
    <row r="18" spans="1:11" x14ac:dyDescent="0.2">
      <c r="A18" s="238" t="s">
        <v>1294</v>
      </c>
      <c r="B18" s="241">
        <f>B15-B14</f>
        <v>8666</v>
      </c>
      <c r="C18" s="241">
        <f>C15-C14</f>
        <v>87</v>
      </c>
      <c r="D18" s="241">
        <f t="shared" ref="D18:I18" si="2">D15-D14</f>
        <v>2797</v>
      </c>
      <c r="E18" s="241">
        <f t="shared" si="2"/>
        <v>226</v>
      </c>
      <c r="F18" s="241">
        <f t="shared" si="2"/>
        <v>12753</v>
      </c>
      <c r="G18" s="241">
        <f t="shared" si="2"/>
        <v>-47</v>
      </c>
      <c r="H18" s="241">
        <f t="shared" si="2"/>
        <v>9726</v>
      </c>
      <c r="I18" s="241">
        <f t="shared" si="2"/>
        <v>2569</v>
      </c>
    </row>
    <row r="19" spans="1:11" x14ac:dyDescent="0.2">
      <c r="K19" s="49"/>
    </row>
    <row r="20" spans="1:11" x14ac:dyDescent="0.2">
      <c r="K20" s="49"/>
    </row>
    <row r="21" spans="1:11" x14ac:dyDescent="0.2">
      <c r="K21" s="49"/>
    </row>
    <row r="22" spans="1:11" x14ac:dyDescent="0.2">
      <c r="K22" s="49"/>
    </row>
    <row r="23" spans="1:11" x14ac:dyDescent="0.2">
      <c r="K23" s="49"/>
    </row>
    <row r="24" spans="1:11" x14ac:dyDescent="0.2">
      <c r="K24" s="49"/>
    </row>
    <row r="25" spans="1:11" x14ac:dyDescent="0.2">
      <c r="K25" s="49"/>
    </row>
    <row r="26" spans="1:11" x14ac:dyDescent="0.2">
      <c r="K26" s="49"/>
    </row>
    <row r="27" spans="1:11" x14ac:dyDescent="0.2">
      <c r="K27" s="49"/>
    </row>
    <row r="28" spans="1:11" x14ac:dyDescent="0.2">
      <c r="K28" s="49"/>
    </row>
    <row r="29" spans="1:11" x14ac:dyDescent="0.2">
      <c r="K29" s="264"/>
    </row>
    <row r="30" spans="1:11" x14ac:dyDescent="0.2">
      <c r="K30" s="264"/>
    </row>
    <row r="159" spans="2:2" x14ac:dyDescent="0.2">
      <c r="B159" s="60"/>
    </row>
  </sheetData>
  <mergeCells count="2">
    <mergeCell ref="H1:I1"/>
    <mergeCell ref="O1:Q1"/>
  </mergeCells>
  <hyperlinks>
    <hyperlink ref="H1:I1" location="Index!A1" display="Regresar al Índice" xr:uid="{00000000-0004-0000-6500-000000000000}"/>
  </hyperlinks>
  <pageMargins left="0.7" right="0.7" top="0.75" bottom="0.75" header="0.3" footer="0.3"/>
  <pageSetup orientation="portrait" horizontalDpi="4294967295" verticalDpi="4294967295"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01"/>
  <dimension ref="A1:P159"/>
  <sheetViews>
    <sheetView zoomScale="106" zoomScaleNormal="106" workbookViewId="0"/>
  </sheetViews>
  <sheetFormatPr baseColWidth="10" defaultColWidth="11.42578125" defaultRowHeight="12.75" x14ac:dyDescent="0.2"/>
  <cols>
    <col min="1" max="1" width="34.85546875" style="238" customWidth="1"/>
    <col min="2" max="2" width="15.28515625" style="238" customWidth="1"/>
    <col min="3" max="12" width="11.42578125" style="238"/>
    <col min="13" max="13" width="0" style="238" hidden="1" customWidth="1"/>
    <col min="14" max="14" width="26.28515625" style="238" hidden="1" customWidth="1"/>
    <col min="15" max="16" width="11.42578125" style="238" hidden="1" customWidth="1"/>
    <col min="17" max="17" width="11.42578125" style="238" customWidth="1"/>
    <col min="18" max="16384" width="11.42578125" style="238"/>
  </cols>
  <sheetData>
    <row r="1" spans="1:14" ht="15" customHeight="1" x14ac:dyDescent="0.25">
      <c r="A1" s="17" t="s">
        <v>1758</v>
      </c>
      <c r="H1" s="408" t="s">
        <v>38</v>
      </c>
      <c r="I1" s="408"/>
      <c r="J1" s="428"/>
    </row>
    <row r="4" spans="1:14" x14ac:dyDescent="0.2">
      <c r="A4" s="238" t="s">
        <v>295</v>
      </c>
      <c r="B4" s="239" t="s">
        <v>1292</v>
      </c>
      <c r="C4" s="239" t="s">
        <v>297</v>
      </c>
      <c r="N4" s="238" t="s">
        <v>317</v>
      </c>
    </row>
    <row r="5" spans="1:14" x14ac:dyDescent="0.2">
      <c r="A5" s="238" t="s">
        <v>309</v>
      </c>
      <c r="B5" s="241">
        <v>124917</v>
      </c>
      <c r="C5" s="57">
        <f>B5/$B$13</f>
        <v>6.620658732144144E-2</v>
      </c>
      <c r="D5" s="261"/>
      <c r="N5" s="238">
        <v>108770</v>
      </c>
    </row>
    <row r="6" spans="1:14" x14ac:dyDescent="0.2">
      <c r="A6" s="238" t="s">
        <v>282</v>
      </c>
      <c r="B6" s="241">
        <v>389036</v>
      </c>
      <c r="C6" s="57">
        <f t="shared" ref="C6:C12" si="0">B6/$B$13</f>
        <v>0.20619087798445601</v>
      </c>
      <c r="D6" s="261"/>
      <c r="N6" s="238">
        <v>364270</v>
      </c>
    </row>
    <row r="7" spans="1:14" x14ac:dyDescent="0.2">
      <c r="A7" s="238" t="s">
        <v>310</v>
      </c>
      <c r="B7" s="241">
        <v>137344</v>
      </c>
      <c r="C7" s="57">
        <f t="shared" si="0"/>
        <v>7.2792954754565459E-2</v>
      </c>
      <c r="D7" s="261"/>
      <c r="N7" s="238">
        <v>150933</v>
      </c>
    </row>
    <row r="8" spans="1:14" x14ac:dyDescent="0.2">
      <c r="A8" s="238" t="s">
        <v>311</v>
      </c>
      <c r="B8" s="241">
        <v>9619</v>
      </c>
      <c r="C8" s="57">
        <f>B8/$B$13</f>
        <v>5.0981144555580522E-3</v>
      </c>
      <c r="D8" s="261"/>
      <c r="N8" s="238">
        <v>9755</v>
      </c>
    </row>
    <row r="9" spans="1:14" x14ac:dyDescent="0.2">
      <c r="A9" s="238" t="s">
        <v>312</v>
      </c>
      <c r="B9" s="241">
        <v>493413</v>
      </c>
      <c r="C9" s="57">
        <f t="shared" si="0"/>
        <v>0.26151117037740568</v>
      </c>
      <c r="D9" s="261"/>
      <c r="N9" s="238">
        <v>464598</v>
      </c>
    </row>
    <row r="10" spans="1:14" x14ac:dyDescent="0.2">
      <c r="A10" s="238" t="s">
        <v>313</v>
      </c>
      <c r="B10" s="241">
        <v>2577</v>
      </c>
      <c r="C10" s="57">
        <f>B10/$B$13</f>
        <v>1.365821909967055E-3</v>
      </c>
      <c r="D10" s="261"/>
      <c r="N10" s="238">
        <v>2733</v>
      </c>
    </row>
    <row r="11" spans="1:14" x14ac:dyDescent="0.2">
      <c r="A11" s="238" t="s">
        <v>287</v>
      </c>
      <c r="B11" s="241">
        <v>630046</v>
      </c>
      <c r="C11" s="57">
        <f t="shared" si="0"/>
        <v>0.33392729184598491</v>
      </c>
      <c r="D11" s="261"/>
      <c r="N11" s="238">
        <v>641445</v>
      </c>
    </row>
    <row r="12" spans="1:14" x14ac:dyDescent="0.2">
      <c r="A12" s="238" t="s">
        <v>314</v>
      </c>
      <c r="B12" s="241">
        <v>99824</v>
      </c>
      <c r="C12" s="57">
        <f t="shared" si="0"/>
        <v>5.2907181350621377E-2</v>
      </c>
      <c r="D12" s="261"/>
      <c r="N12" s="238">
        <v>86187</v>
      </c>
    </row>
    <row r="13" spans="1:14" x14ac:dyDescent="0.2">
      <c r="A13" s="238" t="s">
        <v>53</v>
      </c>
      <c r="B13" s="85">
        <f>SUM(B5:B12)</f>
        <v>1886776</v>
      </c>
      <c r="C13" s="90">
        <f>SUM(C5:C12)</f>
        <v>1</v>
      </c>
      <c r="D13" s="261"/>
      <c r="N13" s="238">
        <v>1828691</v>
      </c>
    </row>
    <row r="16" spans="1:14" x14ac:dyDescent="0.2">
      <c r="C16" s="262"/>
    </row>
    <row r="17" spans="1:3" x14ac:dyDescent="0.2">
      <c r="A17" s="257"/>
      <c r="C17" s="262"/>
    </row>
    <row r="18" spans="1:3" x14ac:dyDescent="0.2">
      <c r="A18" s="257"/>
      <c r="C18" s="262"/>
    </row>
    <row r="19" spans="1:3" x14ac:dyDescent="0.2">
      <c r="A19" s="257"/>
      <c r="C19" s="262"/>
    </row>
    <row r="20" spans="1:3" x14ac:dyDescent="0.2">
      <c r="A20" s="257"/>
      <c r="C20" s="262"/>
    </row>
    <row r="21" spans="1:3" x14ac:dyDescent="0.2">
      <c r="A21" s="257"/>
      <c r="C21" s="262"/>
    </row>
    <row r="22" spans="1:3" x14ac:dyDescent="0.2">
      <c r="A22" s="257"/>
      <c r="C22" s="262"/>
    </row>
    <row r="23" spans="1:3" x14ac:dyDescent="0.2">
      <c r="A23" s="257"/>
      <c r="C23" s="262"/>
    </row>
    <row r="24" spans="1:3" x14ac:dyDescent="0.2">
      <c r="A24" s="257"/>
      <c r="C24" s="58"/>
    </row>
    <row r="25" spans="1:3" x14ac:dyDescent="0.2">
      <c r="C25" s="58"/>
    </row>
    <row r="159" spans="2:2" x14ac:dyDescent="0.2">
      <c r="B159" s="60"/>
    </row>
  </sheetData>
  <mergeCells count="1">
    <mergeCell ref="H1:J1"/>
  </mergeCells>
  <hyperlinks>
    <hyperlink ref="H1" location="Index!A1" display="Regresar al Índice" xr:uid="{00000000-0004-0000-6600-000000000000}"/>
    <hyperlink ref="H1:I1" location="Index!A1" display="Regresar al Índice" xr:uid="{00000000-0004-0000-6600-000001000000}"/>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1"/>
  <dimension ref="A1:P160"/>
  <sheetViews>
    <sheetView zoomScale="106" zoomScaleNormal="106" workbookViewId="0"/>
  </sheetViews>
  <sheetFormatPr baseColWidth="10" defaultColWidth="11.42578125" defaultRowHeight="12.75" x14ac:dyDescent="0.2"/>
  <cols>
    <col min="1" max="1" width="15.140625" style="238" customWidth="1"/>
    <col min="2" max="16384" width="11.42578125" style="238"/>
  </cols>
  <sheetData>
    <row r="1" spans="1:16" ht="15" customHeight="1" x14ac:dyDescent="0.25">
      <c r="A1" s="17" t="s">
        <v>1759</v>
      </c>
      <c r="B1" s="88"/>
      <c r="C1" s="88"/>
      <c r="D1" s="88"/>
      <c r="E1" s="88"/>
      <c r="F1" s="88"/>
      <c r="G1" s="88"/>
      <c r="H1" s="408" t="s">
        <v>38</v>
      </c>
      <c r="I1" s="408"/>
      <c r="J1" s="259"/>
      <c r="K1" s="89"/>
      <c r="L1" s="89"/>
      <c r="O1" s="423"/>
      <c r="P1" s="423"/>
    </row>
    <row r="2" spans="1:16" x14ac:dyDescent="0.2">
      <c r="A2" s="238" t="s">
        <v>152</v>
      </c>
    </row>
    <row r="5" spans="1:16" x14ac:dyDescent="0.2">
      <c r="A5" s="238" t="s">
        <v>308</v>
      </c>
      <c r="B5" s="238" t="s">
        <v>318</v>
      </c>
    </row>
    <row r="6" spans="1:16" x14ac:dyDescent="0.2">
      <c r="A6" s="238">
        <v>2013</v>
      </c>
      <c r="B6" s="241">
        <v>70246</v>
      </c>
    </row>
    <row r="7" spans="1:16" x14ac:dyDescent="0.2">
      <c r="A7" s="238">
        <v>2014</v>
      </c>
      <c r="B7" s="241">
        <v>77509</v>
      </c>
    </row>
    <row r="8" spans="1:16" x14ac:dyDescent="0.2">
      <c r="A8" s="238">
        <v>2015</v>
      </c>
      <c r="B8" s="241">
        <v>82606</v>
      </c>
    </row>
    <row r="9" spans="1:16" x14ac:dyDescent="0.2">
      <c r="A9" s="238">
        <v>2016</v>
      </c>
      <c r="B9" s="241">
        <v>89558</v>
      </c>
    </row>
    <row r="10" spans="1:16" x14ac:dyDescent="0.2">
      <c r="A10" s="238">
        <v>2017</v>
      </c>
      <c r="B10" s="241">
        <v>96726</v>
      </c>
    </row>
    <row r="11" spans="1:16" x14ac:dyDescent="0.2">
      <c r="A11" s="238">
        <v>2018</v>
      </c>
      <c r="B11" s="241">
        <v>104065</v>
      </c>
    </row>
    <row r="12" spans="1:16" x14ac:dyDescent="0.2">
      <c r="A12" s="238">
        <v>2019</v>
      </c>
      <c r="B12" s="241">
        <v>109333</v>
      </c>
    </row>
    <row r="13" spans="1:16" x14ac:dyDescent="0.2">
      <c r="A13" s="238">
        <v>2020</v>
      </c>
      <c r="B13" s="241">
        <v>111767</v>
      </c>
      <c r="C13" s="57"/>
    </row>
    <row r="14" spans="1:16" x14ac:dyDescent="0.2">
      <c r="A14" s="238">
        <v>2021</v>
      </c>
      <c r="B14" s="241">
        <v>116251</v>
      </c>
      <c r="C14" s="241"/>
    </row>
    <row r="15" spans="1:16" x14ac:dyDescent="0.2">
      <c r="A15" s="242">
        <v>44621</v>
      </c>
      <c r="B15" s="241">
        <v>124917</v>
      </c>
    </row>
    <row r="17" spans="1:2" x14ac:dyDescent="0.2">
      <c r="A17" s="238" t="s">
        <v>1295</v>
      </c>
      <c r="B17" s="57">
        <f>B15/B14-1</f>
        <v>7.4545595306707124E-2</v>
      </c>
    </row>
    <row r="18" spans="1:2" x14ac:dyDescent="0.2">
      <c r="A18" s="238" t="s">
        <v>1296</v>
      </c>
      <c r="B18" s="241">
        <f>B15-B14</f>
        <v>8666</v>
      </c>
    </row>
    <row r="160" spans="2:2" x14ac:dyDescent="0.2">
      <c r="B160" s="60"/>
    </row>
  </sheetData>
  <mergeCells count="2">
    <mergeCell ref="H1:I1"/>
    <mergeCell ref="O1:P1"/>
  </mergeCells>
  <hyperlinks>
    <hyperlink ref="H1:I1" location="Index!A1" display="Regresar al Índice" xr:uid="{00000000-0004-0000-6700-000000000000}"/>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2"/>
  <dimension ref="A1:P159"/>
  <sheetViews>
    <sheetView zoomScale="106" zoomScaleNormal="106" workbookViewId="0"/>
  </sheetViews>
  <sheetFormatPr baseColWidth="10" defaultColWidth="11.42578125" defaultRowHeight="12.75" x14ac:dyDescent="0.2"/>
  <cols>
    <col min="1" max="1" width="22.7109375" style="238" customWidth="1"/>
    <col min="2" max="10" width="11.42578125" style="238"/>
    <col min="11" max="11" width="11.42578125" style="238" customWidth="1"/>
    <col min="12" max="12" width="25.5703125" style="238" hidden="1" customWidth="1"/>
    <col min="13" max="13" width="11.42578125" style="238" hidden="1" customWidth="1"/>
    <col min="14" max="18" width="11.42578125" style="238" customWidth="1"/>
    <col min="19" max="16384" width="11.42578125" style="238"/>
  </cols>
  <sheetData>
    <row r="1" spans="1:16" ht="15" x14ac:dyDescent="0.25">
      <c r="A1" s="17" t="s">
        <v>1760</v>
      </c>
      <c r="H1" s="408" t="s">
        <v>38</v>
      </c>
      <c r="I1" s="408"/>
      <c r="J1" s="84"/>
      <c r="K1" s="84"/>
      <c r="L1" s="84"/>
      <c r="M1" s="84"/>
      <c r="N1" s="84"/>
      <c r="O1" s="84"/>
      <c r="P1" s="84"/>
    </row>
    <row r="2" spans="1:16" x14ac:dyDescent="0.2">
      <c r="A2" s="238" t="s">
        <v>152</v>
      </c>
    </row>
    <row r="3" spans="1:16" x14ac:dyDescent="0.2">
      <c r="L3" s="257" t="s">
        <v>449</v>
      </c>
      <c r="M3" s="86" t="s">
        <v>1297</v>
      </c>
    </row>
    <row r="4" spans="1:16" x14ac:dyDescent="0.2">
      <c r="L4" s="257" t="s">
        <v>320</v>
      </c>
      <c r="M4" s="87">
        <v>100243</v>
      </c>
    </row>
    <row r="5" spans="1:16" x14ac:dyDescent="0.2">
      <c r="A5" s="238" t="s">
        <v>295</v>
      </c>
      <c r="B5" s="238" t="s">
        <v>297</v>
      </c>
      <c r="L5" s="257" t="s">
        <v>319</v>
      </c>
      <c r="M5" s="87">
        <v>45</v>
      </c>
    </row>
    <row r="6" spans="1:16" x14ac:dyDescent="0.2">
      <c r="A6" s="238" t="s">
        <v>320</v>
      </c>
      <c r="B6" s="57">
        <f>M4/$M$9</f>
        <v>0.80247684462483093</v>
      </c>
      <c r="L6" s="257" t="s">
        <v>321</v>
      </c>
      <c r="M6" s="87">
        <v>23739</v>
      </c>
    </row>
    <row r="7" spans="1:16" x14ac:dyDescent="0.2">
      <c r="A7" s="238" t="s">
        <v>322</v>
      </c>
      <c r="B7" s="57">
        <f>M5/$M$9</f>
        <v>3.602391988280218E-4</v>
      </c>
      <c r="L7" s="257" t="s">
        <v>323</v>
      </c>
      <c r="M7" s="87">
        <v>482</v>
      </c>
    </row>
    <row r="8" spans="1:16" x14ac:dyDescent="0.2">
      <c r="A8" s="238" t="s">
        <v>324</v>
      </c>
      <c r="B8" s="57">
        <f>M6/$M$9</f>
        <v>0.19003818535507577</v>
      </c>
      <c r="L8" s="257" t="s">
        <v>325</v>
      </c>
      <c r="M8" s="87">
        <v>408</v>
      </c>
    </row>
    <row r="9" spans="1:16" x14ac:dyDescent="0.2">
      <c r="A9" s="238" t="s">
        <v>326</v>
      </c>
      <c r="B9" s="57">
        <f>M7/$M$9</f>
        <v>3.8585620852245889E-3</v>
      </c>
      <c r="L9" s="257" t="s">
        <v>309</v>
      </c>
      <c r="M9" s="87">
        <f>SUM(M4:M8)</f>
        <v>124917</v>
      </c>
    </row>
    <row r="10" spans="1:16" x14ac:dyDescent="0.2">
      <c r="A10" s="238" t="s">
        <v>327</v>
      </c>
      <c r="B10" s="57">
        <f>M8/$M$9</f>
        <v>3.2661687360407313E-3</v>
      </c>
    </row>
    <row r="11" spans="1:16" x14ac:dyDescent="0.2">
      <c r="A11" s="238" t="s">
        <v>53</v>
      </c>
      <c r="B11" s="57">
        <f>SUM(B6:B10)</f>
        <v>1</v>
      </c>
    </row>
    <row r="14" spans="1:16" x14ac:dyDescent="0.2">
      <c r="B14" s="260">
        <f>B7+B9+B10</f>
        <v>7.4849700200933424E-3</v>
      </c>
    </row>
    <row r="17" spans="1:2" x14ac:dyDescent="0.2">
      <c r="A17" s="49"/>
      <c r="B17" s="49"/>
    </row>
    <row r="18" spans="1:2" x14ac:dyDescent="0.2">
      <c r="A18" s="82"/>
      <c r="B18" s="82"/>
    </row>
    <row r="19" spans="1:2" x14ac:dyDescent="0.2">
      <c r="A19" s="49"/>
      <c r="B19" s="49"/>
    </row>
    <row r="20" spans="1:2" x14ac:dyDescent="0.2">
      <c r="A20" s="82"/>
      <c r="B20" s="82"/>
    </row>
    <row r="21" spans="1:2" x14ac:dyDescent="0.2">
      <c r="A21" s="49"/>
      <c r="B21" s="49"/>
    </row>
    <row r="22" spans="1:2" x14ac:dyDescent="0.2">
      <c r="A22" s="49"/>
      <c r="B22" s="49"/>
    </row>
    <row r="23" spans="1:2" x14ac:dyDescent="0.2">
      <c r="A23" s="82"/>
      <c r="B23" s="82"/>
    </row>
    <row r="159" spans="2:2" x14ac:dyDescent="0.2">
      <c r="B159" s="60"/>
    </row>
  </sheetData>
  <mergeCells count="1">
    <mergeCell ref="H1:I1"/>
  </mergeCells>
  <hyperlinks>
    <hyperlink ref="H1:I1" location="Index!A1" display="Regresar al Índice" xr:uid="{00000000-0004-0000-6800-000000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3"/>
  <dimension ref="A1:P160"/>
  <sheetViews>
    <sheetView zoomScale="106" zoomScaleNormal="106" workbookViewId="0"/>
  </sheetViews>
  <sheetFormatPr baseColWidth="10" defaultColWidth="11.42578125" defaultRowHeight="12.75" x14ac:dyDescent="0.2"/>
  <cols>
    <col min="1" max="1" width="11.5703125" style="238" bestFit="1" customWidth="1"/>
    <col min="2" max="2" width="14.28515625" style="238" customWidth="1"/>
    <col min="3" max="16384" width="11.42578125" style="238"/>
  </cols>
  <sheetData>
    <row r="1" spans="1:16" ht="15" x14ac:dyDescent="0.25">
      <c r="A1" s="17" t="s">
        <v>1761</v>
      </c>
      <c r="B1" s="259"/>
      <c r="C1" s="259"/>
      <c r="D1" s="259"/>
      <c r="E1" s="259"/>
      <c r="F1" s="259"/>
      <c r="G1" s="259"/>
      <c r="H1" s="408" t="s">
        <v>38</v>
      </c>
      <c r="I1" s="408"/>
      <c r="J1" s="449"/>
      <c r="K1" s="449"/>
      <c r="O1" s="423"/>
      <c r="P1" s="423"/>
    </row>
    <row r="2" spans="1:16" x14ac:dyDescent="0.2">
      <c r="A2" s="238" t="s">
        <v>152</v>
      </c>
    </row>
    <row r="5" spans="1:16" x14ac:dyDescent="0.2">
      <c r="A5" s="238" t="s">
        <v>308</v>
      </c>
      <c r="B5" s="238" t="s">
        <v>318</v>
      </c>
    </row>
    <row r="6" spans="1:16" x14ac:dyDescent="0.2">
      <c r="A6" s="238">
        <v>2013</v>
      </c>
      <c r="B6" s="241">
        <v>347298</v>
      </c>
    </row>
    <row r="7" spans="1:16" x14ac:dyDescent="0.2">
      <c r="A7" s="238">
        <v>2014</v>
      </c>
      <c r="B7" s="241">
        <v>363344</v>
      </c>
    </row>
    <row r="8" spans="1:16" x14ac:dyDescent="0.2">
      <c r="A8" s="238">
        <v>2015</v>
      </c>
      <c r="B8" s="241">
        <v>385457</v>
      </c>
    </row>
    <row r="9" spans="1:16" x14ac:dyDescent="0.2">
      <c r="A9" s="238">
        <v>2016</v>
      </c>
      <c r="B9" s="241">
        <v>407270</v>
      </c>
    </row>
    <row r="10" spans="1:16" x14ac:dyDescent="0.2">
      <c r="A10" s="238">
        <v>2017</v>
      </c>
      <c r="B10" s="241">
        <v>435724</v>
      </c>
    </row>
    <row r="11" spans="1:16" x14ac:dyDescent="0.2">
      <c r="A11" s="238">
        <v>2018</v>
      </c>
      <c r="B11" s="241">
        <v>452017</v>
      </c>
    </row>
    <row r="12" spans="1:16" x14ac:dyDescent="0.2">
      <c r="A12" s="238">
        <v>2019</v>
      </c>
      <c r="B12" s="241">
        <v>458198</v>
      </c>
    </row>
    <row r="13" spans="1:16" x14ac:dyDescent="0.2">
      <c r="A13" s="238">
        <v>2020</v>
      </c>
      <c r="B13" s="241">
        <v>452541</v>
      </c>
    </row>
    <row r="14" spans="1:16" x14ac:dyDescent="0.2">
      <c r="A14" s="238">
        <v>2021</v>
      </c>
      <c r="B14" s="241">
        <v>480660</v>
      </c>
    </row>
    <row r="15" spans="1:16" x14ac:dyDescent="0.2">
      <c r="A15" s="242">
        <v>44621</v>
      </c>
      <c r="B15" s="241">
        <v>493413</v>
      </c>
    </row>
    <row r="17" spans="1:2" x14ac:dyDescent="0.2">
      <c r="A17" s="238" t="s">
        <v>1298</v>
      </c>
      <c r="B17" s="57">
        <f>B15/B14-1</f>
        <v>2.653226813131937E-2</v>
      </c>
    </row>
    <row r="18" spans="1:2" x14ac:dyDescent="0.2">
      <c r="A18" s="238" t="s">
        <v>1299</v>
      </c>
      <c r="B18" s="241">
        <f>B15-B14</f>
        <v>12753</v>
      </c>
    </row>
    <row r="23" spans="1:2" hidden="1" x14ac:dyDescent="0.2">
      <c r="A23" s="238">
        <v>2013</v>
      </c>
      <c r="B23" s="238">
        <v>347298</v>
      </c>
    </row>
    <row r="24" spans="1:2" hidden="1" x14ac:dyDescent="0.2">
      <c r="A24" s="238">
        <v>2014</v>
      </c>
      <c r="B24" s="238">
        <v>363344</v>
      </c>
    </row>
    <row r="25" spans="1:2" hidden="1" x14ac:dyDescent="0.2">
      <c r="A25" s="238">
        <v>2015</v>
      </c>
      <c r="B25" s="238">
        <v>385457</v>
      </c>
    </row>
    <row r="26" spans="1:2" hidden="1" x14ac:dyDescent="0.2">
      <c r="A26" s="238">
        <v>2016</v>
      </c>
      <c r="B26" s="238">
        <v>407270</v>
      </c>
    </row>
    <row r="27" spans="1:2" hidden="1" x14ac:dyDescent="0.2">
      <c r="A27" s="238">
        <v>2017</v>
      </c>
      <c r="B27" s="238">
        <v>435724</v>
      </c>
    </row>
    <row r="28" spans="1:2" hidden="1" x14ac:dyDescent="0.2">
      <c r="A28" s="238">
        <v>2018</v>
      </c>
      <c r="B28" s="238">
        <v>452017</v>
      </c>
    </row>
    <row r="29" spans="1:2" hidden="1" x14ac:dyDescent="0.2">
      <c r="A29" s="238">
        <v>43466</v>
      </c>
      <c r="B29" s="238">
        <v>454528</v>
      </c>
    </row>
    <row r="30" spans="1:2" hidden="1" x14ac:dyDescent="0.2">
      <c r="A30" s="238">
        <v>43497</v>
      </c>
      <c r="B30" s="238">
        <v>457311</v>
      </c>
    </row>
    <row r="31" spans="1:2" hidden="1" x14ac:dyDescent="0.2">
      <c r="A31" s="238">
        <v>43525</v>
      </c>
      <c r="B31" s="238">
        <v>458843</v>
      </c>
    </row>
    <row r="32" spans="1:2" hidden="1" x14ac:dyDescent="0.2">
      <c r="A32" s="238">
        <v>43556</v>
      </c>
      <c r="B32" s="238">
        <v>459454</v>
      </c>
    </row>
    <row r="33" spans="1:2" hidden="1" x14ac:dyDescent="0.2">
      <c r="A33" s="238">
        <v>43586</v>
      </c>
      <c r="B33" s="238">
        <v>460324</v>
      </c>
    </row>
    <row r="34" spans="1:2" hidden="1" x14ac:dyDescent="0.2">
      <c r="A34" s="238">
        <v>43617</v>
      </c>
      <c r="B34" s="238">
        <v>460017</v>
      </c>
    </row>
    <row r="35" spans="1:2" hidden="1" x14ac:dyDescent="0.2">
      <c r="A35" s="238">
        <v>43647</v>
      </c>
      <c r="B35" s="238">
        <v>461674</v>
      </c>
    </row>
    <row r="36" spans="1:2" hidden="1" x14ac:dyDescent="0.2">
      <c r="A36" s="238">
        <v>43678</v>
      </c>
      <c r="B36" s="238">
        <v>461682</v>
      </c>
    </row>
    <row r="37" spans="1:2" hidden="1" x14ac:dyDescent="0.2">
      <c r="A37" s="238" t="s">
        <v>328</v>
      </c>
      <c r="B37" s="238">
        <f>B36/B35-1</f>
        <v>1.7328244605430143E-5</v>
      </c>
    </row>
    <row r="38" spans="1:2" hidden="1" x14ac:dyDescent="0.2">
      <c r="A38" s="238" t="s">
        <v>329</v>
      </c>
      <c r="B38" s="238">
        <f>B36-B35</f>
        <v>8</v>
      </c>
    </row>
    <row r="39" spans="1:2" hidden="1" x14ac:dyDescent="0.2"/>
    <row r="160" spans="2:2" x14ac:dyDescent="0.2">
      <c r="B160" s="60"/>
    </row>
  </sheetData>
  <mergeCells count="3">
    <mergeCell ref="H1:I1"/>
    <mergeCell ref="J1:K1"/>
    <mergeCell ref="O1:P1"/>
  </mergeCells>
  <hyperlinks>
    <hyperlink ref="H1:I1" location="Index!A1" display="Regresar al Índice" xr:uid="{00000000-0004-0000-69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4DCA4-30DD-4F58-AD1B-6B356AE0D115}">
  <sheetPr codeName="Hoja17"/>
  <dimension ref="A1:L42"/>
  <sheetViews>
    <sheetView workbookViewId="0"/>
  </sheetViews>
  <sheetFormatPr baseColWidth="10" defaultRowHeight="12.75" x14ac:dyDescent="0.2"/>
  <cols>
    <col min="1" max="1" width="16.5703125" style="194" customWidth="1"/>
    <col min="2" max="2" width="14.42578125" style="194" customWidth="1"/>
    <col min="3" max="3" width="11.42578125" style="194"/>
    <col min="4" max="4" width="8.28515625" style="194" customWidth="1"/>
    <col min="5" max="5" width="13.42578125" style="194" customWidth="1"/>
    <col min="6" max="6" width="13.5703125" style="194" customWidth="1"/>
    <col min="7" max="7" width="21.140625" style="194" customWidth="1"/>
    <col min="8" max="8" width="12.7109375" style="194" customWidth="1"/>
    <col min="9" max="9" width="13.85546875" style="194" customWidth="1"/>
    <col min="10" max="16384" width="11.42578125" style="194"/>
  </cols>
  <sheetData>
    <row r="1" spans="1:12" ht="15" x14ac:dyDescent="0.25">
      <c r="A1" s="49" t="s">
        <v>1686</v>
      </c>
      <c r="H1" s="408" t="s">
        <v>38</v>
      </c>
      <c r="I1" s="408"/>
    </row>
    <row r="2" spans="1:12" x14ac:dyDescent="0.2">
      <c r="A2" s="110" t="s">
        <v>1425</v>
      </c>
    </row>
    <row r="6" spans="1:12" x14ac:dyDescent="0.2">
      <c r="A6" s="194" t="s">
        <v>1426</v>
      </c>
    </row>
    <row r="7" spans="1:12" x14ac:dyDescent="0.2">
      <c r="A7" s="194" t="s">
        <v>1678</v>
      </c>
    </row>
    <row r="9" spans="1:12" ht="102" x14ac:dyDescent="0.2">
      <c r="A9" s="361"/>
      <c r="B9" s="361" t="s">
        <v>1389</v>
      </c>
      <c r="C9" s="361" t="s">
        <v>1392</v>
      </c>
      <c r="D9" s="361" t="s">
        <v>1394</v>
      </c>
      <c r="E9" s="361" t="s">
        <v>1404</v>
      </c>
      <c r="F9" s="361" t="s">
        <v>1416</v>
      </c>
      <c r="G9" s="361" t="s">
        <v>1418</v>
      </c>
      <c r="H9" s="361" t="s">
        <v>1420</v>
      </c>
      <c r="I9" s="361" t="s">
        <v>1422</v>
      </c>
      <c r="J9" s="362" t="s">
        <v>53</v>
      </c>
    </row>
    <row r="10" spans="1:12" x14ac:dyDescent="0.2">
      <c r="A10" s="363" t="s">
        <v>53</v>
      </c>
      <c r="B10" s="364">
        <v>-9188.5193679999993</v>
      </c>
      <c r="C10" s="364">
        <v>-459.42596839999999</v>
      </c>
      <c r="D10" s="364">
        <v>-62.481931702400004</v>
      </c>
      <c r="E10" s="364">
        <v>-574.28246049999996</v>
      </c>
      <c r="F10" s="364">
        <v>-1162.0720444709598</v>
      </c>
      <c r="G10" s="364">
        <v>-1177.1871588313199</v>
      </c>
      <c r="H10" s="364">
        <v>-373.97273827759994</v>
      </c>
      <c r="I10" s="364">
        <v>-643.19635575999996</v>
      </c>
      <c r="J10" s="364">
        <v>-13641.13802594228</v>
      </c>
      <c r="L10" s="106"/>
    </row>
    <row r="11" spans="1:12" x14ac:dyDescent="0.2">
      <c r="A11" s="365" t="s">
        <v>3</v>
      </c>
      <c r="B11" s="366">
        <v>-99.899123953862187</v>
      </c>
      <c r="C11" s="366">
        <v>-8.9812965894268242</v>
      </c>
      <c r="D11" s="366">
        <v>0</v>
      </c>
      <c r="E11" s="366">
        <v>-5.7247696956559286</v>
      </c>
      <c r="F11" s="366">
        <v>-7.9250929236768179</v>
      </c>
      <c r="G11" s="366">
        <v>-12.493217499533252</v>
      </c>
      <c r="H11" s="366">
        <v>-4.4389299182753366</v>
      </c>
      <c r="I11" s="366">
        <v>-5.2139316862184533</v>
      </c>
      <c r="J11" s="366">
        <v>-144.67636226664877</v>
      </c>
    </row>
    <row r="12" spans="1:12" x14ac:dyDescent="0.2">
      <c r="A12" s="367" t="s">
        <v>4</v>
      </c>
      <c r="B12" s="368">
        <v>-275.51062280842996</v>
      </c>
      <c r="C12" s="368">
        <v>-8.7327031140292828</v>
      </c>
      <c r="D12" s="368">
        <v>-2.6973917973500039</v>
      </c>
      <c r="E12" s="368">
        <v>-16.569133705521793</v>
      </c>
      <c r="F12" s="368">
        <v>-7.1085723560036751</v>
      </c>
      <c r="G12" s="368">
        <v>-34.030425932299615</v>
      </c>
      <c r="H12" s="368">
        <v>-8.6511248065695288</v>
      </c>
      <c r="I12" s="368">
        <v>-18.305482393093172</v>
      </c>
      <c r="J12" s="368">
        <v>-371.60545691329708</v>
      </c>
    </row>
    <row r="13" spans="1:12" x14ac:dyDescent="0.2">
      <c r="A13" s="365" t="s">
        <v>5</v>
      </c>
      <c r="B13" s="366">
        <v>-52.35685881992984</v>
      </c>
      <c r="C13" s="366">
        <v>-2.8980034987131948</v>
      </c>
      <c r="D13" s="366">
        <v>-5.1799476943473182E-3</v>
      </c>
      <c r="E13" s="366">
        <v>-3.6487232912547412</v>
      </c>
      <c r="F13" s="366">
        <v>-3.9360654553586718</v>
      </c>
      <c r="G13" s="366">
        <v>-8.0333769342856538</v>
      </c>
      <c r="H13" s="366">
        <v>-3.0632897303231692</v>
      </c>
      <c r="I13" s="366">
        <v>-3.0310186759590589</v>
      </c>
      <c r="J13" s="366">
        <v>-76.972516353518671</v>
      </c>
    </row>
    <row r="14" spans="1:12" x14ac:dyDescent="0.2">
      <c r="A14" s="367" t="s">
        <v>6</v>
      </c>
      <c r="B14" s="368">
        <v>-77.169581376984127</v>
      </c>
      <c r="C14" s="368">
        <v>-4.8334535049511054</v>
      </c>
      <c r="D14" s="368">
        <v>-0.20318448985521614</v>
      </c>
      <c r="E14" s="368">
        <v>-3.3932276932666503</v>
      </c>
      <c r="F14" s="368">
        <v>-12.503562898922175</v>
      </c>
      <c r="G14" s="368">
        <v>-8.8971242523824863</v>
      </c>
      <c r="H14" s="368">
        <v>-5.6795581428378235</v>
      </c>
      <c r="I14" s="368">
        <v>-3.5287518204766442</v>
      </c>
      <c r="J14" s="368">
        <v>-116.20844417967622</v>
      </c>
    </row>
    <row r="15" spans="1:12" x14ac:dyDescent="0.2">
      <c r="A15" s="365" t="s">
        <v>10</v>
      </c>
      <c r="B15" s="366">
        <v>-222.17556091485008</v>
      </c>
      <c r="C15" s="366">
        <v>-8.8988717338792309</v>
      </c>
      <c r="D15" s="366">
        <v>-1.762432069409164</v>
      </c>
      <c r="E15" s="366">
        <v>-10.910531470001107</v>
      </c>
      <c r="F15" s="366">
        <v>-9.8090861877870399</v>
      </c>
      <c r="G15" s="366">
        <v>-28.552397525818545</v>
      </c>
      <c r="H15" s="366">
        <v>-8.2544997226563694</v>
      </c>
      <c r="I15" s="366">
        <v>-11.075426871407354</v>
      </c>
      <c r="J15" s="366">
        <v>-301.43880649580882</v>
      </c>
    </row>
    <row r="16" spans="1:12" x14ac:dyDescent="0.2">
      <c r="A16" s="367" t="s">
        <v>11</v>
      </c>
      <c r="B16" s="368">
        <v>-58.575494868287763</v>
      </c>
      <c r="C16" s="368">
        <v>-4.5247316735864702</v>
      </c>
      <c r="D16" s="368">
        <v>-1.806135274219113</v>
      </c>
      <c r="E16" s="368">
        <v>-2.8515804129445326</v>
      </c>
      <c r="F16" s="368">
        <v>-4.3987284286730457</v>
      </c>
      <c r="G16" s="368">
        <v>-7.1452616018772837</v>
      </c>
      <c r="H16" s="368">
        <v>-3.0219628976270592</v>
      </c>
      <c r="I16" s="368">
        <v>-3.7836280717876671</v>
      </c>
      <c r="J16" s="368">
        <v>-86.107523229002922</v>
      </c>
    </row>
    <row r="17" spans="1:10" x14ac:dyDescent="0.2">
      <c r="A17" s="365" t="s">
        <v>7</v>
      </c>
      <c r="B17" s="366">
        <v>-392.03530659224543</v>
      </c>
      <c r="C17" s="366">
        <v>-12.727302884451721</v>
      </c>
      <c r="D17" s="366">
        <v>-7.8213044006874261E-2</v>
      </c>
      <c r="E17" s="366">
        <v>-18.828890788489602</v>
      </c>
      <c r="F17" s="366">
        <v>-194.59423543983115</v>
      </c>
      <c r="G17" s="366">
        <v>-50.805169405868327</v>
      </c>
      <c r="H17" s="366">
        <v>-26.759041846362919</v>
      </c>
      <c r="I17" s="366">
        <v>-52.662405912840299</v>
      </c>
      <c r="J17" s="366">
        <v>-748.49056591409646</v>
      </c>
    </row>
    <row r="18" spans="1:10" x14ac:dyDescent="0.2">
      <c r="A18" s="367" t="s">
        <v>8</v>
      </c>
      <c r="B18" s="368">
        <v>-271.5738603436983</v>
      </c>
      <c r="C18" s="368">
        <v>-13.158474981258459</v>
      </c>
      <c r="D18" s="368">
        <v>-2.7093626148098626</v>
      </c>
      <c r="E18" s="368">
        <v>-23.741725903996219</v>
      </c>
      <c r="F18" s="368">
        <v>-20.812424605623992</v>
      </c>
      <c r="G18" s="368">
        <v>-35.411993554516641</v>
      </c>
      <c r="H18" s="368">
        <v>-11.112307830649877</v>
      </c>
      <c r="I18" s="368">
        <v>-18.583409468166174</v>
      </c>
      <c r="J18" s="368">
        <v>-397.10355930271953</v>
      </c>
    </row>
    <row r="19" spans="1:10" x14ac:dyDescent="0.2">
      <c r="A19" s="365" t="s">
        <v>9</v>
      </c>
      <c r="B19" s="366">
        <v>-951.13634780567509</v>
      </c>
      <c r="C19" s="366">
        <v>-51.495417887923367</v>
      </c>
      <c r="D19" s="366">
        <v>0</v>
      </c>
      <c r="E19" s="366">
        <v>-48.157419894365724</v>
      </c>
      <c r="F19" s="366">
        <v>-16.926988639337981</v>
      </c>
      <c r="G19" s="366">
        <v>-97.53610560809463</v>
      </c>
      <c r="H19" s="366">
        <v>-12.409575220341695</v>
      </c>
      <c r="I19" s="366">
        <v>-29.781005705512015</v>
      </c>
      <c r="J19" s="366">
        <v>-1207.4428607612504</v>
      </c>
    </row>
    <row r="20" spans="1:10" x14ac:dyDescent="0.2">
      <c r="A20" s="367" t="s">
        <v>12</v>
      </c>
      <c r="B20" s="368">
        <v>-124.28654745160756</v>
      </c>
      <c r="C20" s="368">
        <v>-9.5486078362250932</v>
      </c>
      <c r="D20" s="368">
        <v>0</v>
      </c>
      <c r="E20" s="368">
        <v>-6.7628705260627395</v>
      </c>
      <c r="F20" s="368">
        <v>-14.946675859430995</v>
      </c>
      <c r="G20" s="368">
        <v>-16.850152598938205</v>
      </c>
      <c r="H20" s="368">
        <v>-6.5604288795875654</v>
      </c>
      <c r="I20" s="368">
        <v>-10.129849150942752</v>
      </c>
      <c r="J20" s="368">
        <v>-189.0851323027949</v>
      </c>
    </row>
    <row r="21" spans="1:10" x14ac:dyDescent="0.2">
      <c r="A21" s="365" t="s">
        <v>14</v>
      </c>
      <c r="B21" s="366">
        <v>-400.42887850681223</v>
      </c>
      <c r="C21" s="366">
        <v>-21.130417642291029</v>
      </c>
      <c r="D21" s="366">
        <v>0</v>
      </c>
      <c r="E21" s="366">
        <v>-31.508851362555287</v>
      </c>
      <c r="F21" s="366">
        <v>-38.960969725216387</v>
      </c>
      <c r="G21" s="366">
        <v>-55.015731770658704</v>
      </c>
      <c r="H21" s="366">
        <v>-16.808989442015175</v>
      </c>
      <c r="I21" s="366">
        <v>-26.433861446531534</v>
      </c>
      <c r="J21" s="366">
        <v>-590.28769989608043</v>
      </c>
    </row>
    <row r="22" spans="1:10" x14ac:dyDescent="0.2">
      <c r="A22" s="367" t="s">
        <v>15</v>
      </c>
      <c r="B22" s="368">
        <v>-221.62696488368471</v>
      </c>
      <c r="C22" s="368">
        <v>-8.8206951528469766</v>
      </c>
      <c r="D22" s="368">
        <v>-5.6673904934668652E-2</v>
      </c>
      <c r="E22" s="368">
        <v>-9.5466603436511352</v>
      </c>
      <c r="F22" s="368">
        <v>-102.71845206202636</v>
      </c>
      <c r="G22" s="368">
        <v>-33.338407255600991</v>
      </c>
      <c r="H22" s="368">
        <v>-15.153940349340704</v>
      </c>
      <c r="I22" s="368">
        <v>-25.613416769346244</v>
      </c>
      <c r="J22" s="368">
        <v>-416.87521072143176</v>
      </c>
    </row>
    <row r="23" spans="1:10" x14ac:dyDescent="0.2">
      <c r="A23" s="365" t="s">
        <v>16</v>
      </c>
      <c r="B23" s="366">
        <v>-182.15317823296328</v>
      </c>
      <c r="C23" s="366">
        <v>-17.059793194594107</v>
      </c>
      <c r="D23" s="366">
        <v>0</v>
      </c>
      <c r="E23" s="366">
        <v>-8.5247202943567082</v>
      </c>
      <c r="F23" s="366">
        <v>-32.437312035653747</v>
      </c>
      <c r="G23" s="366">
        <v>-27.778054476445799</v>
      </c>
      <c r="H23" s="366">
        <v>-10.861218508492241</v>
      </c>
      <c r="I23" s="366">
        <v>-16.060496807417589</v>
      </c>
      <c r="J23" s="366">
        <v>-294.87477354992348</v>
      </c>
    </row>
    <row r="24" spans="1:10" x14ac:dyDescent="0.2">
      <c r="A24" s="181" t="s">
        <v>0</v>
      </c>
      <c r="B24" s="369">
        <v>-617.41068780805506</v>
      </c>
      <c r="C24" s="369">
        <v>-26.5863821962397</v>
      </c>
      <c r="D24" s="369">
        <v>0</v>
      </c>
      <c r="E24" s="369">
        <v>-30.917620829789676</v>
      </c>
      <c r="F24" s="369">
        <v>-28.272384824812161</v>
      </c>
      <c r="G24" s="369">
        <v>-76.289337562122526</v>
      </c>
      <c r="H24" s="369">
        <v>-17.704019970047248</v>
      </c>
      <c r="I24" s="369">
        <v>-36.344727771735485</v>
      </c>
      <c r="J24" s="369">
        <v>-833.52516096280203</v>
      </c>
    </row>
    <row r="25" spans="1:10" x14ac:dyDescent="0.2">
      <c r="A25" s="365" t="s">
        <v>13</v>
      </c>
      <c r="B25" s="366">
        <v>-1288.1086756897864</v>
      </c>
      <c r="C25" s="366">
        <v>-46.216978452365645</v>
      </c>
      <c r="D25" s="366">
        <v>0</v>
      </c>
      <c r="E25" s="366">
        <v>-72.934028586765592</v>
      </c>
      <c r="F25" s="366">
        <v>-80.16610184412491</v>
      </c>
      <c r="G25" s="366">
        <v>-164.94626563107761</v>
      </c>
      <c r="H25" s="366">
        <v>-34.414714116765303</v>
      </c>
      <c r="I25" s="366">
        <v>-99.015636713285843</v>
      </c>
      <c r="J25" s="366">
        <v>-1785.8024010341712</v>
      </c>
    </row>
    <row r="26" spans="1:10" x14ac:dyDescent="0.2">
      <c r="A26" s="367" t="s">
        <v>17</v>
      </c>
      <c r="B26" s="368">
        <v>-305.43226711102625</v>
      </c>
      <c r="C26" s="368">
        <v>-19.644673871676776</v>
      </c>
      <c r="D26" s="368">
        <v>-3.4800638405288793</v>
      </c>
      <c r="E26" s="368">
        <v>-14.023704823676571</v>
      </c>
      <c r="F26" s="368">
        <v>-43.3410379627949</v>
      </c>
      <c r="G26" s="368">
        <v>-43.227046252470537</v>
      </c>
      <c r="H26" s="368">
        <v>-18.47556394619852</v>
      </c>
      <c r="I26" s="368">
        <v>-26.329144847155685</v>
      </c>
      <c r="J26" s="368">
        <v>-473.95350265552815</v>
      </c>
    </row>
    <row r="27" spans="1:10" x14ac:dyDescent="0.2">
      <c r="A27" s="365" t="s">
        <v>18</v>
      </c>
      <c r="B27" s="366">
        <v>-132.3291087755843</v>
      </c>
      <c r="C27" s="366">
        <v>-8.247108677026052</v>
      </c>
      <c r="D27" s="366">
        <v>0</v>
      </c>
      <c r="E27" s="366">
        <v>-6.0519937561882404</v>
      </c>
      <c r="F27" s="366">
        <v>-13.544417381592055</v>
      </c>
      <c r="G27" s="366">
        <v>-18.524959636620434</v>
      </c>
      <c r="H27" s="366">
        <v>-5.8560615876594539</v>
      </c>
      <c r="I27" s="366">
        <v>-10.06925841419698</v>
      </c>
      <c r="J27" s="366">
        <v>-194.62290822886754</v>
      </c>
    </row>
    <row r="28" spans="1:10" x14ac:dyDescent="0.2">
      <c r="A28" s="367" t="s">
        <v>19</v>
      </c>
      <c r="B28" s="368">
        <v>-85.578487495330918</v>
      </c>
      <c r="C28" s="368">
        <v>-6.9649350018967846</v>
      </c>
      <c r="D28" s="368">
        <v>0</v>
      </c>
      <c r="E28" s="368">
        <v>-4.1006323651903669</v>
      </c>
      <c r="F28" s="368">
        <v>-12.635967931320861</v>
      </c>
      <c r="G28" s="368">
        <v>-12.177421205955341</v>
      </c>
      <c r="H28" s="368">
        <v>-6.4293684858580713</v>
      </c>
      <c r="I28" s="368">
        <v>-7.6648928470814299</v>
      </c>
      <c r="J28" s="368">
        <v>-135.55170533263379</v>
      </c>
    </row>
    <row r="29" spans="1:10" x14ac:dyDescent="0.2">
      <c r="A29" s="365" t="s">
        <v>20</v>
      </c>
      <c r="B29" s="366">
        <v>-451.5237891490018</v>
      </c>
      <c r="C29" s="366">
        <v>-15.606841660598249</v>
      </c>
      <c r="D29" s="366">
        <v>-0.96012344167316499</v>
      </c>
      <c r="E29" s="366">
        <v>-25.162562019489926</v>
      </c>
      <c r="F29" s="366">
        <v>-12.33877694668298</v>
      </c>
      <c r="G29" s="366">
        <v>-49.645548292380717</v>
      </c>
      <c r="H29" s="366">
        <v>-9.9365512080087743</v>
      </c>
      <c r="I29" s="366">
        <v>-18.56167583433345</v>
      </c>
      <c r="J29" s="366">
        <v>-583.73586855216899</v>
      </c>
    </row>
    <row r="30" spans="1:10" x14ac:dyDescent="0.2">
      <c r="A30" s="367" t="s">
        <v>21</v>
      </c>
      <c r="B30" s="368">
        <v>-239.53098451821265</v>
      </c>
      <c r="C30" s="368">
        <v>-19.946787276017552</v>
      </c>
      <c r="D30" s="368">
        <v>-2.3594453438863523E-2</v>
      </c>
      <c r="E30" s="368">
        <v>-13.692923979877602</v>
      </c>
      <c r="F30" s="368">
        <v>-111.34988810154611</v>
      </c>
      <c r="G30" s="368">
        <v>-37.63261118302826</v>
      </c>
      <c r="H30" s="368">
        <v>-20.984316734208953</v>
      </c>
      <c r="I30" s="368">
        <v>-27.804232919181171</v>
      </c>
      <c r="J30" s="368">
        <v>-470.96533916551118</v>
      </c>
    </row>
    <row r="31" spans="1:10" x14ac:dyDescent="0.2">
      <c r="A31" s="365" t="s">
        <v>22</v>
      </c>
      <c r="B31" s="366">
        <v>-413.78670150361717</v>
      </c>
      <c r="C31" s="366">
        <v>-21.331086138515541</v>
      </c>
      <c r="D31" s="366">
        <v>0</v>
      </c>
      <c r="E31" s="366">
        <v>-20.875734873134004</v>
      </c>
      <c r="F31" s="366">
        <v>-82.059150789207479</v>
      </c>
      <c r="G31" s="366">
        <v>-59.114168339866922</v>
      </c>
      <c r="H31" s="366">
        <v>-20.632791683188263</v>
      </c>
      <c r="I31" s="366">
        <v>-35.791508001447994</v>
      </c>
      <c r="J31" s="366">
        <v>-653.5911413289773</v>
      </c>
    </row>
    <row r="32" spans="1:10" x14ac:dyDescent="0.2">
      <c r="A32" s="367" t="s">
        <v>23</v>
      </c>
      <c r="B32" s="368">
        <v>-161.53704077867135</v>
      </c>
      <c r="C32" s="368">
        <v>-9.7203714058452437</v>
      </c>
      <c r="D32" s="368">
        <v>0</v>
      </c>
      <c r="E32" s="368">
        <v>-13.804722711048946</v>
      </c>
      <c r="F32" s="368">
        <v>-11.943071129648978</v>
      </c>
      <c r="G32" s="368">
        <v>-19.599621997508354</v>
      </c>
      <c r="H32" s="368">
        <v>-6.0052333423314659</v>
      </c>
      <c r="I32" s="368">
        <v>-7.867246149963373</v>
      </c>
      <c r="J32" s="368">
        <v>-230.47730751501774</v>
      </c>
    </row>
    <row r="33" spans="1:10" x14ac:dyDescent="0.2">
      <c r="A33" s="365" t="s">
        <v>24</v>
      </c>
      <c r="B33" s="366">
        <v>-120.34129368884783</v>
      </c>
      <c r="C33" s="366">
        <v>-6.4951119369504955</v>
      </c>
      <c r="D33" s="366">
        <v>-0.31340766639686402</v>
      </c>
      <c r="E33" s="366">
        <v>-8.0285349144389446</v>
      </c>
      <c r="F33" s="366">
        <v>-12.359083625227026</v>
      </c>
      <c r="G33" s="366">
        <v>-16.438201438076923</v>
      </c>
      <c r="H33" s="366">
        <v>-7.9778898464433663</v>
      </c>
      <c r="I33" s="366">
        <v>-5.9416654014039265</v>
      </c>
      <c r="J33" s="366">
        <v>-177.89518851778536</v>
      </c>
    </row>
    <row r="34" spans="1:10" x14ac:dyDescent="0.2">
      <c r="A34" s="367" t="s">
        <v>25</v>
      </c>
      <c r="B34" s="368">
        <v>-182.12823071624453</v>
      </c>
      <c r="C34" s="368">
        <v>-11.194522662667643</v>
      </c>
      <c r="D34" s="368">
        <v>0</v>
      </c>
      <c r="E34" s="368">
        <v>-13.149625335895966</v>
      </c>
      <c r="F34" s="368">
        <v>-33.806503557214874</v>
      </c>
      <c r="G34" s="368">
        <v>-26.162850284579633</v>
      </c>
      <c r="H34" s="368">
        <v>-8.2039525607531605</v>
      </c>
      <c r="I34" s="368">
        <v>-11.880888513147358</v>
      </c>
      <c r="J34" s="368">
        <v>-286.52657363050321</v>
      </c>
    </row>
    <row r="35" spans="1:10" x14ac:dyDescent="0.2">
      <c r="A35" s="365" t="s">
        <v>26</v>
      </c>
      <c r="B35" s="366">
        <v>-221.7410641036804</v>
      </c>
      <c r="C35" s="366">
        <v>-10.656921570976642</v>
      </c>
      <c r="D35" s="366">
        <v>-0.13394261531361898</v>
      </c>
      <c r="E35" s="366">
        <v>-15.752216805955298</v>
      </c>
      <c r="F35" s="366">
        <v>-14.873818789789851</v>
      </c>
      <c r="G35" s="366">
        <v>-28.32155998484032</v>
      </c>
      <c r="H35" s="366">
        <v>-9.9683284140261019</v>
      </c>
      <c r="I35" s="366">
        <v>-15.573959777298679</v>
      </c>
      <c r="J35" s="366">
        <v>-317.02181206188089</v>
      </c>
    </row>
    <row r="36" spans="1:10" x14ac:dyDescent="0.2">
      <c r="A36" s="367" t="s">
        <v>27</v>
      </c>
      <c r="B36" s="368">
        <v>-215.03904740933854</v>
      </c>
      <c r="C36" s="368">
        <v>-7.1179839504493652</v>
      </c>
      <c r="D36" s="368">
        <v>-3.2155671011547797</v>
      </c>
      <c r="E36" s="368">
        <v>-57.449050409266064</v>
      </c>
      <c r="F36" s="368">
        <v>-10.844589586245991</v>
      </c>
      <c r="G36" s="368">
        <v>-28.522102156674467</v>
      </c>
      <c r="H36" s="368">
        <v>-9.9969772940624484</v>
      </c>
      <c r="I36" s="368">
        <v>-13.29983136443831</v>
      </c>
      <c r="J36" s="368">
        <v>-345.48514927163001</v>
      </c>
    </row>
    <row r="37" spans="1:10" x14ac:dyDescent="0.2">
      <c r="A37" s="365" t="s">
        <v>28</v>
      </c>
      <c r="B37" s="366">
        <v>-253.42803956989096</v>
      </c>
      <c r="C37" s="366">
        <v>-10.58690834097386</v>
      </c>
      <c r="D37" s="366">
        <v>0</v>
      </c>
      <c r="E37" s="366">
        <v>-26.488677609179966</v>
      </c>
      <c r="F37" s="366">
        <v>-27.028189142126891</v>
      </c>
      <c r="G37" s="366">
        <v>-22.788868194903632</v>
      </c>
      <c r="H37" s="366">
        <v>-11.979677371060653</v>
      </c>
      <c r="I37" s="366">
        <v>-11.45988168200893</v>
      </c>
      <c r="J37" s="366">
        <v>-363.76024191014483</v>
      </c>
    </row>
    <row r="38" spans="1:10" x14ac:dyDescent="0.2">
      <c r="A38" s="367" t="s">
        <v>29</v>
      </c>
      <c r="B38" s="368">
        <v>-255.21534006249792</v>
      </c>
      <c r="C38" s="368">
        <v>-12.550763476814328</v>
      </c>
      <c r="D38" s="368">
        <v>-41.670971068138371</v>
      </c>
      <c r="E38" s="368">
        <v>-12.665761669437689</v>
      </c>
      <c r="F38" s="368">
        <v>-15.756473270018608</v>
      </c>
      <c r="G38" s="368">
        <v>-34.07669222974247</v>
      </c>
      <c r="H38" s="368">
        <v>-9.0658886928811793</v>
      </c>
      <c r="I38" s="368">
        <v>-15.930753599385881</v>
      </c>
      <c r="J38" s="368">
        <v>-396.93264406891649</v>
      </c>
    </row>
    <row r="39" spans="1:10" x14ac:dyDescent="0.2">
      <c r="A39" s="365" t="s">
        <v>30</v>
      </c>
      <c r="B39" s="366">
        <v>-92.727315460788574</v>
      </c>
      <c r="C39" s="366">
        <v>-6.3672194374887425</v>
      </c>
      <c r="D39" s="366">
        <v>0</v>
      </c>
      <c r="E39" s="366">
        <v>-4.0192638908559655</v>
      </c>
      <c r="F39" s="366">
        <v>-12.28979394505984</v>
      </c>
      <c r="G39" s="366">
        <v>-12.442670334711345</v>
      </c>
      <c r="H39" s="366">
        <v>-4.346561977468494</v>
      </c>
      <c r="I39" s="366">
        <v>-8.3761754088796341</v>
      </c>
      <c r="J39" s="366">
        <v>-140.56900045525262</v>
      </c>
    </row>
    <row r="40" spans="1:10" x14ac:dyDescent="0.2">
      <c r="A40" s="367" t="s">
        <v>31</v>
      </c>
      <c r="B40" s="368">
        <v>-564.77486283643248</v>
      </c>
      <c r="C40" s="368">
        <v>-21.684872999542883</v>
      </c>
      <c r="D40" s="368">
        <v>-3.0166737744029235</v>
      </c>
      <c r="E40" s="368">
        <v>-23.882995125091277</v>
      </c>
      <c r="F40" s="368">
        <v>-132.43974584241377</v>
      </c>
      <c r="G40" s="368">
        <v>-75.93912968076684</v>
      </c>
      <c r="H40" s="368">
        <v>-25.654578126340997</v>
      </c>
      <c r="I40" s="368">
        <v>-46.021628235755358</v>
      </c>
      <c r="J40" s="368">
        <v>-893.41448662074652</v>
      </c>
    </row>
    <row r="41" spans="1:10" x14ac:dyDescent="0.2">
      <c r="A41" s="365" t="s">
        <v>32</v>
      </c>
      <c r="B41" s="366">
        <v>-150.91388671613242</v>
      </c>
      <c r="C41" s="366">
        <v>-13.009535474720716</v>
      </c>
      <c r="D41" s="366">
        <v>-0.34908403536945987</v>
      </c>
      <c r="E41" s="366">
        <v>-15.712315907959919</v>
      </c>
      <c r="F41" s="366">
        <v>-25.08533395169642</v>
      </c>
      <c r="G41" s="366">
        <v>-20.552444286838579</v>
      </c>
      <c r="H41" s="366">
        <v>-8.2596038334674429</v>
      </c>
      <c r="I41" s="366">
        <v>-11.599997760733531</v>
      </c>
      <c r="J41" s="366">
        <v>-245.4822019669185</v>
      </c>
    </row>
    <row r="42" spans="1:10" x14ac:dyDescent="0.2">
      <c r="A42" s="367" t="s">
        <v>33</v>
      </c>
      <c r="B42" s="368">
        <v>-108.04413493561339</v>
      </c>
      <c r="C42" s="368">
        <v>-12.68730524105731</v>
      </c>
      <c r="D42" s="368">
        <v>0</v>
      </c>
      <c r="E42" s="368">
        <v>-5.4009330477585271</v>
      </c>
      <c r="F42" s="368">
        <v>-14.859137610031656</v>
      </c>
      <c r="G42" s="368">
        <v>-14.898241722834896</v>
      </c>
      <c r="H42" s="368">
        <v>-5.305805512478587</v>
      </c>
      <c r="I42" s="368">
        <v>-9.4603873693984237</v>
      </c>
      <c r="J42" s="368">
        <v>-170.6559454391728</v>
      </c>
    </row>
  </sheetData>
  <mergeCells count="1">
    <mergeCell ref="H1:I1"/>
  </mergeCells>
  <hyperlinks>
    <hyperlink ref="H1:I1" location="Index!A1" display="Regresar al Índice" xr:uid="{2951A4DE-2B23-48B9-A82D-6AF5C62705B4}"/>
  </hyperlink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84"/>
  <dimension ref="A1:P159"/>
  <sheetViews>
    <sheetView zoomScale="106" zoomScaleNormal="106" workbookViewId="0"/>
  </sheetViews>
  <sheetFormatPr baseColWidth="10" defaultColWidth="11.42578125" defaultRowHeight="12.75" x14ac:dyDescent="0.2"/>
  <cols>
    <col min="1" max="1" width="57.42578125" style="238" customWidth="1"/>
    <col min="2" max="2" width="11.7109375" style="238" bestFit="1" customWidth="1"/>
    <col min="3" max="12" width="11.42578125" style="238"/>
    <col min="13" max="13" width="42.42578125" style="238" customWidth="1"/>
    <col min="14" max="14" width="20" style="238" customWidth="1"/>
    <col min="15" max="16384" width="11.42578125" style="238"/>
  </cols>
  <sheetData>
    <row r="1" spans="1:16" ht="15" x14ac:dyDescent="0.25">
      <c r="A1" s="17" t="s">
        <v>1762</v>
      </c>
      <c r="H1" s="408" t="s">
        <v>38</v>
      </c>
      <c r="I1" s="408"/>
      <c r="O1" s="423" t="s">
        <v>277</v>
      </c>
      <c r="P1" s="423"/>
    </row>
    <row r="2" spans="1:16" x14ac:dyDescent="0.2">
      <c r="A2" s="238" t="s">
        <v>152</v>
      </c>
    </row>
    <row r="4" spans="1:16" x14ac:dyDescent="0.2">
      <c r="A4" s="83" t="s">
        <v>330</v>
      </c>
      <c r="B4" s="239" t="s">
        <v>297</v>
      </c>
    </row>
    <row r="5" spans="1:16" x14ac:dyDescent="0.2">
      <c r="A5" s="49" t="s">
        <v>331</v>
      </c>
      <c r="B5" s="57">
        <f>B27/$B$37</f>
        <v>0.20928917559934579</v>
      </c>
      <c r="C5" s="58"/>
    </row>
    <row r="6" spans="1:16" x14ac:dyDescent="0.2">
      <c r="A6" s="49" t="s">
        <v>332</v>
      </c>
      <c r="B6" s="57">
        <f>B28/$B$37</f>
        <v>0.13065930569320225</v>
      </c>
      <c r="C6" s="58"/>
    </row>
    <row r="7" spans="1:16" x14ac:dyDescent="0.2">
      <c r="A7" s="49" t="s">
        <v>333</v>
      </c>
      <c r="B7" s="57">
        <f>B29/$B$37</f>
        <v>0.10663075354723123</v>
      </c>
      <c r="C7" s="58"/>
    </row>
    <row r="8" spans="1:16" x14ac:dyDescent="0.2">
      <c r="A8" s="49" t="s">
        <v>334</v>
      </c>
      <c r="B8" s="57">
        <f t="shared" ref="B8:B14" si="0">B30/$B$37</f>
        <v>8.8690407427449214E-2</v>
      </c>
      <c r="C8" s="58"/>
    </row>
    <row r="9" spans="1:16" x14ac:dyDescent="0.2">
      <c r="A9" s="49" t="s">
        <v>335</v>
      </c>
      <c r="B9" s="57">
        <f>B31/$B$37</f>
        <v>8.8674193829509959E-2</v>
      </c>
      <c r="C9" s="58"/>
    </row>
    <row r="10" spans="1:16" x14ac:dyDescent="0.2">
      <c r="A10" s="49" t="s">
        <v>336</v>
      </c>
      <c r="B10" s="57">
        <f>B32/$B$37</f>
        <v>5.843583367280554E-2</v>
      </c>
      <c r="C10" s="58"/>
    </row>
    <row r="11" spans="1:16" x14ac:dyDescent="0.2">
      <c r="A11" s="49" t="s">
        <v>337</v>
      </c>
      <c r="B11" s="57">
        <f>B33/$B$37</f>
        <v>4.9036000267524367E-2</v>
      </c>
      <c r="C11" s="58"/>
    </row>
    <row r="12" spans="1:16" x14ac:dyDescent="0.2">
      <c r="A12" s="49" t="s">
        <v>475</v>
      </c>
      <c r="B12" s="57">
        <f>B34/$B$37</f>
        <v>4.6593827077924581E-2</v>
      </c>
      <c r="C12" s="58"/>
    </row>
    <row r="13" spans="1:16" x14ac:dyDescent="0.2">
      <c r="A13" s="49" t="s">
        <v>338</v>
      </c>
      <c r="B13" s="57">
        <f>B35/$B$37</f>
        <v>4.6476278492865002E-2</v>
      </c>
      <c r="C13" s="58"/>
    </row>
    <row r="14" spans="1:16" x14ac:dyDescent="0.2">
      <c r="A14" s="49" t="s">
        <v>339</v>
      </c>
      <c r="B14" s="57">
        <f t="shared" si="0"/>
        <v>0.17551422439214209</v>
      </c>
    </row>
    <row r="15" spans="1:16" x14ac:dyDescent="0.2">
      <c r="A15" s="238" t="s">
        <v>312</v>
      </c>
      <c r="B15" s="57">
        <f>SUM(B5:B14)</f>
        <v>1</v>
      </c>
    </row>
    <row r="26" spans="1:3" hidden="1" x14ac:dyDescent="0.2">
      <c r="A26" s="83" t="s">
        <v>330</v>
      </c>
      <c r="B26" s="258"/>
    </row>
    <row r="27" spans="1:3" hidden="1" x14ac:dyDescent="0.2">
      <c r="A27" s="49" t="s">
        <v>331</v>
      </c>
      <c r="B27" s="82">
        <v>103266</v>
      </c>
      <c r="C27" s="256"/>
    </row>
    <row r="28" spans="1:3" hidden="1" x14ac:dyDescent="0.2">
      <c r="A28" s="49" t="s">
        <v>332</v>
      </c>
      <c r="B28" s="82">
        <v>64469</v>
      </c>
      <c r="C28" s="256"/>
    </row>
    <row r="29" spans="1:3" hidden="1" x14ac:dyDescent="0.2">
      <c r="A29" s="49" t="s">
        <v>333</v>
      </c>
      <c r="B29" s="82">
        <v>52613</v>
      </c>
      <c r="C29" s="256"/>
    </row>
    <row r="30" spans="1:3" hidden="1" x14ac:dyDescent="0.2">
      <c r="A30" s="49" t="s">
        <v>334</v>
      </c>
      <c r="B30" s="82">
        <v>43761</v>
      </c>
      <c r="C30" s="256"/>
    </row>
    <row r="31" spans="1:3" hidden="1" x14ac:dyDescent="0.2">
      <c r="A31" s="49" t="s">
        <v>335</v>
      </c>
      <c r="B31" s="82">
        <v>43753</v>
      </c>
      <c r="C31" s="256"/>
    </row>
    <row r="32" spans="1:3" hidden="1" x14ac:dyDescent="0.2">
      <c r="A32" s="49" t="s">
        <v>336</v>
      </c>
      <c r="B32" s="82">
        <v>28833</v>
      </c>
      <c r="C32" s="256"/>
    </row>
    <row r="33" spans="1:3" hidden="1" x14ac:dyDescent="0.2">
      <c r="A33" s="49" t="s">
        <v>337</v>
      </c>
      <c r="B33" s="82">
        <v>24195</v>
      </c>
      <c r="C33" s="256"/>
    </row>
    <row r="34" spans="1:3" hidden="1" x14ac:dyDescent="0.2">
      <c r="A34" s="49" t="s">
        <v>475</v>
      </c>
      <c r="B34" s="82">
        <v>22990</v>
      </c>
      <c r="C34" s="256"/>
    </row>
    <row r="35" spans="1:3" hidden="1" x14ac:dyDescent="0.2">
      <c r="A35" s="49" t="s">
        <v>338</v>
      </c>
      <c r="B35" s="82">
        <v>22932</v>
      </c>
      <c r="C35" s="256"/>
    </row>
    <row r="36" spans="1:3" hidden="1" x14ac:dyDescent="0.2">
      <c r="A36" s="49" t="s">
        <v>339</v>
      </c>
      <c r="B36" s="82">
        <v>86601</v>
      </c>
      <c r="C36" s="256"/>
    </row>
    <row r="37" spans="1:3" hidden="1" x14ac:dyDescent="0.2">
      <c r="A37" s="59" t="s">
        <v>312</v>
      </c>
      <c r="B37" s="85">
        <f>SUM(B27:B36)</f>
        <v>493413</v>
      </c>
    </row>
    <row r="38" spans="1:3" hidden="1" x14ac:dyDescent="0.2"/>
    <row r="39" spans="1:3" hidden="1" x14ac:dyDescent="0.2"/>
    <row r="44" spans="1:3" ht="16.5" customHeight="1" x14ac:dyDescent="0.2"/>
    <row r="159" spans="2:2" x14ac:dyDescent="0.2">
      <c r="B159" s="60"/>
    </row>
  </sheetData>
  <mergeCells count="2">
    <mergeCell ref="H1:I1"/>
    <mergeCell ref="O1:P1"/>
  </mergeCells>
  <hyperlinks>
    <hyperlink ref="H1:I1" location="Index!A1" display="Regresar al Índice" xr:uid="{00000000-0004-0000-6A00-000000000000}"/>
    <hyperlink ref="O1:P1" location="Index!B2" display="Regresar al índice" xr:uid="{00000000-0004-0000-6A00-000001000000}"/>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85"/>
  <dimension ref="A1:P160"/>
  <sheetViews>
    <sheetView zoomScale="106" zoomScaleNormal="106" workbookViewId="0"/>
  </sheetViews>
  <sheetFormatPr baseColWidth="10" defaultColWidth="11.42578125" defaultRowHeight="12.75" x14ac:dyDescent="0.2"/>
  <cols>
    <col min="1" max="16384" width="11.42578125" style="238"/>
  </cols>
  <sheetData>
    <row r="1" spans="1:16" ht="15" x14ac:dyDescent="0.25">
      <c r="A1" s="17" t="s">
        <v>1763</v>
      </c>
      <c r="H1" s="408" t="s">
        <v>38</v>
      </c>
      <c r="I1" s="408"/>
      <c r="J1" s="84"/>
      <c r="K1" s="84"/>
      <c r="O1" s="423"/>
      <c r="P1" s="423"/>
    </row>
    <row r="2" spans="1:16" x14ac:dyDescent="0.2">
      <c r="A2" s="238" t="s">
        <v>152</v>
      </c>
    </row>
    <row r="5" spans="1:16" x14ac:dyDescent="0.2">
      <c r="A5" s="238" t="s">
        <v>308</v>
      </c>
      <c r="B5" s="238" t="s">
        <v>318</v>
      </c>
    </row>
    <row r="6" spans="1:16" x14ac:dyDescent="0.2">
      <c r="A6" s="238">
        <v>2013</v>
      </c>
      <c r="B6" s="241">
        <v>282499</v>
      </c>
    </row>
    <row r="7" spans="1:16" x14ac:dyDescent="0.2">
      <c r="A7" s="238">
        <v>2014</v>
      </c>
      <c r="B7" s="241">
        <v>295797</v>
      </c>
    </row>
    <row r="8" spans="1:16" x14ac:dyDescent="0.2">
      <c r="A8" s="238">
        <v>2015</v>
      </c>
      <c r="B8" s="241">
        <v>312586</v>
      </c>
    </row>
    <row r="9" spans="1:16" x14ac:dyDescent="0.2">
      <c r="A9" s="238">
        <v>2016</v>
      </c>
      <c r="B9" s="241">
        <v>334254</v>
      </c>
    </row>
    <row r="10" spans="1:16" x14ac:dyDescent="0.2">
      <c r="A10" s="238">
        <v>2017</v>
      </c>
      <c r="B10" s="241">
        <v>343480</v>
      </c>
    </row>
    <row r="11" spans="1:16" x14ac:dyDescent="0.2">
      <c r="A11" s="238">
        <v>2018</v>
      </c>
      <c r="B11" s="241">
        <v>354114</v>
      </c>
    </row>
    <row r="12" spans="1:16" x14ac:dyDescent="0.2">
      <c r="A12" s="238">
        <v>2019</v>
      </c>
      <c r="B12" s="241">
        <v>363625</v>
      </c>
    </row>
    <row r="13" spans="1:16" x14ac:dyDescent="0.2">
      <c r="A13" s="238">
        <v>2020</v>
      </c>
      <c r="B13" s="241">
        <v>366999</v>
      </c>
    </row>
    <row r="14" spans="1:16" x14ac:dyDescent="0.2">
      <c r="A14" s="238">
        <v>2021</v>
      </c>
      <c r="B14" s="241">
        <v>388949</v>
      </c>
    </row>
    <row r="15" spans="1:16" x14ac:dyDescent="0.2">
      <c r="A15" s="242">
        <v>44621</v>
      </c>
      <c r="B15" s="241">
        <v>389036</v>
      </c>
    </row>
    <row r="18" spans="1:2" x14ac:dyDescent="0.2">
      <c r="A18" s="238" t="s">
        <v>1298</v>
      </c>
      <c r="B18" s="57">
        <f>B15/B14-1</f>
        <v>2.2367971122183583E-4</v>
      </c>
    </row>
    <row r="19" spans="1:2" x14ac:dyDescent="0.2">
      <c r="A19" s="238" t="s">
        <v>1299</v>
      </c>
      <c r="B19" s="241">
        <f>B15-B14</f>
        <v>87</v>
      </c>
    </row>
    <row r="22" spans="1:2" ht="12.75" hidden="1" customHeight="1" x14ac:dyDescent="0.2">
      <c r="A22" s="238" t="s">
        <v>340</v>
      </c>
      <c r="B22" s="238">
        <f>B12/B11-1</f>
        <v>2.6858582264468467E-2</v>
      </c>
    </row>
    <row r="23" spans="1:2" ht="12.75" hidden="1" customHeight="1" x14ac:dyDescent="0.2">
      <c r="A23" s="238" t="s">
        <v>341</v>
      </c>
      <c r="B23" s="238">
        <f>B12-B11</f>
        <v>9511</v>
      </c>
    </row>
    <row r="24" spans="1:2" ht="12.75" hidden="1" customHeight="1" x14ac:dyDescent="0.2"/>
    <row r="25" spans="1:2" ht="14.25" hidden="1" customHeight="1" x14ac:dyDescent="0.2">
      <c r="A25" s="238">
        <v>43770</v>
      </c>
      <c r="B25" s="238">
        <v>368314</v>
      </c>
    </row>
    <row r="26" spans="1:2" ht="12.75" hidden="1" customHeight="1" x14ac:dyDescent="0.2">
      <c r="A26" s="238" t="s">
        <v>342</v>
      </c>
      <c r="B26" s="238">
        <f>B12/B25-1</f>
        <v>-1.2730984974776982E-2</v>
      </c>
    </row>
    <row r="27" spans="1:2" ht="12.75" hidden="1" customHeight="1" x14ac:dyDescent="0.2">
      <c r="A27" s="238" t="s">
        <v>341</v>
      </c>
      <c r="B27" s="238">
        <f>B12-B25</f>
        <v>-4689</v>
      </c>
    </row>
    <row r="28" spans="1:2" ht="12.75" hidden="1" customHeight="1" x14ac:dyDescent="0.2"/>
    <row r="160" spans="2:2" x14ac:dyDescent="0.2">
      <c r="B160" s="60"/>
    </row>
  </sheetData>
  <mergeCells count="2">
    <mergeCell ref="H1:I1"/>
    <mergeCell ref="O1:P1"/>
  </mergeCells>
  <hyperlinks>
    <hyperlink ref="H1:I1" location="Index!A1" display="Regresar al Índice" xr:uid="{00000000-0004-0000-6B00-000000000000}"/>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86"/>
  <dimension ref="A1:P159"/>
  <sheetViews>
    <sheetView zoomScale="106" zoomScaleNormal="106" workbookViewId="0"/>
  </sheetViews>
  <sheetFormatPr baseColWidth="10" defaultColWidth="11.42578125" defaultRowHeight="12.75" x14ac:dyDescent="0.2"/>
  <cols>
    <col min="1" max="1" width="68.140625" style="238" customWidth="1"/>
    <col min="2" max="16384" width="11.42578125" style="238"/>
  </cols>
  <sheetData>
    <row r="1" spans="1:16" ht="15" x14ac:dyDescent="0.25">
      <c r="A1" s="17" t="s">
        <v>1764</v>
      </c>
      <c r="H1" s="408" t="s">
        <v>38</v>
      </c>
      <c r="I1" s="408"/>
      <c r="O1" s="423"/>
      <c r="P1" s="423"/>
    </row>
    <row r="2" spans="1:16" x14ac:dyDescent="0.2">
      <c r="A2" s="238" t="s">
        <v>152</v>
      </c>
    </row>
    <row r="5" spans="1:16" x14ac:dyDescent="0.2">
      <c r="A5" s="83" t="s">
        <v>330</v>
      </c>
      <c r="B5" s="83" t="s">
        <v>297</v>
      </c>
    </row>
    <row r="6" spans="1:16" x14ac:dyDescent="0.2">
      <c r="A6" s="238" t="s">
        <v>343</v>
      </c>
      <c r="B6" s="57">
        <f>B27/$B$36</f>
        <v>0.19901243072620528</v>
      </c>
      <c r="C6" s="58"/>
    </row>
    <row r="7" spans="1:16" x14ac:dyDescent="0.2">
      <c r="A7" s="238" t="s">
        <v>350</v>
      </c>
      <c r="B7" s="57">
        <f>B28/$B$36</f>
        <v>0.17129263101615275</v>
      </c>
      <c r="C7" s="58"/>
    </row>
    <row r="8" spans="1:16" x14ac:dyDescent="0.2">
      <c r="A8" s="238" t="s">
        <v>349</v>
      </c>
      <c r="B8" s="57">
        <f t="shared" ref="B8:B12" si="0">B29/$B$36</f>
        <v>0.15182399572276087</v>
      </c>
      <c r="C8" s="58"/>
    </row>
    <row r="9" spans="1:16" x14ac:dyDescent="0.2">
      <c r="A9" s="238" t="s">
        <v>348</v>
      </c>
      <c r="B9" s="57">
        <f>B30/$B$36</f>
        <v>0.12299375893233531</v>
      </c>
      <c r="C9" s="58"/>
    </row>
    <row r="10" spans="1:16" x14ac:dyDescent="0.2">
      <c r="A10" s="238" t="s">
        <v>351</v>
      </c>
      <c r="B10" s="57">
        <f t="shared" si="0"/>
        <v>0.11686579134064713</v>
      </c>
      <c r="C10" s="58"/>
    </row>
    <row r="11" spans="1:16" x14ac:dyDescent="0.2">
      <c r="A11" s="238" t="s">
        <v>345</v>
      </c>
      <c r="B11" s="57">
        <f>B32/$B$36</f>
        <v>8.4429204495213808E-2</v>
      </c>
      <c r="C11" s="58"/>
    </row>
    <row r="12" spans="1:16" x14ac:dyDescent="0.2">
      <c r="A12" s="238" t="s">
        <v>346</v>
      </c>
      <c r="B12" s="57">
        <f t="shared" si="0"/>
        <v>5.8449603635653255E-2</v>
      </c>
      <c r="C12" s="58"/>
    </row>
    <row r="13" spans="1:16" x14ac:dyDescent="0.2">
      <c r="A13" s="238" t="s">
        <v>344</v>
      </c>
      <c r="B13" s="57">
        <f>B34/$B$36</f>
        <v>5.1954060806711978E-2</v>
      </c>
      <c r="C13" s="58"/>
    </row>
    <row r="14" spans="1:16" x14ac:dyDescent="0.2">
      <c r="A14" s="238" t="s">
        <v>347</v>
      </c>
      <c r="B14" s="57">
        <f>B35/$B$36</f>
        <v>4.3178523324319602E-2</v>
      </c>
      <c r="C14" s="58"/>
    </row>
    <row r="15" spans="1:16" x14ac:dyDescent="0.2">
      <c r="A15" s="238" t="s">
        <v>282</v>
      </c>
      <c r="B15" s="57">
        <f>SUM(B6:B14)</f>
        <v>0.99999999999999989</v>
      </c>
      <c r="C15" s="58"/>
    </row>
    <row r="25" spans="1:3" hidden="1" x14ac:dyDescent="0.2"/>
    <row r="26" spans="1:3" ht="12.6" hidden="1" customHeight="1" x14ac:dyDescent="0.2">
      <c r="A26" s="257" t="s">
        <v>315</v>
      </c>
      <c r="B26" s="239" t="s">
        <v>1297</v>
      </c>
    </row>
    <row r="27" spans="1:3" ht="12.6" hidden="1" customHeight="1" x14ac:dyDescent="0.2">
      <c r="A27" s="238" t="s">
        <v>343</v>
      </c>
      <c r="B27" s="238">
        <v>77423</v>
      </c>
      <c r="C27" s="256"/>
    </row>
    <row r="28" spans="1:3" ht="12.6" hidden="1" customHeight="1" x14ac:dyDescent="0.2">
      <c r="A28" s="238" t="s">
        <v>350</v>
      </c>
      <c r="B28" s="238">
        <v>66639</v>
      </c>
      <c r="C28" s="256"/>
    </row>
    <row r="29" spans="1:3" ht="12.6" hidden="1" customHeight="1" x14ac:dyDescent="0.2">
      <c r="A29" s="238" t="s">
        <v>349</v>
      </c>
      <c r="B29" s="238">
        <v>59065</v>
      </c>
      <c r="C29" s="256"/>
    </row>
    <row r="30" spans="1:3" ht="12.6" hidden="1" customHeight="1" x14ac:dyDescent="0.2">
      <c r="A30" s="238" t="s">
        <v>348</v>
      </c>
      <c r="B30" s="238">
        <v>47849</v>
      </c>
      <c r="C30" s="256"/>
    </row>
    <row r="31" spans="1:3" ht="12.6" hidden="1" customHeight="1" x14ac:dyDescent="0.2">
      <c r="A31" s="238" t="s">
        <v>351</v>
      </c>
      <c r="B31" s="238">
        <v>45465</v>
      </c>
      <c r="C31" s="256"/>
    </row>
    <row r="32" spans="1:3" ht="12.6" hidden="1" customHeight="1" x14ac:dyDescent="0.2">
      <c r="A32" s="238" t="s">
        <v>345</v>
      </c>
      <c r="B32" s="238">
        <v>32846</v>
      </c>
      <c r="C32" s="256"/>
    </row>
    <row r="33" spans="1:3" ht="12.6" hidden="1" customHeight="1" x14ac:dyDescent="0.2">
      <c r="A33" s="238" t="s">
        <v>346</v>
      </c>
      <c r="B33" s="238">
        <v>22739</v>
      </c>
      <c r="C33" s="256"/>
    </row>
    <row r="34" spans="1:3" hidden="1" x14ac:dyDescent="0.2">
      <c r="A34" s="238" t="s">
        <v>344</v>
      </c>
      <c r="B34" s="238">
        <v>20212</v>
      </c>
      <c r="C34" s="256"/>
    </row>
    <row r="35" spans="1:3" hidden="1" x14ac:dyDescent="0.2">
      <c r="A35" s="238" t="s">
        <v>347</v>
      </c>
      <c r="B35" s="238">
        <v>16798</v>
      </c>
      <c r="C35" s="256"/>
    </row>
    <row r="36" spans="1:3" hidden="1" x14ac:dyDescent="0.2">
      <c r="A36" s="59" t="s">
        <v>282</v>
      </c>
      <c r="B36" s="59">
        <f>SUM(B27:B35)</f>
        <v>389036</v>
      </c>
      <c r="C36" s="256"/>
    </row>
    <row r="37" spans="1:3" hidden="1" x14ac:dyDescent="0.2"/>
    <row r="159" spans="2:2" x14ac:dyDescent="0.2">
      <c r="B159" s="60"/>
    </row>
  </sheetData>
  <mergeCells count="2">
    <mergeCell ref="H1:I1"/>
    <mergeCell ref="O1:P1"/>
  </mergeCells>
  <hyperlinks>
    <hyperlink ref="H1:I1" location="Index!A1" display="Regresar al Índice" xr:uid="{00000000-0004-0000-6C00-000000000000}"/>
  </hyperlink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87"/>
  <dimension ref="A1:P160"/>
  <sheetViews>
    <sheetView zoomScale="106" zoomScaleNormal="106" workbookViewId="0"/>
  </sheetViews>
  <sheetFormatPr baseColWidth="10" defaultColWidth="11.42578125" defaultRowHeight="12.75" x14ac:dyDescent="0.2"/>
  <cols>
    <col min="1" max="1" width="14.7109375" style="238" customWidth="1"/>
    <col min="2" max="2" width="11.42578125" style="238"/>
    <col min="3" max="3" width="12.85546875" style="238" bestFit="1" customWidth="1"/>
    <col min="4" max="16384" width="11.42578125" style="238"/>
  </cols>
  <sheetData>
    <row r="1" spans="1:16" ht="15" x14ac:dyDescent="0.25">
      <c r="A1" s="17" t="s">
        <v>1765</v>
      </c>
      <c r="H1" s="408" t="s">
        <v>38</v>
      </c>
      <c r="I1" s="408"/>
      <c r="J1" s="450"/>
      <c r="K1" s="450"/>
      <c r="O1" s="423"/>
      <c r="P1" s="423"/>
    </row>
    <row r="2" spans="1:16" x14ac:dyDescent="0.2">
      <c r="A2" s="238" t="s">
        <v>152</v>
      </c>
    </row>
    <row r="5" spans="1:16" x14ac:dyDescent="0.2">
      <c r="A5" s="238" t="s">
        <v>308</v>
      </c>
      <c r="B5" s="238" t="s">
        <v>318</v>
      </c>
    </row>
    <row r="6" spans="1:16" x14ac:dyDescent="0.2">
      <c r="A6" s="238">
        <v>2013</v>
      </c>
      <c r="B6" s="241">
        <v>523456</v>
      </c>
    </row>
    <row r="7" spans="1:16" x14ac:dyDescent="0.2">
      <c r="A7" s="238">
        <v>2014</v>
      </c>
      <c r="B7" s="241">
        <v>540644</v>
      </c>
    </row>
    <row r="8" spans="1:16" x14ac:dyDescent="0.2">
      <c r="A8" s="238">
        <v>2015</v>
      </c>
      <c r="B8" s="241">
        <v>551836</v>
      </c>
    </row>
    <row r="9" spans="1:16" x14ac:dyDescent="0.2">
      <c r="A9" s="238">
        <v>2016</v>
      </c>
      <c r="B9" s="241">
        <v>575641</v>
      </c>
    </row>
    <row r="10" spans="1:16" x14ac:dyDescent="0.2">
      <c r="A10" s="238">
        <v>2017</v>
      </c>
      <c r="B10" s="241">
        <v>605107</v>
      </c>
    </row>
    <row r="11" spans="1:16" x14ac:dyDescent="0.2">
      <c r="A11" s="238">
        <v>2018</v>
      </c>
      <c r="B11" s="241">
        <v>614655</v>
      </c>
    </row>
    <row r="12" spans="1:16" x14ac:dyDescent="0.2">
      <c r="A12" s="238">
        <v>2019</v>
      </c>
      <c r="B12" s="241">
        <v>640252</v>
      </c>
    </row>
    <row r="13" spans="1:16" x14ac:dyDescent="0.2">
      <c r="A13" s="238">
        <v>2020</v>
      </c>
      <c r="B13" s="241">
        <v>614772</v>
      </c>
      <c r="C13" s="57"/>
    </row>
    <row r="14" spans="1:16" x14ac:dyDescent="0.2">
      <c r="A14" s="238">
        <v>2021</v>
      </c>
      <c r="B14" s="241">
        <v>620320</v>
      </c>
    </row>
    <row r="15" spans="1:16" x14ac:dyDescent="0.2">
      <c r="A15" s="242">
        <v>44621</v>
      </c>
      <c r="B15" s="241">
        <v>630046</v>
      </c>
    </row>
    <row r="17" spans="1:2" x14ac:dyDescent="0.2">
      <c r="A17" s="238" t="s">
        <v>1298</v>
      </c>
      <c r="B17" s="57">
        <f>B15/B14-1</f>
        <v>1.5679004384833606E-2</v>
      </c>
    </row>
    <row r="18" spans="1:2" x14ac:dyDescent="0.2">
      <c r="A18" s="238" t="s">
        <v>1299</v>
      </c>
      <c r="B18" s="241">
        <f>B15-B14</f>
        <v>9726</v>
      </c>
    </row>
    <row r="160" spans="2:2" x14ac:dyDescent="0.2">
      <c r="B160" s="60"/>
    </row>
  </sheetData>
  <mergeCells count="3">
    <mergeCell ref="H1:I1"/>
    <mergeCell ref="J1:K1"/>
    <mergeCell ref="O1:P1"/>
  </mergeCells>
  <hyperlinks>
    <hyperlink ref="H1:I1" location="Index!A1" display="Regresar al Índice" xr:uid="{00000000-0004-0000-6D00-000000000000}"/>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88"/>
  <dimension ref="A1:N159"/>
  <sheetViews>
    <sheetView zoomScale="106" zoomScaleNormal="106" workbookViewId="0"/>
  </sheetViews>
  <sheetFormatPr baseColWidth="10" defaultColWidth="11.42578125" defaultRowHeight="12.75" x14ac:dyDescent="0.2"/>
  <cols>
    <col min="1" max="1" width="61.42578125" style="238" customWidth="1"/>
    <col min="2" max="2" width="9.42578125" style="238" customWidth="1"/>
    <col min="3" max="16384" width="11.42578125" style="238"/>
  </cols>
  <sheetData>
    <row r="1" spans="1:14" ht="14.45" customHeight="1" x14ac:dyDescent="0.25">
      <c r="A1" s="17" t="s">
        <v>1766</v>
      </c>
      <c r="F1" s="451"/>
      <c r="G1" s="451"/>
      <c r="H1" s="408" t="s">
        <v>38</v>
      </c>
      <c r="I1" s="408"/>
      <c r="M1" s="423"/>
      <c r="N1" s="423"/>
    </row>
    <row r="2" spans="1:14" x14ac:dyDescent="0.2">
      <c r="A2" s="238" t="s">
        <v>152</v>
      </c>
    </row>
    <row r="5" spans="1:14" x14ac:dyDescent="0.2">
      <c r="A5" s="238" t="s">
        <v>330</v>
      </c>
      <c r="B5" s="239" t="s">
        <v>297</v>
      </c>
    </row>
    <row r="6" spans="1:14" x14ac:dyDescent="0.2">
      <c r="A6" s="49" t="s">
        <v>352</v>
      </c>
      <c r="B6" s="57">
        <f>B28/$B$38</f>
        <v>0.30012570510724612</v>
      </c>
      <c r="C6" s="58"/>
    </row>
    <row r="7" spans="1:14" x14ac:dyDescent="0.2">
      <c r="A7" s="49" t="s">
        <v>353</v>
      </c>
      <c r="B7" s="57">
        <f>B29/$B$38</f>
        <v>0.25920329626725669</v>
      </c>
      <c r="C7" s="58"/>
    </row>
    <row r="8" spans="1:14" x14ac:dyDescent="0.2">
      <c r="A8" s="49" t="s">
        <v>356</v>
      </c>
      <c r="B8" s="57">
        <f t="shared" ref="B8:B13" si="0">B30/$B$38</f>
        <v>8.214638296251385E-2</v>
      </c>
      <c r="C8" s="58"/>
    </row>
    <row r="9" spans="1:14" x14ac:dyDescent="0.2">
      <c r="A9" s="49" t="s">
        <v>355</v>
      </c>
      <c r="B9" s="57">
        <f t="shared" si="0"/>
        <v>7.7122940229761003E-2</v>
      </c>
      <c r="C9" s="58"/>
    </row>
    <row r="10" spans="1:14" x14ac:dyDescent="0.2">
      <c r="A10" s="49" t="s">
        <v>354</v>
      </c>
      <c r="B10" s="57">
        <f>B32/$B$38</f>
        <v>7.6818200575830969E-2</v>
      </c>
      <c r="C10" s="58"/>
    </row>
    <row r="11" spans="1:14" x14ac:dyDescent="0.2">
      <c r="A11" s="49" t="s">
        <v>357</v>
      </c>
      <c r="B11" s="57">
        <f t="shared" si="0"/>
        <v>5.3723061490748292E-2</v>
      </c>
      <c r="C11" s="58"/>
    </row>
    <row r="12" spans="1:14" x14ac:dyDescent="0.2">
      <c r="A12" s="49" t="s">
        <v>358</v>
      </c>
      <c r="B12" s="57">
        <f>B34/$B$38</f>
        <v>5.0277281341362376E-2</v>
      </c>
      <c r="C12" s="58"/>
    </row>
    <row r="13" spans="1:14" x14ac:dyDescent="0.2">
      <c r="A13" s="49" t="s">
        <v>360</v>
      </c>
      <c r="B13" s="57">
        <f t="shared" si="0"/>
        <v>3.1292953212940004E-2</v>
      </c>
      <c r="C13" s="58"/>
    </row>
    <row r="14" spans="1:14" x14ac:dyDescent="0.2">
      <c r="A14" s="49" t="s">
        <v>359</v>
      </c>
      <c r="B14" s="57">
        <f>B36/$B$38</f>
        <v>2.8596324712798746E-2</v>
      </c>
      <c r="C14" s="58"/>
    </row>
    <row r="15" spans="1:14" x14ac:dyDescent="0.2">
      <c r="A15" s="49" t="s">
        <v>339</v>
      </c>
      <c r="B15" s="57">
        <f>B37/$B$38</f>
        <v>4.0693854099541939E-2</v>
      </c>
      <c r="C15" s="58"/>
    </row>
    <row r="16" spans="1:14" x14ac:dyDescent="0.2">
      <c r="A16" s="238" t="s">
        <v>287</v>
      </c>
      <c r="B16" s="57">
        <f>SUM(B6:B15)</f>
        <v>0.99999999999999989</v>
      </c>
    </row>
    <row r="22" spans="1:3" ht="14.25" customHeight="1" x14ac:dyDescent="0.2"/>
    <row r="26" spans="1:3" hidden="1" x14ac:dyDescent="0.2"/>
    <row r="27" spans="1:3" hidden="1" x14ac:dyDescent="0.2">
      <c r="A27" s="238" t="s">
        <v>330</v>
      </c>
      <c r="B27" s="238" t="s">
        <v>1297</v>
      </c>
    </row>
    <row r="28" spans="1:3" hidden="1" x14ac:dyDescent="0.2">
      <c r="A28" s="49" t="s">
        <v>352</v>
      </c>
      <c r="B28" s="82">
        <v>189093</v>
      </c>
      <c r="C28" s="256"/>
    </row>
    <row r="29" spans="1:3" hidden="1" x14ac:dyDescent="0.2">
      <c r="A29" s="49" t="s">
        <v>353</v>
      </c>
      <c r="B29" s="82">
        <v>163310</v>
      </c>
      <c r="C29" s="256"/>
    </row>
    <row r="30" spans="1:3" hidden="1" x14ac:dyDescent="0.2">
      <c r="A30" s="49" t="s">
        <v>356</v>
      </c>
      <c r="B30" s="82">
        <v>51756</v>
      </c>
      <c r="C30" s="256"/>
    </row>
    <row r="31" spans="1:3" hidden="1" x14ac:dyDescent="0.2">
      <c r="A31" s="49" t="s">
        <v>355</v>
      </c>
      <c r="B31" s="82">
        <v>48591</v>
      </c>
      <c r="C31" s="256"/>
    </row>
    <row r="32" spans="1:3" hidden="1" x14ac:dyDescent="0.2">
      <c r="A32" s="49" t="s">
        <v>354</v>
      </c>
      <c r="B32" s="82">
        <v>48399</v>
      </c>
      <c r="C32" s="256"/>
    </row>
    <row r="33" spans="1:3" hidden="1" x14ac:dyDescent="0.2">
      <c r="A33" s="49" t="s">
        <v>357</v>
      </c>
      <c r="B33" s="82">
        <v>33848</v>
      </c>
      <c r="C33" s="256"/>
    </row>
    <row r="34" spans="1:3" hidden="1" x14ac:dyDescent="0.2">
      <c r="A34" s="49" t="s">
        <v>358</v>
      </c>
      <c r="B34" s="82">
        <v>31677</v>
      </c>
      <c r="C34" s="256"/>
    </row>
    <row r="35" spans="1:3" hidden="1" x14ac:dyDescent="0.2">
      <c r="A35" s="49" t="s">
        <v>360</v>
      </c>
      <c r="B35" s="82">
        <v>19716</v>
      </c>
      <c r="C35" s="256"/>
    </row>
    <row r="36" spans="1:3" hidden="1" x14ac:dyDescent="0.2">
      <c r="A36" s="49" t="s">
        <v>359</v>
      </c>
      <c r="B36" s="82">
        <v>18017</v>
      </c>
      <c r="C36" s="256"/>
    </row>
    <row r="37" spans="1:3" hidden="1" x14ac:dyDescent="0.2">
      <c r="A37" s="49" t="s">
        <v>339</v>
      </c>
      <c r="B37" s="82">
        <v>25639</v>
      </c>
      <c r="C37" s="256"/>
    </row>
    <row r="38" spans="1:3" hidden="1" x14ac:dyDescent="0.2">
      <c r="A38" s="170" t="s">
        <v>287</v>
      </c>
      <c r="B38" s="171">
        <f>SUM(B28:B37)</f>
        <v>630046</v>
      </c>
      <c r="C38" s="256"/>
    </row>
    <row r="159" spans="2:2" x14ac:dyDescent="0.2">
      <c r="B159" s="60"/>
    </row>
  </sheetData>
  <mergeCells count="3">
    <mergeCell ref="F1:G1"/>
    <mergeCell ref="H1:I1"/>
    <mergeCell ref="M1:N1"/>
  </mergeCells>
  <hyperlinks>
    <hyperlink ref="H1:I1" location="Index!A1" display="Regresar al Índice" xr:uid="{00000000-0004-0000-6E00-000000000000}"/>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89"/>
  <dimension ref="A1:I159"/>
  <sheetViews>
    <sheetView zoomScale="106" zoomScaleNormal="106" workbookViewId="0"/>
  </sheetViews>
  <sheetFormatPr baseColWidth="10" defaultColWidth="10.85546875" defaultRowHeight="12.75" x14ac:dyDescent="0.2"/>
  <cols>
    <col min="1" max="1" width="8.140625" style="238" customWidth="1"/>
    <col min="2" max="2" width="45.7109375" style="238" customWidth="1"/>
    <col min="3" max="3" width="14.7109375" style="238" customWidth="1"/>
    <col min="4" max="16384" width="10.85546875" style="238"/>
  </cols>
  <sheetData>
    <row r="1" spans="1:9" ht="15" x14ac:dyDescent="0.25">
      <c r="A1" s="17" t="s">
        <v>1767</v>
      </c>
      <c r="H1" s="408" t="s">
        <v>38</v>
      </c>
      <c r="I1" s="408"/>
    </row>
    <row r="2" spans="1:9" x14ac:dyDescent="0.2">
      <c r="A2" s="238" t="s">
        <v>152</v>
      </c>
    </row>
    <row r="3" spans="1:9" x14ac:dyDescent="0.2">
      <c r="H3" s="59"/>
    </row>
    <row r="4" spans="1:9" x14ac:dyDescent="0.2">
      <c r="B4" s="238" t="s">
        <v>295</v>
      </c>
      <c r="C4" s="239" t="s">
        <v>291</v>
      </c>
      <c r="D4" s="239" t="s">
        <v>292</v>
      </c>
      <c r="E4" s="239" t="s">
        <v>53</v>
      </c>
    </row>
    <row r="5" spans="1:9" x14ac:dyDescent="0.2">
      <c r="B5" s="238" t="s">
        <v>281</v>
      </c>
      <c r="C5" s="238">
        <v>87837</v>
      </c>
      <c r="D5" s="238">
        <v>37080</v>
      </c>
      <c r="E5" s="238">
        <v>124917</v>
      </c>
    </row>
    <row r="6" spans="1:9" x14ac:dyDescent="0.2">
      <c r="B6" s="238" t="s">
        <v>282</v>
      </c>
      <c r="C6" s="238">
        <v>226124</v>
      </c>
      <c r="D6" s="238">
        <v>162912</v>
      </c>
      <c r="E6" s="238">
        <v>389036</v>
      </c>
    </row>
    <row r="7" spans="1:9" x14ac:dyDescent="0.2">
      <c r="B7" s="238" t="s">
        <v>283</v>
      </c>
      <c r="C7" s="238">
        <v>116184</v>
      </c>
      <c r="D7" s="238">
        <v>21160</v>
      </c>
      <c r="E7" s="238">
        <v>137344</v>
      </c>
    </row>
    <row r="8" spans="1:9" x14ac:dyDescent="0.2">
      <c r="B8" s="238" t="s">
        <v>284</v>
      </c>
      <c r="C8" s="238">
        <v>7276</v>
      </c>
      <c r="D8" s="238">
        <v>2343</v>
      </c>
      <c r="E8" s="238">
        <v>9619</v>
      </c>
    </row>
    <row r="9" spans="1:9" x14ac:dyDescent="0.2">
      <c r="B9" s="238" t="s">
        <v>285</v>
      </c>
      <c r="C9" s="238">
        <v>294634</v>
      </c>
      <c r="D9" s="238">
        <v>198779</v>
      </c>
      <c r="E9" s="238">
        <v>493413</v>
      </c>
    </row>
    <row r="10" spans="1:9" x14ac:dyDescent="0.2">
      <c r="B10" s="238" t="s">
        <v>286</v>
      </c>
      <c r="C10" s="238">
        <v>2228</v>
      </c>
      <c r="D10" s="238">
        <v>349</v>
      </c>
      <c r="E10" s="238">
        <v>2577</v>
      </c>
    </row>
    <row r="11" spans="1:9" x14ac:dyDescent="0.2">
      <c r="B11" s="238" t="s">
        <v>287</v>
      </c>
      <c r="C11" s="238">
        <v>322124</v>
      </c>
      <c r="D11" s="238">
        <v>307922</v>
      </c>
      <c r="E11" s="238">
        <v>630046</v>
      </c>
    </row>
    <row r="12" spans="1:9" x14ac:dyDescent="0.2">
      <c r="B12" s="238" t="s">
        <v>288</v>
      </c>
      <c r="C12" s="238">
        <v>75332</v>
      </c>
      <c r="D12" s="238">
        <v>24492</v>
      </c>
      <c r="E12" s="238">
        <v>99824</v>
      </c>
    </row>
    <row r="13" spans="1:9" x14ac:dyDescent="0.2">
      <c r="B13" s="238" t="s">
        <v>53</v>
      </c>
      <c r="C13" s="238">
        <f>SUM(C5:C12)</f>
        <v>1131739</v>
      </c>
      <c r="D13" s="238">
        <f>SUM(D5:D12)</f>
        <v>755037</v>
      </c>
      <c r="E13" s="238">
        <f>SUM(E5:E12)</f>
        <v>1886776</v>
      </c>
    </row>
    <row r="15" spans="1:9" x14ac:dyDescent="0.2">
      <c r="C15" s="239"/>
    </row>
    <row r="16" spans="1:9" x14ac:dyDescent="0.2">
      <c r="B16" s="238" t="s">
        <v>295</v>
      </c>
      <c r="C16" s="81" t="s">
        <v>291</v>
      </c>
      <c r="D16" s="238" t="s">
        <v>292</v>
      </c>
    </row>
    <row r="17" spans="2:5" x14ac:dyDescent="0.2">
      <c r="B17" s="238" t="s">
        <v>281</v>
      </c>
      <c r="C17" s="57">
        <f>C5/$C$13</f>
        <v>7.7612417704081949E-2</v>
      </c>
      <c r="D17" s="57">
        <f>D5/$D$13</f>
        <v>4.9110176057597175E-2</v>
      </c>
      <c r="E17" s="58"/>
    </row>
    <row r="18" spans="2:5" x14ac:dyDescent="0.2">
      <c r="B18" s="238" t="s">
        <v>282</v>
      </c>
      <c r="C18" s="57">
        <f>C6/$C$13</f>
        <v>0.19980225122576847</v>
      </c>
      <c r="D18" s="57">
        <f t="shared" ref="D18:D24" si="0">D6/$D$13</f>
        <v>0.21576690943622631</v>
      </c>
      <c r="E18" s="57">
        <f>C17+C19+C20+C22+C24</f>
        <v>0.25523287613133416</v>
      </c>
    </row>
    <row r="19" spans="2:5" x14ac:dyDescent="0.2">
      <c r="B19" s="238" t="s">
        <v>283</v>
      </c>
      <c r="C19" s="57">
        <f>C7/$C$13</f>
        <v>0.10265971217745434</v>
      </c>
      <c r="D19" s="57">
        <f>D7/$D$13</f>
        <v>2.8025116649912522E-2</v>
      </c>
      <c r="E19" s="58"/>
    </row>
    <row r="20" spans="2:5" x14ac:dyDescent="0.2">
      <c r="B20" s="238" t="s">
        <v>284</v>
      </c>
      <c r="C20" s="57">
        <f t="shared" ref="C20:C24" si="1">C8/$C$13</f>
        <v>6.4290441524061642E-3</v>
      </c>
      <c r="D20" s="57">
        <f t="shared" si="0"/>
        <v>3.1031591829274591E-3</v>
      </c>
      <c r="E20" s="58"/>
    </row>
    <row r="21" spans="2:5" x14ac:dyDescent="0.2">
      <c r="B21" s="238" t="s">
        <v>285</v>
      </c>
      <c r="C21" s="57">
        <f t="shared" si="1"/>
        <v>0.26033740995052745</v>
      </c>
      <c r="D21" s="57">
        <f t="shared" si="0"/>
        <v>0.26327054170855202</v>
      </c>
      <c r="E21" s="58"/>
    </row>
    <row r="22" spans="2:5" x14ac:dyDescent="0.2">
      <c r="B22" s="238" t="s">
        <v>286</v>
      </c>
      <c r="C22" s="57">
        <f t="shared" si="1"/>
        <v>1.9686517827873741E-3</v>
      </c>
      <c r="D22" s="57">
        <f t="shared" si="0"/>
        <v>4.6222900334685587E-4</v>
      </c>
      <c r="E22" s="58"/>
    </row>
    <row r="23" spans="2:5" x14ac:dyDescent="0.2">
      <c r="B23" s="238" t="s">
        <v>287</v>
      </c>
      <c r="C23" s="57">
        <f t="shared" si="1"/>
        <v>0.28462746269236988</v>
      </c>
      <c r="D23" s="57">
        <f>D11/$D$13</f>
        <v>0.40782372254604743</v>
      </c>
      <c r="E23" s="58"/>
    </row>
    <row r="24" spans="2:5" x14ac:dyDescent="0.2">
      <c r="B24" s="238" t="s">
        <v>288</v>
      </c>
      <c r="C24" s="57">
        <f t="shared" si="1"/>
        <v>6.6563050314604341E-2</v>
      </c>
      <c r="D24" s="57">
        <f t="shared" si="0"/>
        <v>3.2438145415390238E-2</v>
      </c>
      <c r="E24" s="58"/>
    </row>
    <row r="25" spans="2:5" x14ac:dyDescent="0.2">
      <c r="B25" s="238" t="s">
        <v>53</v>
      </c>
      <c r="C25" s="57">
        <f>SUM(C17:C24)</f>
        <v>0.99999999999999989</v>
      </c>
      <c r="D25" s="57">
        <f>SUM(D17:D24)</f>
        <v>0.99999999999999989</v>
      </c>
      <c r="E25" s="58"/>
    </row>
    <row r="26" spans="2:5" x14ac:dyDescent="0.2">
      <c r="C26" s="57"/>
      <c r="D26" s="57"/>
      <c r="E26" s="58"/>
    </row>
    <row r="27" spans="2:5" x14ac:dyDescent="0.2">
      <c r="C27" s="57"/>
      <c r="D27" s="57"/>
      <c r="E27" s="58"/>
    </row>
    <row r="159" spans="2:2" x14ac:dyDescent="0.2">
      <c r="B159" s="60"/>
    </row>
  </sheetData>
  <mergeCells count="1">
    <mergeCell ref="H1:I1"/>
  </mergeCells>
  <hyperlinks>
    <hyperlink ref="H1:I1" location="Index!A1" display="Regresar al Índice" xr:uid="{00000000-0004-0000-6F00-000000000000}"/>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90"/>
  <dimension ref="A1:K159"/>
  <sheetViews>
    <sheetView zoomScale="106" zoomScaleNormal="106" workbookViewId="0"/>
  </sheetViews>
  <sheetFormatPr baseColWidth="10" defaultColWidth="11.42578125" defaultRowHeight="12.75" x14ac:dyDescent="0.2"/>
  <cols>
    <col min="1" max="1" width="37" style="49" customWidth="1"/>
    <col min="2" max="3" width="11.42578125" style="49"/>
    <col min="4" max="4" width="12.28515625" style="49" customWidth="1"/>
    <col min="5" max="16384" width="11.42578125" style="49"/>
  </cols>
  <sheetData>
    <row r="1" spans="1:11" ht="15" x14ac:dyDescent="0.25">
      <c r="A1" s="17" t="s">
        <v>1768</v>
      </c>
      <c r="H1" s="408" t="s">
        <v>38</v>
      </c>
      <c r="I1" s="408"/>
      <c r="J1" s="452"/>
      <c r="K1" s="452"/>
    </row>
    <row r="2" spans="1:11" x14ac:dyDescent="0.2">
      <c r="A2" s="238" t="s">
        <v>152</v>
      </c>
    </row>
    <row r="6" spans="1:11" x14ac:dyDescent="0.2">
      <c r="A6" s="238" t="s">
        <v>295</v>
      </c>
      <c r="B6" s="57" t="s">
        <v>291</v>
      </c>
      <c r="C6" s="238" t="s">
        <v>292</v>
      </c>
    </row>
    <row r="7" spans="1:11" x14ac:dyDescent="0.2">
      <c r="A7" s="238" t="s">
        <v>281</v>
      </c>
      <c r="B7" s="57">
        <v>7.7612417704081949E-2</v>
      </c>
      <c r="C7" s="57">
        <v>4.9110176057597175E-2</v>
      </c>
      <c r="E7" s="59" t="s">
        <v>711</v>
      </c>
    </row>
    <row r="8" spans="1:11" x14ac:dyDescent="0.2">
      <c r="A8" s="238" t="s">
        <v>282</v>
      </c>
      <c r="B8" s="57">
        <v>0.19980225122576847</v>
      </c>
      <c r="C8" s="57">
        <v>0.21576690943622631</v>
      </c>
    </row>
    <row r="9" spans="1:11" x14ac:dyDescent="0.2">
      <c r="A9" s="238" t="s">
        <v>283</v>
      </c>
      <c r="B9" s="57">
        <v>0.10265971217745434</v>
      </c>
      <c r="C9" s="57">
        <v>2.8025116649912522E-2</v>
      </c>
    </row>
    <row r="10" spans="1:11" x14ac:dyDescent="0.2">
      <c r="A10" s="238" t="s">
        <v>284</v>
      </c>
      <c r="B10" s="57">
        <v>6.4290441524061642E-3</v>
      </c>
      <c r="C10" s="57">
        <v>3.1031591829274591E-3</v>
      </c>
    </row>
    <row r="11" spans="1:11" x14ac:dyDescent="0.2">
      <c r="A11" s="238" t="s">
        <v>285</v>
      </c>
      <c r="B11" s="57">
        <v>0.26033740995052745</v>
      </c>
      <c r="C11" s="57">
        <v>0.26327054170855202</v>
      </c>
    </row>
    <row r="12" spans="1:11" x14ac:dyDescent="0.2">
      <c r="A12" s="238" t="s">
        <v>286</v>
      </c>
      <c r="B12" s="57">
        <v>1.9686517827873741E-3</v>
      </c>
      <c r="C12" s="57">
        <v>4.6222900334685587E-4</v>
      </c>
    </row>
    <row r="13" spans="1:11" x14ac:dyDescent="0.2">
      <c r="A13" s="238" t="s">
        <v>287</v>
      </c>
      <c r="B13" s="57">
        <v>0.28462746269236988</v>
      </c>
      <c r="C13" s="57">
        <v>0.40782372254604743</v>
      </c>
    </row>
    <row r="14" spans="1:11" x14ac:dyDescent="0.2">
      <c r="A14" s="238" t="s">
        <v>288</v>
      </c>
      <c r="B14" s="57">
        <v>6.6563050314604341E-2</v>
      </c>
      <c r="C14" s="57">
        <v>3.2438145415390238E-2</v>
      </c>
    </row>
    <row r="15" spans="1:11" x14ac:dyDescent="0.2">
      <c r="A15" s="238" t="s">
        <v>53</v>
      </c>
      <c r="B15" s="57">
        <f>SUM(B7:B14)</f>
        <v>0.99999999999999989</v>
      </c>
      <c r="C15" s="57">
        <f>SUM(C7:C14)</f>
        <v>0.99999999999999989</v>
      </c>
    </row>
    <row r="18" spans="3:3" x14ac:dyDescent="0.2">
      <c r="C18" s="80"/>
    </row>
    <row r="159" spans="2:2" x14ac:dyDescent="0.2">
      <c r="B159" s="51"/>
    </row>
  </sheetData>
  <mergeCells count="2">
    <mergeCell ref="H1:I1"/>
    <mergeCell ref="J1:K1"/>
  </mergeCells>
  <hyperlinks>
    <hyperlink ref="H1:I1" location="Index!A1" display="Regresar al Índice" xr:uid="{00000000-0004-0000-7000-000000000000}"/>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91"/>
  <dimension ref="A1:K153"/>
  <sheetViews>
    <sheetView zoomScaleNormal="100" workbookViewId="0"/>
  </sheetViews>
  <sheetFormatPr baseColWidth="10" defaultColWidth="10.85546875" defaultRowHeight="12.75" x14ac:dyDescent="0.2"/>
  <cols>
    <col min="1" max="1" width="10.85546875" style="247"/>
    <col min="2" max="2" width="44.7109375" style="247" customWidth="1"/>
    <col min="3" max="3" width="13.28515625" style="247" customWidth="1"/>
    <col min="4" max="4" width="11.5703125" style="247" customWidth="1"/>
    <col min="5" max="6" width="11" style="247" bestFit="1" customWidth="1"/>
    <col min="7" max="16384" width="10.85546875" style="247"/>
  </cols>
  <sheetData>
    <row r="1" spans="1:11" ht="15" x14ac:dyDescent="0.25">
      <c r="A1" s="17" t="s">
        <v>1769</v>
      </c>
      <c r="H1" s="408" t="s">
        <v>38</v>
      </c>
      <c r="I1" s="408"/>
      <c r="J1" s="449"/>
      <c r="K1" s="449"/>
    </row>
    <row r="2" spans="1:11" x14ac:dyDescent="0.2">
      <c r="A2" s="238" t="s">
        <v>278</v>
      </c>
    </row>
    <row r="3" spans="1:11" x14ac:dyDescent="0.2">
      <c r="A3" s="238"/>
    </row>
    <row r="4" spans="1:11" ht="47.25" customHeight="1" thickBot="1" x14ac:dyDescent="0.25">
      <c r="B4" s="63" t="s">
        <v>293</v>
      </c>
      <c r="C4" s="64" t="s">
        <v>1208</v>
      </c>
      <c r="D4" s="64" t="s">
        <v>1290</v>
      </c>
      <c r="E4" s="63" t="s">
        <v>34</v>
      </c>
      <c r="F4" s="63" t="s">
        <v>280</v>
      </c>
    </row>
    <row r="5" spans="1:11" ht="13.5" thickBot="1" x14ac:dyDescent="0.25">
      <c r="B5" s="248" t="s">
        <v>893</v>
      </c>
      <c r="C5" s="249">
        <v>43</v>
      </c>
      <c r="D5" s="249">
        <v>44</v>
      </c>
      <c r="E5" s="249">
        <f>D5-C5</f>
        <v>1</v>
      </c>
      <c r="F5" s="250">
        <f>D5/C5-1</f>
        <v>2.3255813953488413E-2</v>
      </c>
      <c r="H5" s="65"/>
    </row>
    <row r="6" spans="1:11" ht="13.5" thickBot="1" x14ac:dyDescent="0.25">
      <c r="B6" s="248" t="s">
        <v>894</v>
      </c>
      <c r="C6" s="249">
        <v>49416</v>
      </c>
      <c r="D6" s="249">
        <v>49135</v>
      </c>
      <c r="E6" s="249">
        <f t="shared" ref="E6:E14" si="0">D6-C6</f>
        <v>-281</v>
      </c>
      <c r="F6" s="250">
        <f t="shared" ref="F6:F14" si="1">D6/C6-1</f>
        <v>-5.6864173547028773E-3</v>
      </c>
    </row>
    <row r="7" spans="1:11" ht="13.5" thickBot="1" x14ac:dyDescent="0.25">
      <c r="B7" s="248" t="s">
        <v>895</v>
      </c>
      <c r="C7" s="249">
        <v>230670</v>
      </c>
      <c r="D7" s="249">
        <v>233073</v>
      </c>
      <c r="E7" s="249">
        <f t="shared" si="0"/>
        <v>2403</v>
      </c>
      <c r="F7" s="250">
        <f t="shared" si="1"/>
        <v>1.0417479516191985E-2</v>
      </c>
    </row>
    <row r="8" spans="1:11" ht="13.5" thickBot="1" x14ac:dyDescent="0.25">
      <c r="B8" s="248" t="s">
        <v>896</v>
      </c>
      <c r="C8" s="249">
        <v>300373</v>
      </c>
      <c r="D8" s="249">
        <v>302285</v>
      </c>
      <c r="E8" s="249">
        <f t="shared" si="0"/>
        <v>1912</v>
      </c>
      <c r="F8" s="250">
        <f t="shared" si="1"/>
        <v>6.3654189957154106E-3</v>
      </c>
    </row>
    <row r="9" spans="1:11" ht="13.5" thickBot="1" x14ac:dyDescent="0.25">
      <c r="B9" s="248" t="s">
        <v>897</v>
      </c>
      <c r="C9" s="249">
        <v>285931</v>
      </c>
      <c r="D9" s="249">
        <v>286954</v>
      </c>
      <c r="E9" s="249">
        <f>D9-C9</f>
        <v>1023</v>
      </c>
      <c r="F9" s="250">
        <f>D9/C9-1</f>
        <v>3.5777862491299661E-3</v>
      </c>
    </row>
    <row r="10" spans="1:11" ht="13.5" thickBot="1" x14ac:dyDescent="0.25">
      <c r="B10" s="248" t="s">
        <v>898</v>
      </c>
      <c r="C10" s="249">
        <v>256503</v>
      </c>
      <c r="D10" s="249">
        <v>257740</v>
      </c>
      <c r="E10" s="249">
        <f t="shared" si="0"/>
        <v>1237</v>
      </c>
      <c r="F10" s="250">
        <f t="shared" si="1"/>
        <v>4.8225556816099413E-3</v>
      </c>
    </row>
    <row r="11" spans="1:11" ht="13.5" thickBot="1" x14ac:dyDescent="0.25">
      <c r="B11" s="248" t="s">
        <v>899</v>
      </c>
      <c r="C11" s="249">
        <v>224406</v>
      </c>
      <c r="D11" s="249">
        <v>226152</v>
      </c>
      <c r="E11" s="249">
        <f>D11-C11</f>
        <v>1746</v>
      </c>
      <c r="F11" s="250">
        <f>D11/C11-1</f>
        <v>7.7805406272559718E-3</v>
      </c>
    </row>
    <row r="12" spans="1:11" ht="13.5" thickBot="1" x14ac:dyDescent="0.25">
      <c r="B12" s="248" t="s">
        <v>900</v>
      </c>
      <c r="C12" s="249">
        <v>197756</v>
      </c>
      <c r="D12" s="249">
        <v>199023</v>
      </c>
      <c r="E12" s="249">
        <f t="shared" si="0"/>
        <v>1267</v>
      </c>
      <c r="F12" s="250">
        <f t="shared" si="1"/>
        <v>6.4068852525334119E-3</v>
      </c>
    </row>
    <row r="13" spans="1:11" ht="13.5" thickBot="1" x14ac:dyDescent="0.25">
      <c r="B13" s="248" t="s">
        <v>901</v>
      </c>
      <c r="C13" s="249">
        <v>329524</v>
      </c>
      <c r="D13" s="249">
        <v>332370</v>
      </c>
      <c r="E13" s="249">
        <f t="shared" si="0"/>
        <v>2846</v>
      </c>
      <c r="F13" s="250">
        <f t="shared" si="1"/>
        <v>8.636700209999848E-3</v>
      </c>
    </row>
    <row r="14" spans="1:11" ht="13.5" thickBot="1" x14ac:dyDescent="0.25">
      <c r="B14" s="66" t="s">
        <v>53</v>
      </c>
      <c r="C14" s="67">
        <f>SUM(C5:C13)</f>
        <v>1874622</v>
      </c>
      <c r="D14" s="67">
        <f>SUM(D5:D13)</f>
        <v>1886776</v>
      </c>
      <c r="E14" s="68">
        <f t="shared" si="0"/>
        <v>12154</v>
      </c>
      <c r="F14" s="69">
        <f t="shared" si="1"/>
        <v>6.483440394916995E-3</v>
      </c>
    </row>
    <row r="17" spans="2:6" ht="13.5" thickBot="1" x14ac:dyDescent="0.25">
      <c r="B17" s="70" t="s">
        <v>293</v>
      </c>
      <c r="C17" s="71" t="s">
        <v>294</v>
      </c>
      <c r="D17" s="72"/>
      <c r="E17" s="73"/>
      <c r="F17" s="73"/>
    </row>
    <row r="18" spans="2:6" ht="13.5" thickBot="1" x14ac:dyDescent="0.25">
      <c r="B18" s="248" t="s">
        <v>893</v>
      </c>
      <c r="C18" s="251">
        <f>D5/$D$14</f>
        <v>2.3320203352173232E-5</v>
      </c>
      <c r="D18" s="252"/>
      <c r="E18" s="253"/>
      <c r="F18" s="254"/>
    </row>
    <row r="19" spans="2:6" ht="13.5" thickBot="1" x14ac:dyDescent="0.25">
      <c r="B19" s="248" t="s">
        <v>894</v>
      </c>
      <c r="C19" s="251">
        <f t="shared" ref="C19:C25" si="2">D6/$D$14</f>
        <v>2.6041777084296176E-2</v>
      </c>
      <c r="D19" s="252"/>
      <c r="E19" s="253"/>
      <c r="F19" s="254"/>
    </row>
    <row r="20" spans="2:6" ht="13.5" thickBot="1" x14ac:dyDescent="0.25">
      <c r="B20" s="248" t="s">
        <v>895</v>
      </c>
      <c r="C20" s="251">
        <f>D7/$D$14</f>
        <v>0.1235297671795698</v>
      </c>
      <c r="D20" s="252"/>
      <c r="E20" s="253"/>
      <c r="F20" s="254"/>
    </row>
    <row r="21" spans="2:6" ht="13.5" thickBot="1" x14ac:dyDescent="0.25">
      <c r="B21" s="248" t="s">
        <v>896</v>
      </c>
      <c r="C21" s="251">
        <f t="shared" si="2"/>
        <v>0.16021244705253829</v>
      </c>
      <c r="D21" s="252"/>
      <c r="E21" s="253"/>
      <c r="F21" s="254"/>
    </row>
    <row r="22" spans="2:6" ht="13.5" thickBot="1" x14ac:dyDescent="0.25">
      <c r="B22" s="248" t="s">
        <v>897</v>
      </c>
      <c r="C22" s="251">
        <f t="shared" si="2"/>
        <v>0.15208694619817084</v>
      </c>
      <c r="D22" s="252"/>
      <c r="E22" s="253"/>
      <c r="F22" s="254"/>
    </row>
    <row r="23" spans="2:6" ht="13.5" thickBot="1" x14ac:dyDescent="0.25">
      <c r="B23" s="248" t="s">
        <v>898</v>
      </c>
      <c r="C23" s="251">
        <f>D10/$D$14</f>
        <v>0.13660339118157111</v>
      </c>
      <c r="D23" s="252"/>
      <c r="E23" s="253"/>
      <c r="F23" s="254"/>
    </row>
    <row r="24" spans="2:6" ht="13.5" thickBot="1" x14ac:dyDescent="0.25">
      <c r="B24" s="248" t="s">
        <v>899</v>
      </c>
      <c r="C24" s="251">
        <f>D11/$D$14</f>
        <v>0.11986160519319729</v>
      </c>
      <c r="D24" s="252"/>
      <c r="E24" s="253"/>
      <c r="F24" s="254"/>
    </row>
    <row r="25" spans="2:6" ht="13.5" thickBot="1" x14ac:dyDescent="0.25">
      <c r="B25" s="248" t="s">
        <v>900</v>
      </c>
      <c r="C25" s="251">
        <f t="shared" si="2"/>
        <v>0.10548310981271757</v>
      </c>
      <c r="D25" s="252"/>
      <c r="E25" s="253"/>
      <c r="F25" s="254"/>
    </row>
    <row r="26" spans="2:6" ht="13.5" thickBot="1" x14ac:dyDescent="0.25">
      <c r="B26" s="248" t="s">
        <v>901</v>
      </c>
      <c r="C26" s="251">
        <f>D13/$D$14</f>
        <v>0.17615763609458673</v>
      </c>
      <c r="D26" s="252"/>
      <c r="E26" s="253"/>
      <c r="F26" s="254"/>
    </row>
    <row r="27" spans="2:6" ht="13.5" thickBot="1" x14ac:dyDescent="0.25">
      <c r="B27" s="74" t="s">
        <v>53</v>
      </c>
      <c r="C27" s="75">
        <f>SUM(C18:C26)</f>
        <v>1</v>
      </c>
      <c r="D27" s="76"/>
      <c r="E27" s="77"/>
      <c r="F27" s="78"/>
    </row>
    <row r="29" spans="2:6" x14ac:dyDescent="0.2">
      <c r="C29" s="255"/>
    </row>
    <row r="153" spans="2:2" x14ac:dyDescent="0.2">
      <c r="B153" s="79"/>
    </row>
  </sheetData>
  <mergeCells count="2">
    <mergeCell ref="H1:I1"/>
    <mergeCell ref="J1:K1"/>
  </mergeCells>
  <hyperlinks>
    <hyperlink ref="H1:I1" location="Index!A1" display="Regresar al Índice" xr:uid="{00000000-0004-0000-7100-000000000000}"/>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FB3FD-FBC3-4349-B02A-81806B6866C4}">
  <sheetPr codeName="Hoja104"/>
  <dimension ref="A1:AR274"/>
  <sheetViews>
    <sheetView zoomScaleNormal="100" workbookViewId="0"/>
  </sheetViews>
  <sheetFormatPr baseColWidth="10" defaultRowHeight="12.75" x14ac:dyDescent="0.2"/>
  <cols>
    <col min="1" max="16384" width="11.42578125" style="243"/>
  </cols>
  <sheetData>
    <row r="1" spans="1:44" ht="15" x14ac:dyDescent="0.25">
      <c r="A1" s="17" t="s">
        <v>1839</v>
      </c>
      <c r="H1" s="408" t="s">
        <v>38</v>
      </c>
      <c r="I1" s="408"/>
    </row>
    <row r="2" spans="1:44" x14ac:dyDescent="0.2">
      <c r="A2" s="243" t="s">
        <v>1673</v>
      </c>
    </row>
    <row r="6" spans="1:44" x14ac:dyDescent="0.2">
      <c r="A6" s="243" t="s">
        <v>1641</v>
      </c>
      <c r="B6" s="243" t="s">
        <v>1642</v>
      </c>
      <c r="C6" s="243" t="s">
        <v>631</v>
      </c>
      <c r="D6" s="243" t="s">
        <v>753</v>
      </c>
      <c r="E6" s="243" t="s">
        <v>1643</v>
      </c>
      <c r="F6" s="243" t="s">
        <v>3</v>
      </c>
      <c r="G6" s="243" t="s">
        <v>4</v>
      </c>
      <c r="H6" s="243" t="s">
        <v>5</v>
      </c>
      <c r="I6" s="243" t="s">
        <v>6</v>
      </c>
      <c r="J6" s="243" t="s">
        <v>1644</v>
      </c>
      <c r="K6" s="243" t="s">
        <v>7</v>
      </c>
      <c r="L6" s="243" t="s">
        <v>8</v>
      </c>
      <c r="M6" s="243" t="s">
        <v>10</v>
      </c>
      <c r="N6" s="243" t="s">
        <v>11</v>
      </c>
      <c r="O6" s="243" t="s">
        <v>12</v>
      </c>
      <c r="P6" s="243" t="s">
        <v>14</v>
      </c>
      <c r="Q6" s="243" t="s">
        <v>15</v>
      </c>
      <c r="R6" s="243" t="s">
        <v>16</v>
      </c>
      <c r="S6" s="243" t="s">
        <v>0</v>
      </c>
      <c r="T6" s="243" t="s">
        <v>17</v>
      </c>
      <c r="U6" s="243" t="s">
        <v>18</v>
      </c>
      <c r="V6" s="243" t="s">
        <v>1645</v>
      </c>
      <c r="W6" s="243" t="s">
        <v>19</v>
      </c>
      <c r="X6" s="243" t="s">
        <v>20</v>
      </c>
      <c r="Y6" s="243" t="s">
        <v>21</v>
      </c>
      <c r="Z6" s="243" t="s">
        <v>22</v>
      </c>
      <c r="AA6" s="243" t="s">
        <v>23</v>
      </c>
      <c r="AB6" s="243" t="s">
        <v>24</v>
      </c>
      <c r="AC6" s="243" t="s">
        <v>25</v>
      </c>
      <c r="AD6" s="243" t="s">
        <v>26</v>
      </c>
      <c r="AE6" s="243" t="s">
        <v>27</v>
      </c>
      <c r="AF6" s="243" t="s">
        <v>28</v>
      </c>
      <c r="AG6" s="243" t="s">
        <v>29</v>
      </c>
      <c r="AH6" s="243" t="s">
        <v>30</v>
      </c>
      <c r="AI6" s="243" t="s">
        <v>31</v>
      </c>
      <c r="AJ6" s="243" t="s">
        <v>32</v>
      </c>
      <c r="AK6" s="243" t="s">
        <v>33</v>
      </c>
      <c r="AL6" s="243" t="s">
        <v>1</v>
      </c>
      <c r="AM6" s="243" t="s">
        <v>1646</v>
      </c>
      <c r="AN6" s="243" t="s">
        <v>1647</v>
      </c>
    </row>
    <row r="7" spans="1:44" x14ac:dyDescent="0.2">
      <c r="A7" s="243">
        <v>0.36897374635745966</v>
      </c>
      <c r="B7" s="244">
        <v>36495</v>
      </c>
      <c r="C7" s="243">
        <v>44.335516388565999</v>
      </c>
      <c r="D7" s="243" t="s">
        <v>958</v>
      </c>
      <c r="E7" s="243" t="s">
        <v>1648</v>
      </c>
      <c r="F7" s="243">
        <v>100.96</v>
      </c>
      <c r="G7" s="243">
        <v>128.79</v>
      </c>
      <c r="H7" s="243">
        <v>122.78</v>
      </c>
      <c r="I7" s="243">
        <v>118.7</v>
      </c>
      <c r="J7" s="243">
        <v>173.25512316480001</v>
      </c>
      <c r="K7" s="243">
        <v>90.96</v>
      </c>
      <c r="L7" s="243">
        <v>111.52</v>
      </c>
      <c r="M7" s="243">
        <v>109.96</v>
      </c>
      <c r="N7" s="243">
        <v>98.51</v>
      </c>
      <c r="O7" s="243">
        <v>82.39</v>
      </c>
      <c r="P7" s="243">
        <v>91.01</v>
      </c>
      <c r="Q7" s="243">
        <v>97.76</v>
      </c>
      <c r="R7" s="243">
        <v>101.21</v>
      </c>
      <c r="S7" s="243">
        <v>106.13</v>
      </c>
      <c r="T7" s="243">
        <v>99.76</v>
      </c>
      <c r="U7" s="243">
        <v>114.22</v>
      </c>
      <c r="V7" s="243">
        <v>132.71785759316199</v>
      </c>
      <c r="W7" s="243">
        <v>91.12</v>
      </c>
      <c r="X7" s="243">
        <v>133.74</v>
      </c>
      <c r="Y7" s="243">
        <v>87.93</v>
      </c>
      <c r="Z7" s="243">
        <v>110.64</v>
      </c>
      <c r="AA7" s="243">
        <v>129.05000000000001</v>
      </c>
      <c r="AB7" s="243">
        <v>100.88</v>
      </c>
      <c r="AC7" s="243">
        <v>94.92</v>
      </c>
      <c r="AD7" s="243">
        <v>89.27</v>
      </c>
      <c r="AE7" s="243">
        <v>101.29</v>
      </c>
      <c r="AF7" s="243">
        <v>98.87</v>
      </c>
      <c r="AG7" s="243">
        <v>114.19</v>
      </c>
      <c r="AH7" s="243">
        <v>101.34</v>
      </c>
      <c r="AI7" s="243">
        <v>106.679346256019</v>
      </c>
      <c r="AJ7" s="243">
        <v>81.61</v>
      </c>
      <c r="AK7" s="243">
        <v>82.09</v>
      </c>
      <c r="AL7" s="243">
        <v>122.32</v>
      </c>
      <c r="AM7" s="245">
        <f>S7/A7</f>
        <v>287.63564087614475</v>
      </c>
      <c r="AN7" s="245">
        <f>AL7/A7</f>
        <v>331.51410149788023</v>
      </c>
    </row>
    <row r="8" spans="1:44" x14ac:dyDescent="0.2">
      <c r="A8" s="243">
        <v>0.37392812953151988</v>
      </c>
      <c r="B8" s="244">
        <v>36526</v>
      </c>
      <c r="C8" s="243">
        <v>44.930830116377898</v>
      </c>
      <c r="D8" s="243" t="s">
        <v>1231</v>
      </c>
      <c r="E8" s="243" t="s">
        <v>1649</v>
      </c>
      <c r="F8" s="243">
        <v>109.11</v>
      </c>
      <c r="G8" s="243">
        <v>134.22999999999999</v>
      </c>
      <c r="H8" s="243">
        <v>129.24</v>
      </c>
      <c r="I8" s="243">
        <v>127.33</v>
      </c>
      <c r="J8" s="243">
        <v>186.21945094777001</v>
      </c>
      <c r="K8" s="243">
        <v>97.27</v>
      </c>
      <c r="L8" s="243">
        <v>118.17</v>
      </c>
      <c r="M8" s="243">
        <v>116.71</v>
      </c>
      <c r="N8" s="243">
        <v>103.28</v>
      </c>
      <c r="O8" s="243">
        <v>89.14</v>
      </c>
      <c r="P8" s="243">
        <v>99.24</v>
      </c>
      <c r="Q8" s="243">
        <v>107.64</v>
      </c>
      <c r="R8" s="243">
        <v>107.07</v>
      </c>
      <c r="S8" s="243">
        <v>113.71</v>
      </c>
      <c r="T8" s="243">
        <v>106.88</v>
      </c>
      <c r="U8" s="243">
        <v>121.18</v>
      </c>
      <c r="V8" s="243">
        <v>142.01769120480699</v>
      </c>
      <c r="W8" s="243">
        <v>95.59</v>
      </c>
      <c r="X8" s="243">
        <v>140.99</v>
      </c>
      <c r="Y8" s="243">
        <v>93.5</v>
      </c>
      <c r="Z8" s="243">
        <v>121.89</v>
      </c>
      <c r="AA8" s="243">
        <v>138.29</v>
      </c>
      <c r="AB8" s="243">
        <v>105.86</v>
      </c>
      <c r="AC8" s="243">
        <v>103.66</v>
      </c>
      <c r="AD8" s="243">
        <v>95.34</v>
      </c>
      <c r="AE8" s="243">
        <v>106.81</v>
      </c>
      <c r="AF8" s="243">
        <v>108.77</v>
      </c>
      <c r="AG8" s="243">
        <v>119.05</v>
      </c>
      <c r="AH8" s="243">
        <v>108.16</v>
      </c>
      <c r="AI8" s="243">
        <v>111.08469888843101</v>
      </c>
      <c r="AJ8" s="243">
        <v>87.92</v>
      </c>
      <c r="AK8" s="243">
        <v>88.47</v>
      </c>
      <c r="AL8" s="243">
        <v>130.44</v>
      </c>
      <c r="AM8" s="245">
        <f t="shared" ref="AM8:AM71" si="0">S8/A8</f>
        <v>304.09587035471992</v>
      </c>
      <c r="AN8" s="245">
        <f t="shared" ref="AN8:AN71" si="1">AL8/A8</f>
        <v>348.83708846248942</v>
      </c>
      <c r="AQ8" s="286">
        <f>AM8/AM7-1</f>
        <v>5.7225973208455461E-2</v>
      </c>
      <c r="AR8" s="286">
        <f>AN8/AN7-1</f>
        <v>5.2254148123228372E-2</v>
      </c>
    </row>
    <row r="9" spans="1:44" x14ac:dyDescent="0.2">
      <c r="A9" s="243">
        <v>0.37724498634743631</v>
      </c>
      <c r="B9" s="244">
        <v>36557</v>
      </c>
      <c r="C9" s="243">
        <v>45.3293803145216</v>
      </c>
      <c r="D9" s="243" t="s">
        <v>959</v>
      </c>
      <c r="E9" s="243" t="s">
        <v>63</v>
      </c>
      <c r="F9" s="243">
        <v>107.8</v>
      </c>
      <c r="G9" s="243">
        <v>133.91</v>
      </c>
      <c r="H9" s="243">
        <v>126.83</v>
      </c>
      <c r="I9" s="243">
        <v>125.36</v>
      </c>
      <c r="J9" s="243">
        <v>184.40556700955301</v>
      </c>
      <c r="K9" s="243">
        <v>93.53</v>
      </c>
      <c r="L9" s="243">
        <v>120.09</v>
      </c>
      <c r="M9" s="243">
        <v>115.62</v>
      </c>
      <c r="N9" s="243">
        <v>102.77</v>
      </c>
      <c r="O9" s="243">
        <v>86.87</v>
      </c>
      <c r="P9" s="243">
        <v>96.98</v>
      </c>
      <c r="Q9" s="243">
        <v>104.04</v>
      </c>
      <c r="R9" s="243">
        <v>105.86</v>
      </c>
      <c r="S9" s="243">
        <v>115.75</v>
      </c>
      <c r="T9" s="243">
        <v>104.97</v>
      </c>
      <c r="U9" s="243">
        <v>117.65</v>
      </c>
      <c r="V9" s="243">
        <v>139.58411817499601</v>
      </c>
      <c r="W9" s="243">
        <v>93.99</v>
      </c>
      <c r="X9" s="243">
        <v>141.55000000000001</v>
      </c>
      <c r="Y9" s="243">
        <v>91.41</v>
      </c>
      <c r="Z9" s="243">
        <v>117.17</v>
      </c>
      <c r="AA9" s="243">
        <v>135.55000000000001</v>
      </c>
      <c r="AB9" s="243">
        <v>106.09</v>
      </c>
      <c r="AC9" s="243">
        <v>99.68</v>
      </c>
      <c r="AD9" s="243">
        <v>94.2</v>
      </c>
      <c r="AE9" s="243">
        <v>105.49</v>
      </c>
      <c r="AF9" s="243">
        <v>103.23</v>
      </c>
      <c r="AG9" s="243">
        <v>121.14</v>
      </c>
      <c r="AH9" s="243">
        <v>106.36</v>
      </c>
      <c r="AI9" s="243">
        <v>108.843611860612</v>
      </c>
      <c r="AJ9" s="243">
        <v>86.82</v>
      </c>
      <c r="AK9" s="243">
        <v>85.72</v>
      </c>
      <c r="AL9" s="243">
        <v>129.28</v>
      </c>
      <c r="AM9" s="245">
        <f t="shared" si="0"/>
        <v>306.82979016027582</v>
      </c>
      <c r="AN9" s="245">
        <f t="shared" si="1"/>
        <v>342.69507794315729</v>
      </c>
      <c r="AQ9" s="286">
        <f t="shared" ref="AQ9:AR72" si="2">AM9/AM8-1</f>
        <v>8.9903220401081896E-3</v>
      </c>
      <c r="AR9" s="286">
        <f t="shared" si="2"/>
        <v>-1.7607102921318507E-2</v>
      </c>
    </row>
    <row r="10" spans="1:44" x14ac:dyDescent="0.2">
      <c r="A10" s="243">
        <v>0.37933638580576901</v>
      </c>
      <c r="B10" s="244">
        <v>36586</v>
      </c>
      <c r="C10" s="243">
        <v>45.580680782035401</v>
      </c>
      <c r="D10" s="243" t="s">
        <v>960</v>
      </c>
      <c r="E10" s="243" t="s">
        <v>64</v>
      </c>
      <c r="F10" s="243">
        <v>111.58</v>
      </c>
      <c r="G10" s="243">
        <v>134.57</v>
      </c>
      <c r="H10" s="243">
        <v>126.62</v>
      </c>
      <c r="I10" s="243">
        <v>125.5</v>
      </c>
      <c r="J10" s="243">
        <v>186.787710953404</v>
      </c>
      <c r="K10" s="243">
        <v>96.36</v>
      </c>
      <c r="L10" s="243">
        <v>121.09</v>
      </c>
      <c r="M10" s="243">
        <v>116.85</v>
      </c>
      <c r="N10" s="243">
        <v>103.56</v>
      </c>
      <c r="O10" s="243">
        <v>87.85</v>
      </c>
      <c r="P10" s="243">
        <v>98.54</v>
      </c>
      <c r="Q10" s="243">
        <v>105.1</v>
      </c>
      <c r="R10" s="243">
        <v>107.5</v>
      </c>
      <c r="S10" s="243">
        <v>116.3</v>
      </c>
      <c r="T10" s="243">
        <v>106.09</v>
      </c>
      <c r="U10" s="243">
        <v>120.6</v>
      </c>
      <c r="V10" s="243">
        <v>142.027721248201</v>
      </c>
      <c r="W10" s="243">
        <v>96.09</v>
      </c>
      <c r="X10" s="243">
        <v>144.15</v>
      </c>
      <c r="Y10" s="243">
        <v>93.61</v>
      </c>
      <c r="Z10" s="243">
        <v>117.9</v>
      </c>
      <c r="AA10" s="243">
        <v>137.88</v>
      </c>
      <c r="AB10" s="243">
        <v>106.95</v>
      </c>
      <c r="AC10" s="243">
        <v>101.26</v>
      </c>
      <c r="AD10" s="243">
        <v>96.08</v>
      </c>
      <c r="AE10" s="243">
        <v>107.99</v>
      </c>
      <c r="AF10" s="243">
        <v>104.35</v>
      </c>
      <c r="AG10" s="243">
        <v>123.07</v>
      </c>
      <c r="AH10" s="243">
        <v>108.8</v>
      </c>
      <c r="AI10" s="243">
        <v>110.967762398321</v>
      </c>
      <c r="AJ10" s="243">
        <v>87.4</v>
      </c>
      <c r="AK10" s="243">
        <v>86.09</v>
      </c>
      <c r="AL10" s="243">
        <v>131.02000000000001</v>
      </c>
      <c r="AM10" s="245">
        <f t="shared" si="0"/>
        <v>306.58804257060882</v>
      </c>
      <c r="AN10" s="245">
        <f t="shared" si="1"/>
        <v>345.39265122614938</v>
      </c>
      <c r="AQ10" s="286">
        <f t="shared" si="2"/>
        <v>-7.8788826059139616E-4</v>
      </c>
      <c r="AR10" s="286">
        <f t="shared" si="2"/>
        <v>7.8716429170293534E-3</v>
      </c>
    </row>
    <row r="11" spans="1:44" x14ac:dyDescent="0.2">
      <c r="A11" s="243">
        <v>0.38149467182351632</v>
      </c>
      <c r="B11" s="244">
        <v>36617</v>
      </c>
      <c r="C11" s="243">
        <v>45.840018271641902</v>
      </c>
      <c r="D11" s="243" t="s">
        <v>961</v>
      </c>
      <c r="E11" s="243" t="s">
        <v>1650</v>
      </c>
      <c r="F11" s="243">
        <v>110.36</v>
      </c>
      <c r="G11" s="243">
        <v>136.19</v>
      </c>
      <c r="H11" s="243">
        <v>127.72</v>
      </c>
      <c r="I11" s="243">
        <v>126.45</v>
      </c>
      <c r="J11" s="243">
        <v>188.934237496707</v>
      </c>
      <c r="K11" s="243">
        <v>99.43</v>
      </c>
      <c r="L11" s="243">
        <v>122.74</v>
      </c>
      <c r="M11" s="243">
        <v>119.12</v>
      </c>
      <c r="N11" s="243">
        <v>105.26</v>
      </c>
      <c r="O11" s="243">
        <v>88.83</v>
      </c>
      <c r="P11" s="243">
        <v>100.96</v>
      </c>
      <c r="Q11" s="243">
        <v>104.8</v>
      </c>
      <c r="R11" s="243">
        <v>108.43</v>
      </c>
      <c r="S11" s="243">
        <v>118.14</v>
      </c>
      <c r="T11" s="243">
        <v>108.19</v>
      </c>
      <c r="U11" s="243">
        <v>123.27</v>
      </c>
      <c r="V11" s="243">
        <v>143.357363714489</v>
      </c>
      <c r="W11" s="243">
        <v>96.87</v>
      </c>
      <c r="X11" s="243">
        <v>146.62</v>
      </c>
      <c r="Y11" s="243">
        <v>93.72</v>
      </c>
      <c r="Z11" s="243">
        <v>118.72</v>
      </c>
      <c r="AA11" s="243">
        <v>141.51</v>
      </c>
      <c r="AB11" s="243">
        <v>108.34</v>
      </c>
      <c r="AC11" s="243">
        <v>103.01</v>
      </c>
      <c r="AD11" s="243">
        <v>96.41</v>
      </c>
      <c r="AE11" s="243">
        <v>109.18</v>
      </c>
      <c r="AF11" s="243">
        <v>104.16</v>
      </c>
      <c r="AG11" s="243">
        <v>123.56</v>
      </c>
      <c r="AH11" s="243">
        <v>109.82</v>
      </c>
      <c r="AI11" s="243">
        <v>109.92552881743499</v>
      </c>
      <c r="AJ11" s="243">
        <v>87.2</v>
      </c>
      <c r="AK11" s="243">
        <v>86.52</v>
      </c>
      <c r="AL11" s="243">
        <v>132.53</v>
      </c>
      <c r="AM11" s="245">
        <f t="shared" si="0"/>
        <v>309.67667106672695</v>
      </c>
      <c r="AN11" s="245">
        <f t="shared" si="1"/>
        <v>347.39672605784085</v>
      </c>
      <c r="AQ11" s="286">
        <f t="shared" si="2"/>
        <v>1.007419751344929E-2</v>
      </c>
      <c r="AR11" s="286">
        <f t="shared" si="2"/>
        <v>5.8023088348202467E-3</v>
      </c>
    </row>
    <row r="12" spans="1:44" x14ac:dyDescent="0.2">
      <c r="A12" s="243">
        <v>0.38292078890244502</v>
      </c>
      <c r="B12" s="244">
        <v>36647</v>
      </c>
      <c r="C12" s="243">
        <v>46.011379073728897</v>
      </c>
      <c r="D12" s="243" t="s">
        <v>962</v>
      </c>
      <c r="E12" s="243" t="s">
        <v>66</v>
      </c>
      <c r="F12" s="243">
        <v>111.66</v>
      </c>
      <c r="G12" s="243">
        <v>136.33000000000001</v>
      </c>
      <c r="H12" s="243">
        <v>131.81</v>
      </c>
      <c r="I12" s="243">
        <v>128.53</v>
      </c>
      <c r="J12" s="243">
        <v>191.794266286469</v>
      </c>
      <c r="K12" s="243">
        <v>101.98</v>
      </c>
      <c r="L12" s="243">
        <v>123.18</v>
      </c>
      <c r="M12" s="243">
        <v>121.73</v>
      </c>
      <c r="N12" s="243">
        <v>108.73</v>
      </c>
      <c r="O12" s="243">
        <v>90.44</v>
      </c>
      <c r="P12" s="243">
        <v>101.95</v>
      </c>
      <c r="Q12" s="243">
        <v>108.18</v>
      </c>
      <c r="R12" s="243">
        <v>110.5</v>
      </c>
      <c r="S12" s="243">
        <v>120.04</v>
      </c>
      <c r="T12" s="243">
        <v>110.33</v>
      </c>
      <c r="U12" s="243">
        <v>126.4</v>
      </c>
      <c r="V12" s="243">
        <v>146.376201737408</v>
      </c>
      <c r="W12" s="243">
        <v>101.17</v>
      </c>
      <c r="X12" s="243">
        <v>147.88999999999999</v>
      </c>
      <c r="Y12" s="243">
        <v>96.23</v>
      </c>
      <c r="Z12" s="243">
        <v>122.46</v>
      </c>
      <c r="AA12" s="243">
        <v>142.16999999999999</v>
      </c>
      <c r="AB12" s="243">
        <v>109.89</v>
      </c>
      <c r="AC12" s="243">
        <v>105.76</v>
      </c>
      <c r="AD12" s="243">
        <v>98.01</v>
      </c>
      <c r="AE12" s="243">
        <v>112.7</v>
      </c>
      <c r="AF12" s="243">
        <v>106.62</v>
      </c>
      <c r="AG12" s="243">
        <v>124.46</v>
      </c>
      <c r="AH12" s="243">
        <v>109.83</v>
      </c>
      <c r="AI12" s="243">
        <v>113.133644207733</v>
      </c>
      <c r="AJ12" s="243">
        <v>89.45</v>
      </c>
      <c r="AK12" s="243">
        <v>88.25</v>
      </c>
      <c r="AL12" s="243">
        <v>134.69</v>
      </c>
      <c r="AM12" s="245">
        <f t="shared" si="0"/>
        <v>313.48519975650123</v>
      </c>
      <c r="AN12" s="245">
        <f t="shared" si="1"/>
        <v>351.74376503834674</v>
      </c>
      <c r="AQ12" s="286">
        <f t="shared" si="2"/>
        <v>1.2298403611273878E-2</v>
      </c>
      <c r="AR12" s="286">
        <f t="shared" si="2"/>
        <v>1.251318350012931E-2</v>
      </c>
    </row>
    <row r="13" spans="1:44" x14ac:dyDescent="0.2">
      <c r="A13" s="243">
        <v>0.38518895996975755</v>
      </c>
      <c r="B13" s="244">
        <v>36678</v>
      </c>
      <c r="C13" s="243">
        <v>46.283920241006101</v>
      </c>
      <c r="D13" s="243" t="s">
        <v>963</v>
      </c>
      <c r="E13" s="243" t="s">
        <v>67</v>
      </c>
      <c r="F13" s="243">
        <v>114.51</v>
      </c>
      <c r="G13" s="243">
        <v>137.74</v>
      </c>
      <c r="H13" s="243">
        <v>132.26</v>
      </c>
      <c r="I13" s="243">
        <v>128.91999999999999</v>
      </c>
      <c r="J13" s="243">
        <v>191.93578604939199</v>
      </c>
      <c r="K13" s="243">
        <v>102.77</v>
      </c>
      <c r="L13" s="243">
        <v>125.2</v>
      </c>
      <c r="M13" s="243">
        <v>122.99</v>
      </c>
      <c r="N13" s="243">
        <v>109.93</v>
      </c>
      <c r="O13" s="243">
        <v>90.53</v>
      </c>
      <c r="P13" s="243">
        <v>102.33</v>
      </c>
      <c r="Q13" s="243">
        <v>111.44</v>
      </c>
      <c r="R13" s="243">
        <v>110.56</v>
      </c>
      <c r="S13" s="243">
        <v>121.97</v>
      </c>
      <c r="T13" s="243">
        <v>111.8</v>
      </c>
      <c r="U13" s="243">
        <v>127.24</v>
      </c>
      <c r="V13" s="243">
        <v>147.02108263664101</v>
      </c>
      <c r="W13" s="243">
        <v>100.99</v>
      </c>
      <c r="X13" s="243">
        <v>149.33000000000001</v>
      </c>
      <c r="Y13" s="243">
        <v>96.12</v>
      </c>
      <c r="Z13" s="243">
        <v>122.58</v>
      </c>
      <c r="AA13" s="243">
        <v>143.53</v>
      </c>
      <c r="AB13" s="243">
        <v>112.27</v>
      </c>
      <c r="AC13" s="243">
        <v>107.11</v>
      </c>
      <c r="AD13" s="243">
        <v>99.29</v>
      </c>
      <c r="AE13" s="243">
        <v>111.33</v>
      </c>
      <c r="AF13" s="243">
        <v>107.5</v>
      </c>
      <c r="AG13" s="243">
        <v>126.83</v>
      </c>
      <c r="AH13" s="243">
        <v>111.31</v>
      </c>
      <c r="AI13" s="243">
        <v>116.743590246585</v>
      </c>
      <c r="AJ13" s="243">
        <v>89.98</v>
      </c>
      <c r="AK13" s="243">
        <v>96.9</v>
      </c>
      <c r="AL13" s="243">
        <v>135.85</v>
      </c>
      <c r="AM13" s="245">
        <f t="shared" si="0"/>
        <v>316.64978147238764</v>
      </c>
      <c r="AN13" s="245">
        <f t="shared" si="1"/>
        <v>352.68404372406212</v>
      </c>
      <c r="AQ13" s="286">
        <f t="shared" si="2"/>
        <v>1.0094836114574068E-2</v>
      </c>
      <c r="AR13" s="286">
        <f t="shared" si="2"/>
        <v>2.6731921903799805E-3</v>
      </c>
    </row>
    <row r="14" spans="1:44" x14ac:dyDescent="0.2">
      <c r="A14" s="243">
        <v>0.38669151881854952</v>
      </c>
      <c r="B14" s="244">
        <v>36708</v>
      </c>
      <c r="C14" s="243">
        <v>46.464466209718097</v>
      </c>
      <c r="D14" s="243" t="s">
        <v>964</v>
      </c>
      <c r="E14" s="243" t="s">
        <v>68</v>
      </c>
      <c r="F14" s="243">
        <v>114.27</v>
      </c>
      <c r="G14" s="243">
        <v>137.21</v>
      </c>
      <c r="H14" s="243">
        <v>132.83000000000001</v>
      </c>
      <c r="I14" s="243">
        <v>128.61000000000001</v>
      </c>
      <c r="J14" s="243">
        <v>191.23842974058601</v>
      </c>
      <c r="K14" s="243">
        <v>103</v>
      </c>
      <c r="L14" s="243">
        <v>122.92</v>
      </c>
      <c r="M14" s="243">
        <v>122.16</v>
      </c>
      <c r="N14" s="243">
        <v>109.89</v>
      </c>
      <c r="O14" s="243">
        <v>90.23</v>
      </c>
      <c r="P14" s="243">
        <v>101.84</v>
      </c>
      <c r="Q14" s="243">
        <v>107.63</v>
      </c>
      <c r="R14" s="243">
        <v>110.09</v>
      </c>
      <c r="S14" s="243">
        <v>123.17</v>
      </c>
      <c r="T14" s="243">
        <v>110.1</v>
      </c>
      <c r="U14" s="243">
        <v>127.02</v>
      </c>
      <c r="V14" s="243">
        <v>144.50115862120799</v>
      </c>
      <c r="W14" s="243">
        <v>100.93</v>
      </c>
      <c r="X14" s="243">
        <v>149.24</v>
      </c>
      <c r="Y14" s="243">
        <v>95.83</v>
      </c>
      <c r="Z14" s="243">
        <v>120.35</v>
      </c>
      <c r="AA14" s="243">
        <v>141.82</v>
      </c>
      <c r="AB14" s="243">
        <v>109.54</v>
      </c>
      <c r="AC14" s="243">
        <v>106.49</v>
      </c>
      <c r="AD14" s="243">
        <v>98.59</v>
      </c>
      <c r="AE14" s="243">
        <v>111.7</v>
      </c>
      <c r="AF14" s="243">
        <v>105.17</v>
      </c>
      <c r="AG14" s="243">
        <v>124.87</v>
      </c>
      <c r="AH14" s="243">
        <v>112.17</v>
      </c>
      <c r="AI14" s="243">
        <v>115.780738669691</v>
      </c>
      <c r="AJ14" s="243">
        <v>89.12</v>
      </c>
      <c r="AK14" s="243">
        <v>88.92</v>
      </c>
      <c r="AL14" s="243">
        <v>134.88</v>
      </c>
      <c r="AM14" s="245">
        <f t="shared" si="0"/>
        <v>318.52263110481118</v>
      </c>
      <c r="AN14" s="245">
        <f t="shared" si="1"/>
        <v>348.80516751982572</v>
      </c>
      <c r="AQ14" s="286">
        <f t="shared" si="2"/>
        <v>5.9145773722470985E-3</v>
      </c>
      <c r="AR14" s="286">
        <f t="shared" si="2"/>
        <v>-1.0998161876785151E-2</v>
      </c>
    </row>
    <row r="15" spans="1:44" x14ac:dyDescent="0.2">
      <c r="A15" s="243">
        <v>0.38881636155659</v>
      </c>
      <c r="B15" s="244">
        <v>36739</v>
      </c>
      <c r="C15" s="243">
        <v>46.719785188278301</v>
      </c>
      <c r="D15" s="243" t="s">
        <v>965</v>
      </c>
      <c r="E15" s="243" t="s">
        <v>1651</v>
      </c>
      <c r="F15" s="243">
        <v>114.43</v>
      </c>
      <c r="G15" s="243">
        <v>138.02000000000001</v>
      </c>
      <c r="H15" s="243">
        <v>132.65</v>
      </c>
      <c r="I15" s="243">
        <v>129.02000000000001</v>
      </c>
      <c r="J15" s="243">
        <v>191.37682213370101</v>
      </c>
      <c r="K15" s="243">
        <v>101.91</v>
      </c>
      <c r="L15" s="243">
        <v>123.26</v>
      </c>
      <c r="M15" s="243">
        <v>122.61</v>
      </c>
      <c r="N15" s="243">
        <v>109.04</v>
      </c>
      <c r="O15" s="243">
        <v>90.72</v>
      </c>
      <c r="P15" s="243">
        <v>102.43</v>
      </c>
      <c r="Q15" s="243">
        <v>106.71</v>
      </c>
      <c r="R15" s="243">
        <v>110.28</v>
      </c>
      <c r="S15" s="243">
        <v>123.36</v>
      </c>
      <c r="T15" s="243">
        <v>109.48</v>
      </c>
      <c r="U15" s="243">
        <v>127.42</v>
      </c>
      <c r="V15" s="243">
        <v>145.03869431074901</v>
      </c>
      <c r="W15" s="243">
        <v>100.19</v>
      </c>
      <c r="X15" s="243">
        <v>150.19999999999999</v>
      </c>
      <c r="Y15" s="243">
        <v>95.26</v>
      </c>
      <c r="Z15" s="243">
        <v>120.63</v>
      </c>
      <c r="AA15" s="243">
        <v>141.94999999999999</v>
      </c>
      <c r="AB15" s="243">
        <v>109.29</v>
      </c>
      <c r="AC15" s="243">
        <v>106.44</v>
      </c>
      <c r="AD15" s="243">
        <v>97.95</v>
      </c>
      <c r="AE15" s="243">
        <v>110.72</v>
      </c>
      <c r="AF15" s="243">
        <v>104.48</v>
      </c>
      <c r="AG15" s="243">
        <v>124.83</v>
      </c>
      <c r="AH15" s="243">
        <v>111.13</v>
      </c>
      <c r="AI15" s="243">
        <v>114.82424032415</v>
      </c>
      <c r="AJ15" s="243">
        <v>89.11</v>
      </c>
      <c r="AK15" s="243">
        <v>88.51</v>
      </c>
      <c r="AL15" s="243">
        <v>134.97999999999999</v>
      </c>
      <c r="AM15" s="245">
        <f t="shared" si="0"/>
        <v>317.27059917473576</v>
      </c>
      <c r="AN15" s="245">
        <f t="shared" si="1"/>
        <v>347.15617279998241</v>
      </c>
      <c r="AQ15" s="286">
        <f t="shared" si="2"/>
        <v>-3.9307471677371142E-3</v>
      </c>
      <c r="AR15" s="286">
        <f t="shared" si="2"/>
        <v>-4.7275524372774047E-3</v>
      </c>
    </row>
    <row r="16" spans="1:44" x14ac:dyDescent="0.2">
      <c r="A16" s="243">
        <v>0.39165665163670382</v>
      </c>
      <c r="B16" s="244">
        <v>36770</v>
      </c>
      <c r="C16" s="243">
        <v>47.0610716040147</v>
      </c>
      <c r="D16" s="243" t="s">
        <v>966</v>
      </c>
      <c r="E16" s="243" t="s">
        <v>70</v>
      </c>
      <c r="F16" s="243">
        <v>115.53</v>
      </c>
      <c r="G16" s="243">
        <v>138.97</v>
      </c>
      <c r="H16" s="243">
        <v>132.09</v>
      </c>
      <c r="I16" s="243">
        <v>128.97</v>
      </c>
      <c r="J16" s="243">
        <v>192.434294065258</v>
      </c>
      <c r="K16" s="243">
        <v>103.2</v>
      </c>
      <c r="L16" s="243">
        <v>124.99</v>
      </c>
      <c r="M16" s="243">
        <v>123.11</v>
      </c>
      <c r="N16" s="243">
        <v>109.12</v>
      </c>
      <c r="O16" s="243">
        <v>91.32</v>
      </c>
      <c r="P16" s="243">
        <v>103.29</v>
      </c>
      <c r="Q16" s="243">
        <v>107.72</v>
      </c>
      <c r="R16" s="243">
        <v>110.47</v>
      </c>
      <c r="S16" s="243">
        <v>124.08</v>
      </c>
      <c r="T16" s="243">
        <v>111.23</v>
      </c>
      <c r="U16" s="243">
        <v>128.65</v>
      </c>
      <c r="V16" s="243">
        <v>145.37562160263101</v>
      </c>
      <c r="W16" s="243">
        <v>101.07</v>
      </c>
      <c r="X16" s="243">
        <v>150.68</v>
      </c>
      <c r="Y16" s="243">
        <v>96.06</v>
      </c>
      <c r="Z16" s="243">
        <v>121.86</v>
      </c>
      <c r="AA16" s="243">
        <v>142.94999999999999</v>
      </c>
      <c r="AB16" s="243">
        <v>110.61</v>
      </c>
      <c r="AC16" s="243">
        <v>106.95</v>
      </c>
      <c r="AD16" s="243">
        <v>98.56</v>
      </c>
      <c r="AE16" s="243">
        <v>111</v>
      </c>
      <c r="AF16" s="243">
        <v>105.78</v>
      </c>
      <c r="AG16" s="243">
        <v>126.13</v>
      </c>
      <c r="AH16" s="243">
        <v>111.5</v>
      </c>
      <c r="AI16" s="243">
        <v>117.796484267324</v>
      </c>
      <c r="AJ16" s="243">
        <v>89.7</v>
      </c>
      <c r="AK16" s="243">
        <v>89.59</v>
      </c>
      <c r="AL16" s="243">
        <v>135.84</v>
      </c>
      <c r="AM16" s="245">
        <f t="shared" si="0"/>
        <v>316.80810087478142</v>
      </c>
      <c r="AN16" s="245">
        <f t="shared" si="1"/>
        <v>346.83440057084391</v>
      </c>
      <c r="AQ16" s="286">
        <f t="shared" si="2"/>
        <v>-1.4577408091306365E-3</v>
      </c>
      <c r="AR16" s="286">
        <f t="shared" si="2"/>
        <v>-9.2688033326115971E-4</v>
      </c>
    </row>
    <row r="17" spans="1:44" x14ac:dyDescent="0.2">
      <c r="A17" s="243">
        <v>0.39435361334443031</v>
      </c>
      <c r="B17" s="244">
        <v>36800</v>
      </c>
      <c r="C17" s="243">
        <v>47.385135825853403</v>
      </c>
      <c r="D17" s="243" t="s">
        <v>967</v>
      </c>
      <c r="E17" s="243" t="s">
        <v>71</v>
      </c>
      <c r="F17" s="243">
        <v>117.19</v>
      </c>
      <c r="G17" s="243">
        <v>140.19</v>
      </c>
      <c r="H17" s="243">
        <v>133.63</v>
      </c>
      <c r="I17" s="243">
        <v>130.65</v>
      </c>
      <c r="J17" s="243">
        <v>193.13732628031701</v>
      </c>
      <c r="K17" s="243">
        <v>103.81</v>
      </c>
      <c r="L17" s="243">
        <v>126.19</v>
      </c>
      <c r="M17" s="243">
        <v>123.98</v>
      </c>
      <c r="N17" s="243">
        <v>110.24</v>
      </c>
      <c r="O17" s="243">
        <v>92.62</v>
      </c>
      <c r="P17" s="243">
        <v>104.2</v>
      </c>
      <c r="Q17" s="243">
        <v>108.53</v>
      </c>
      <c r="R17" s="243">
        <v>111.58</v>
      </c>
      <c r="S17" s="243">
        <v>126.13</v>
      </c>
      <c r="T17" s="243">
        <v>110.82</v>
      </c>
      <c r="U17" s="243">
        <v>129.25</v>
      </c>
      <c r="V17" s="243">
        <v>146.166000973606</v>
      </c>
      <c r="W17" s="243">
        <v>102.09</v>
      </c>
      <c r="X17" s="243">
        <v>152.29</v>
      </c>
      <c r="Y17" s="243">
        <v>97.2</v>
      </c>
      <c r="Z17" s="243">
        <v>128.93</v>
      </c>
      <c r="AA17" s="243">
        <v>144.43</v>
      </c>
      <c r="AB17" s="243">
        <v>112.68</v>
      </c>
      <c r="AC17" s="243">
        <v>108.49</v>
      </c>
      <c r="AD17" s="243">
        <v>100.03</v>
      </c>
      <c r="AE17" s="243">
        <v>112.62</v>
      </c>
      <c r="AF17" s="243">
        <v>107.51</v>
      </c>
      <c r="AG17" s="243">
        <v>127.26</v>
      </c>
      <c r="AH17" s="243">
        <v>113.32</v>
      </c>
      <c r="AI17" s="243">
        <v>119.24231532104299</v>
      </c>
      <c r="AJ17" s="243">
        <v>91.26</v>
      </c>
      <c r="AK17" s="243">
        <v>90.73</v>
      </c>
      <c r="AL17" s="243">
        <v>137.18</v>
      </c>
      <c r="AM17" s="245">
        <f t="shared" si="0"/>
        <v>319.83984863310343</v>
      </c>
      <c r="AN17" s="245">
        <f t="shared" si="1"/>
        <v>347.86038559810618</v>
      </c>
      <c r="AQ17" s="286">
        <f t="shared" si="2"/>
        <v>9.5696661479003353E-3</v>
      </c>
      <c r="AR17" s="286">
        <f t="shared" si="2"/>
        <v>2.9581409040557727E-3</v>
      </c>
    </row>
    <row r="18" spans="1:44" x14ac:dyDescent="0.2">
      <c r="A18" s="243">
        <v>0.39772541268513217</v>
      </c>
      <c r="B18" s="244">
        <v>36831</v>
      </c>
      <c r="C18" s="243">
        <v>47.790287862832798</v>
      </c>
      <c r="D18" s="243" t="s">
        <v>968</v>
      </c>
      <c r="E18" s="243" t="s">
        <v>72</v>
      </c>
      <c r="F18" s="243">
        <v>117.73</v>
      </c>
      <c r="G18" s="243">
        <v>141.58000000000001</v>
      </c>
      <c r="H18" s="243">
        <v>135.53</v>
      </c>
      <c r="I18" s="243">
        <v>132.21</v>
      </c>
      <c r="J18" s="243">
        <v>193.82393220775501</v>
      </c>
      <c r="K18" s="243">
        <v>104.02</v>
      </c>
      <c r="L18" s="243">
        <v>127.45</v>
      </c>
      <c r="M18" s="243">
        <v>124.57</v>
      </c>
      <c r="N18" s="243">
        <v>109.94</v>
      </c>
      <c r="O18" s="243">
        <v>93.07</v>
      </c>
      <c r="P18" s="243">
        <v>104.74</v>
      </c>
      <c r="Q18" s="243">
        <v>108.46</v>
      </c>
      <c r="R18" s="243">
        <v>112.91</v>
      </c>
      <c r="S18" s="243">
        <v>125.97</v>
      </c>
      <c r="T18" s="243">
        <v>110.71</v>
      </c>
      <c r="U18" s="243">
        <v>129.34</v>
      </c>
      <c r="V18" s="243">
        <v>146.341295133774</v>
      </c>
      <c r="W18" s="243">
        <v>101.9</v>
      </c>
      <c r="X18" s="243">
        <v>153.05000000000001</v>
      </c>
      <c r="Y18" s="243">
        <v>97.78</v>
      </c>
      <c r="Z18" s="243">
        <v>128.15</v>
      </c>
      <c r="AA18" s="243">
        <v>144.93</v>
      </c>
      <c r="AB18" s="243">
        <v>110.97</v>
      </c>
      <c r="AC18" s="243">
        <v>108.94</v>
      </c>
      <c r="AD18" s="243">
        <v>100.7</v>
      </c>
      <c r="AE18" s="243">
        <v>113</v>
      </c>
      <c r="AF18" s="243">
        <v>107.1</v>
      </c>
      <c r="AG18" s="243">
        <v>127.83</v>
      </c>
      <c r="AH18" s="243">
        <v>113.23</v>
      </c>
      <c r="AI18" s="243">
        <v>119.304794093352</v>
      </c>
      <c r="AJ18" s="243">
        <v>91.26</v>
      </c>
      <c r="AK18" s="243">
        <v>90.24</v>
      </c>
      <c r="AL18" s="243">
        <v>137.63999999999999</v>
      </c>
      <c r="AM18" s="245">
        <f t="shared" si="0"/>
        <v>316.72605265413813</v>
      </c>
      <c r="AN18" s="245">
        <f t="shared" si="1"/>
        <v>346.06790416222572</v>
      </c>
      <c r="AQ18" s="286">
        <f t="shared" si="2"/>
        <v>-9.7354847817515688E-3</v>
      </c>
      <c r="AR18" s="286">
        <f t="shared" si="2"/>
        <v>-5.1528760102950155E-3</v>
      </c>
    </row>
    <row r="19" spans="1:44" x14ac:dyDescent="0.2">
      <c r="A19" s="243">
        <v>0.40203123511964151</v>
      </c>
      <c r="B19" s="244">
        <v>36861</v>
      </c>
      <c r="C19" s="243">
        <v>48.307671180741004</v>
      </c>
      <c r="D19" s="243" t="s">
        <v>969</v>
      </c>
      <c r="E19" s="243" t="s">
        <v>1648</v>
      </c>
      <c r="F19" s="243">
        <v>119.73</v>
      </c>
      <c r="G19" s="243">
        <v>146.52000000000001</v>
      </c>
      <c r="H19" s="243">
        <v>138.37</v>
      </c>
      <c r="I19" s="243">
        <v>133.07</v>
      </c>
      <c r="J19" s="243">
        <v>198.033506325205</v>
      </c>
      <c r="K19" s="243">
        <v>107.24</v>
      </c>
      <c r="L19" s="243">
        <v>129.77000000000001</v>
      </c>
      <c r="M19" s="243">
        <v>127.53</v>
      </c>
      <c r="N19" s="243">
        <v>110.77</v>
      </c>
      <c r="O19" s="243">
        <v>95.04</v>
      </c>
      <c r="P19" s="243">
        <v>106.7</v>
      </c>
      <c r="Q19" s="243">
        <v>110.67</v>
      </c>
      <c r="R19" s="243">
        <v>114.71</v>
      </c>
      <c r="S19" s="243">
        <v>128.38</v>
      </c>
      <c r="T19" s="243">
        <v>112.81</v>
      </c>
      <c r="U19" s="243">
        <v>133.27000000000001</v>
      </c>
      <c r="V19" s="243">
        <v>150.401866595423</v>
      </c>
      <c r="W19" s="243">
        <v>102.41</v>
      </c>
      <c r="X19" s="243">
        <v>156.11000000000001</v>
      </c>
      <c r="Y19" s="243">
        <v>100.2</v>
      </c>
      <c r="Z19" s="243">
        <v>130.01</v>
      </c>
      <c r="AA19" s="243">
        <v>149.41999999999999</v>
      </c>
      <c r="AB19" s="243">
        <v>113.49</v>
      </c>
      <c r="AC19" s="243">
        <v>110.09</v>
      </c>
      <c r="AD19" s="243">
        <v>102.46</v>
      </c>
      <c r="AE19" s="243">
        <v>116.24</v>
      </c>
      <c r="AF19" s="243">
        <v>112.26</v>
      </c>
      <c r="AG19" s="243">
        <v>129.59</v>
      </c>
      <c r="AH19" s="243">
        <v>118.24</v>
      </c>
      <c r="AI19" s="243">
        <v>120.642756820407</v>
      </c>
      <c r="AJ19" s="243">
        <v>92.98</v>
      </c>
      <c r="AK19" s="243">
        <v>91.64</v>
      </c>
      <c r="AL19" s="243">
        <v>140.61000000000001</v>
      </c>
      <c r="AM19" s="245">
        <f t="shared" si="0"/>
        <v>319.32842223514069</v>
      </c>
      <c r="AN19" s="245">
        <f t="shared" si="1"/>
        <v>349.74894415394249</v>
      </c>
      <c r="AO19" s="286">
        <f>AM19/AM7-1</f>
        <v>0.11018377716495431</v>
      </c>
      <c r="AP19" s="286">
        <f>AN19/AN7-1</f>
        <v>5.5004727019670518E-2</v>
      </c>
      <c r="AQ19" s="286">
        <f t="shared" si="2"/>
        <v>8.2164683302650143E-3</v>
      </c>
      <c r="AR19" s="286">
        <f t="shared" si="2"/>
        <v>1.0636756392153668E-2</v>
      </c>
    </row>
    <row r="20" spans="1:44" x14ac:dyDescent="0.2">
      <c r="A20" s="243">
        <v>0.40425999091149306</v>
      </c>
      <c r="B20" s="244">
        <v>36892</v>
      </c>
      <c r="C20" s="243">
        <v>48.575476247934098</v>
      </c>
      <c r="D20" s="243" t="s">
        <v>1232</v>
      </c>
      <c r="E20" s="243" t="s">
        <v>1649</v>
      </c>
      <c r="F20" s="243">
        <v>131.79</v>
      </c>
      <c r="G20" s="243">
        <v>150.51</v>
      </c>
      <c r="H20" s="243">
        <v>146.02000000000001</v>
      </c>
      <c r="I20" s="243">
        <v>141.49</v>
      </c>
      <c r="J20" s="243">
        <v>209.69098456956701</v>
      </c>
      <c r="K20" s="243">
        <v>112.99</v>
      </c>
      <c r="L20" s="243">
        <v>134.97</v>
      </c>
      <c r="M20" s="243">
        <v>133.84</v>
      </c>
      <c r="N20" s="243">
        <v>118.28</v>
      </c>
      <c r="O20" s="243">
        <v>103.39</v>
      </c>
      <c r="P20" s="243">
        <v>114.67</v>
      </c>
      <c r="Q20" s="243">
        <v>120.76</v>
      </c>
      <c r="R20" s="243">
        <v>121.35</v>
      </c>
      <c r="S20" s="243">
        <v>135.59</v>
      </c>
      <c r="T20" s="243">
        <v>119.5</v>
      </c>
      <c r="U20" s="243">
        <v>141.68</v>
      </c>
      <c r="V20" s="243">
        <v>159.86620570762901</v>
      </c>
      <c r="W20" s="243">
        <v>105.8</v>
      </c>
      <c r="X20" s="243">
        <v>163.5</v>
      </c>
      <c r="Y20" s="243">
        <v>107.57</v>
      </c>
      <c r="Z20" s="243">
        <v>140.59</v>
      </c>
      <c r="AA20" s="243">
        <v>155.29</v>
      </c>
      <c r="AB20" s="243">
        <v>119.18</v>
      </c>
      <c r="AC20" s="243">
        <v>118.88</v>
      </c>
      <c r="AD20" s="243">
        <v>107.78</v>
      </c>
      <c r="AE20" s="243">
        <v>121.57</v>
      </c>
      <c r="AF20" s="243">
        <v>120.94</v>
      </c>
      <c r="AG20" s="243">
        <v>134.56</v>
      </c>
      <c r="AH20" s="243">
        <v>126.45</v>
      </c>
      <c r="AI20" s="243">
        <v>126.56344231551201</v>
      </c>
      <c r="AJ20" s="243">
        <v>99.69</v>
      </c>
      <c r="AK20" s="243">
        <v>97.12</v>
      </c>
      <c r="AL20" s="243">
        <v>148.31</v>
      </c>
      <c r="AM20" s="245">
        <f t="shared" si="0"/>
        <v>335.40296603253398</v>
      </c>
      <c r="AN20" s="245">
        <f t="shared" si="1"/>
        <v>366.86786556740992</v>
      </c>
      <c r="AO20" s="286">
        <f t="shared" ref="AO20:AP35" si="3">AM20/AM8-1</f>
        <v>0.10295140029785732</v>
      </c>
      <c r="AP20" s="286">
        <f t="shared" si="3"/>
        <v>5.1688245605969518E-2</v>
      </c>
      <c r="AQ20" s="286">
        <f t="shared" si="2"/>
        <v>5.0338593993229486E-2</v>
      </c>
      <c r="AR20" s="286">
        <f t="shared" si="2"/>
        <v>4.8946313347360659E-2</v>
      </c>
    </row>
    <row r="21" spans="1:44" x14ac:dyDescent="0.2">
      <c r="A21" s="243">
        <v>0.40399244467384798</v>
      </c>
      <c r="B21" s="244">
        <v>36923</v>
      </c>
      <c r="C21" s="243">
        <v>48.543328159564901</v>
      </c>
      <c r="D21" s="243" t="s">
        <v>970</v>
      </c>
      <c r="E21" s="243" t="s">
        <v>63</v>
      </c>
      <c r="F21" s="243">
        <v>129.16</v>
      </c>
      <c r="G21" s="243">
        <v>149.55000000000001</v>
      </c>
      <c r="H21" s="243">
        <v>142.32</v>
      </c>
      <c r="I21" s="243">
        <v>143.51</v>
      </c>
      <c r="J21" s="243">
        <v>206.462149404923</v>
      </c>
      <c r="K21" s="243">
        <v>108.68</v>
      </c>
      <c r="L21" s="243">
        <v>136.69999999999999</v>
      </c>
      <c r="M21" s="243">
        <v>131.63</v>
      </c>
      <c r="N21" s="243">
        <v>118.37</v>
      </c>
      <c r="O21" s="243">
        <v>100.57</v>
      </c>
      <c r="P21" s="243">
        <v>111.37</v>
      </c>
      <c r="Q21" s="243">
        <v>115.53</v>
      </c>
      <c r="R21" s="243">
        <v>118.71</v>
      </c>
      <c r="S21" s="243">
        <v>134.57</v>
      </c>
      <c r="T21" s="243">
        <v>116.18</v>
      </c>
      <c r="U21" s="243">
        <v>137.47999999999999</v>
      </c>
      <c r="V21" s="243">
        <v>156.15700009915901</v>
      </c>
      <c r="W21" s="243">
        <v>104.53</v>
      </c>
      <c r="X21" s="243">
        <v>163.22</v>
      </c>
      <c r="Y21" s="243">
        <v>104.04</v>
      </c>
      <c r="Z21" s="243">
        <v>133.93</v>
      </c>
      <c r="AA21" s="243">
        <v>153.56</v>
      </c>
      <c r="AB21" s="243">
        <v>118.96</v>
      </c>
      <c r="AC21" s="243">
        <v>113.96</v>
      </c>
      <c r="AD21" s="243">
        <v>106.11</v>
      </c>
      <c r="AE21" s="243">
        <v>119.07</v>
      </c>
      <c r="AF21" s="243">
        <v>115.29</v>
      </c>
      <c r="AG21" s="243">
        <v>134.44</v>
      </c>
      <c r="AH21" s="243">
        <v>121.78</v>
      </c>
      <c r="AI21" s="243">
        <v>123.637956930128</v>
      </c>
      <c r="AJ21" s="243">
        <v>97.86</v>
      </c>
      <c r="AK21" s="243">
        <v>94.7</v>
      </c>
      <c r="AL21" s="243">
        <v>146.03</v>
      </c>
      <c r="AM21" s="245">
        <f t="shared" si="0"/>
        <v>333.10028881515672</v>
      </c>
      <c r="AN21" s="245">
        <f t="shared" si="1"/>
        <v>361.46715594617928</v>
      </c>
      <c r="AO21" s="286">
        <f t="shared" si="3"/>
        <v>8.561912662117388E-2</v>
      </c>
      <c r="AP21" s="286">
        <f t="shared" si="3"/>
        <v>5.4777787051075499E-2</v>
      </c>
      <c r="AQ21" s="286">
        <f t="shared" si="2"/>
        <v>-6.8654050517665821E-3</v>
      </c>
      <c r="AR21" s="286">
        <f t="shared" si="2"/>
        <v>-1.4721130216400202E-2</v>
      </c>
    </row>
    <row r="22" spans="1:44" x14ac:dyDescent="0.2">
      <c r="A22" s="243">
        <v>0.40655205004805633</v>
      </c>
      <c r="B22" s="244">
        <v>36951</v>
      </c>
      <c r="C22" s="243">
        <v>48.850887781724403</v>
      </c>
      <c r="D22" s="243" t="s">
        <v>971</v>
      </c>
      <c r="E22" s="243" t="s">
        <v>64</v>
      </c>
      <c r="F22" s="243">
        <v>132.58000000000001</v>
      </c>
      <c r="G22" s="243">
        <v>151.22</v>
      </c>
      <c r="H22" s="243">
        <v>143.43</v>
      </c>
      <c r="I22" s="243">
        <v>144.36000000000001</v>
      </c>
      <c r="J22" s="243">
        <v>209.892668965599</v>
      </c>
      <c r="K22" s="243">
        <v>109.72</v>
      </c>
      <c r="L22" s="243">
        <v>137.65</v>
      </c>
      <c r="M22" s="243">
        <v>134.63999999999999</v>
      </c>
      <c r="N22" s="243">
        <v>119.59</v>
      </c>
      <c r="O22" s="243">
        <v>103.08</v>
      </c>
      <c r="P22" s="243">
        <v>113.55</v>
      </c>
      <c r="Q22" s="243">
        <v>116.37</v>
      </c>
      <c r="R22" s="243">
        <v>119.88</v>
      </c>
      <c r="S22" s="243">
        <v>135.41</v>
      </c>
      <c r="T22" s="243">
        <v>117.09</v>
      </c>
      <c r="U22" s="243">
        <v>138.77000000000001</v>
      </c>
      <c r="V22" s="243">
        <v>158.138135198475</v>
      </c>
      <c r="W22" s="243">
        <v>106.2</v>
      </c>
      <c r="X22" s="243">
        <v>166.4</v>
      </c>
      <c r="Y22" s="243">
        <v>105.55</v>
      </c>
      <c r="Z22" s="243">
        <v>135.13</v>
      </c>
      <c r="AA22" s="243">
        <v>156.19</v>
      </c>
      <c r="AB22" s="243">
        <v>120.08</v>
      </c>
      <c r="AC22" s="243">
        <v>115.19</v>
      </c>
      <c r="AD22" s="243">
        <v>107.65</v>
      </c>
      <c r="AE22" s="243">
        <v>121.69</v>
      </c>
      <c r="AF22" s="243">
        <v>116.38</v>
      </c>
      <c r="AG22" s="243">
        <v>137.85</v>
      </c>
      <c r="AH22" s="243">
        <v>122.8</v>
      </c>
      <c r="AI22" s="243">
        <v>124.035892940951</v>
      </c>
      <c r="AJ22" s="243">
        <v>99.55</v>
      </c>
      <c r="AK22" s="243">
        <v>96.41</v>
      </c>
      <c r="AL22" s="243">
        <v>148.12</v>
      </c>
      <c r="AM22" s="245">
        <f t="shared" si="0"/>
        <v>333.06928346319717</v>
      </c>
      <c r="AN22" s="245">
        <f t="shared" si="1"/>
        <v>364.33219309186001</v>
      </c>
      <c r="AO22" s="286">
        <f t="shared" si="3"/>
        <v>8.637401729876526E-2</v>
      </c>
      <c r="AP22" s="286">
        <f t="shared" si="3"/>
        <v>5.4834814228024165E-2</v>
      </c>
      <c r="AQ22" s="286">
        <f t="shared" si="2"/>
        <v>-9.3081132021333168E-5</v>
      </c>
      <c r="AR22" s="286">
        <f t="shared" si="2"/>
        <v>7.9261340859066998E-3</v>
      </c>
    </row>
    <row r="23" spans="1:44" x14ac:dyDescent="0.2">
      <c r="A23" s="243">
        <v>0.40860283984039897</v>
      </c>
      <c r="B23" s="244">
        <v>36982</v>
      </c>
      <c r="C23" s="243">
        <v>49.0973086323825</v>
      </c>
      <c r="D23" s="243" t="s">
        <v>972</v>
      </c>
      <c r="E23" s="243" t="s">
        <v>1650</v>
      </c>
      <c r="F23" s="243">
        <v>133.87</v>
      </c>
      <c r="G23" s="243">
        <v>153.16</v>
      </c>
      <c r="H23" s="243">
        <v>145.37</v>
      </c>
      <c r="I23" s="243">
        <v>146.76</v>
      </c>
      <c r="J23" s="243">
        <v>213.08333748584201</v>
      </c>
      <c r="K23" s="243">
        <v>110.93</v>
      </c>
      <c r="L23" s="243">
        <v>139.04</v>
      </c>
      <c r="M23" s="243">
        <v>136.21</v>
      </c>
      <c r="N23" s="243">
        <v>120.13</v>
      </c>
      <c r="O23" s="243">
        <v>103.87</v>
      </c>
      <c r="P23" s="243">
        <v>115.35</v>
      </c>
      <c r="Q23" s="243">
        <v>119.37</v>
      </c>
      <c r="R23" s="243">
        <v>121.71</v>
      </c>
      <c r="S23" s="243">
        <v>137.65</v>
      </c>
      <c r="T23" s="243">
        <v>118.54</v>
      </c>
      <c r="U23" s="243">
        <v>143.49</v>
      </c>
      <c r="V23" s="243">
        <v>158.83099056855701</v>
      </c>
      <c r="W23" s="243">
        <v>108.17</v>
      </c>
      <c r="X23" s="243">
        <v>168.89</v>
      </c>
      <c r="Y23" s="243">
        <v>107</v>
      </c>
      <c r="Z23" s="243">
        <v>137.72</v>
      </c>
      <c r="AA23" s="243">
        <v>159.01</v>
      </c>
      <c r="AB23" s="243">
        <v>121.75</v>
      </c>
      <c r="AC23" s="243">
        <v>115.9</v>
      </c>
      <c r="AD23" s="243">
        <v>109.21</v>
      </c>
      <c r="AE23" s="243">
        <v>123.38</v>
      </c>
      <c r="AF23" s="243">
        <v>116.69</v>
      </c>
      <c r="AG23" s="243">
        <v>139.57</v>
      </c>
      <c r="AH23" s="243">
        <v>124.64</v>
      </c>
      <c r="AI23" s="243">
        <v>124.68565310168</v>
      </c>
      <c r="AJ23" s="243">
        <v>100.4</v>
      </c>
      <c r="AK23" s="243">
        <v>98.17</v>
      </c>
      <c r="AL23" s="243">
        <v>150.12</v>
      </c>
      <c r="AM23" s="245">
        <f t="shared" si="0"/>
        <v>336.87969484932205</v>
      </c>
      <c r="AN23" s="245">
        <f t="shared" si="1"/>
        <v>367.39832757559191</v>
      </c>
      <c r="AO23" s="286">
        <f t="shared" si="3"/>
        <v>8.7843309891217469E-2</v>
      </c>
      <c r="AP23" s="286">
        <f t="shared" si="3"/>
        <v>5.7575676503125228E-2</v>
      </c>
      <c r="AQ23" s="286">
        <f t="shared" si="2"/>
        <v>1.1440296584857235E-2</v>
      </c>
      <c r="AR23" s="286">
        <f t="shared" si="2"/>
        <v>8.4157660011088264E-3</v>
      </c>
    </row>
    <row r="24" spans="1:44" x14ac:dyDescent="0.2">
      <c r="A24" s="243">
        <v>0.40954044610578816</v>
      </c>
      <c r="B24" s="244">
        <v>37012</v>
      </c>
      <c r="C24" s="243">
        <v>49.209970463625403</v>
      </c>
      <c r="D24" s="243" t="s">
        <v>973</v>
      </c>
      <c r="E24" s="243" t="s">
        <v>66</v>
      </c>
      <c r="F24" s="243">
        <v>132.43</v>
      </c>
      <c r="G24" s="243">
        <v>153</v>
      </c>
      <c r="H24" s="243">
        <v>146.36000000000001</v>
      </c>
      <c r="I24" s="243">
        <v>147.91999999999999</v>
      </c>
      <c r="J24" s="243">
        <v>211.58288199799799</v>
      </c>
      <c r="K24" s="243">
        <v>112.58</v>
      </c>
      <c r="L24" s="243">
        <v>141.97</v>
      </c>
      <c r="M24" s="243">
        <v>137.13</v>
      </c>
      <c r="N24" s="243">
        <v>120.78</v>
      </c>
      <c r="O24" s="243">
        <v>105.17</v>
      </c>
      <c r="P24" s="243">
        <v>115.56</v>
      </c>
      <c r="Q24" s="243">
        <v>120.16</v>
      </c>
      <c r="R24" s="243">
        <v>121.43</v>
      </c>
      <c r="S24" s="243">
        <v>137.55000000000001</v>
      </c>
      <c r="T24" s="243">
        <v>120.2</v>
      </c>
      <c r="U24" s="243">
        <v>145.69</v>
      </c>
      <c r="V24" s="243">
        <v>158.96603825332099</v>
      </c>
      <c r="W24" s="243">
        <v>109.33</v>
      </c>
      <c r="X24" s="243">
        <v>168.44</v>
      </c>
      <c r="Y24" s="243">
        <v>108.07</v>
      </c>
      <c r="Z24" s="243">
        <v>137.16</v>
      </c>
      <c r="AA24" s="243">
        <v>159.84</v>
      </c>
      <c r="AB24" s="243">
        <v>121.73</v>
      </c>
      <c r="AC24" s="243">
        <v>117.13</v>
      </c>
      <c r="AD24" s="243">
        <v>109.84</v>
      </c>
      <c r="AE24" s="243">
        <v>123.07</v>
      </c>
      <c r="AF24" s="243">
        <v>117.06</v>
      </c>
      <c r="AG24" s="243">
        <v>138.9</v>
      </c>
      <c r="AH24" s="243">
        <v>123.94</v>
      </c>
      <c r="AI24" s="243">
        <v>126.559181433856</v>
      </c>
      <c r="AJ24" s="243">
        <v>100.88</v>
      </c>
      <c r="AK24" s="243">
        <v>98.1</v>
      </c>
      <c r="AL24" s="243">
        <v>150.26</v>
      </c>
      <c r="AM24" s="245">
        <f t="shared" si="0"/>
        <v>335.86426275579521</v>
      </c>
      <c r="AN24" s="245">
        <f t="shared" si="1"/>
        <v>366.8990485037134</v>
      </c>
      <c r="AO24" s="286">
        <f t="shared" si="3"/>
        <v>7.1387941174501535E-2</v>
      </c>
      <c r="AP24" s="286">
        <f t="shared" si="3"/>
        <v>4.3086146711696305E-2</v>
      </c>
      <c r="AQ24" s="286">
        <f t="shared" si="2"/>
        <v>-3.0142276576835547E-3</v>
      </c>
      <c r="AR24" s="286">
        <f t="shared" si="2"/>
        <v>-1.3589584775008934E-3</v>
      </c>
    </row>
    <row r="25" spans="1:44" x14ac:dyDescent="0.2">
      <c r="A25" s="243">
        <v>0.4105091068267171</v>
      </c>
      <c r="B25" s="244">
        <v>37043</v>
      </c>
      <c r="C25" s="243">
        <v>49.326363767191502</v>
      </c>
      <c r="D25" s="243" t="s">
        <v>974</v>
      </c>
      <c r="E25" s="243" t="s">
        <v>67</v>
      </c>
      <c r="F25" s="243">
        <v>136.26</v>
      </c>
      <c r="G25" s="243">
        <v>155.19999999999999</v>
      </c>
      <c r="H25" s="243">
        <v>147.21</v>
      </c>
      <c r="I25" s="243">
        <v>151.69</v>
      </c>
      <c r="J25" s="243">
        <v>213.36426557439501</v>
      </c>
      <c r="K25" s="243">
        <v>113.54</v>
      </c>
      <c r="L25" s="243">
        <v>145.72</v>
      </c>
      <c r="M25" s="243">
        <v>141.78</v>
      </c>
      <c r="N25" s="243">
        <v>124.52</v>
      </c>
      <c r="O25" s="243">
        <v>106.47</v>
      </c>
      <c r="P25" s="243">
        <v>117.09</v>
      </c>
      <c r="Q25" s="243">
        <v>125.66</v>
      </c>
      <c r="R25" s="243">
        <v>122.11</v>
      </c>
      <c r="S25" s="243">
        <v>140.12</v>
      </c>
      <c r="T25" s="243">
        <v>122.59</v>
      </c>
      <c r="U25" s="243">
        <v>147.49</v>
      </c>
      <c r="V25" s="243">
        <v>162.15008551436901</v>
      </c>
      <c r="W25" s="243">
        <v>112.99</v>
      </c>
      <c r="X25" s="243">
        <v>170.08</v>
      </c>
      <c r="Y25" s="243">
        <v>109.49</v>
      </c>
      <c r="Z25" s="243">
        <v>140.69</v>
      </c>
      <c r="AA25" s="243">
        <v>162.43</v>
      </c>
      <c r="AB25" s="243">
        <v>125.72</v>
      </c>
      <c r="AC25" s="243">
        <v>120.42</v>
      </c>
      <c r="AD25" s="243">
        <v>111.08</v>
      </c>
      <c r="AE25" s="243">
        <v>126.41</v>
      </c>
      <c r="AF25" s="243">
        <v>119.6</v>
      </c>
      <c r="AG25" s="243">
        <v>141.44999999999999</v>
      </c>
      <c r="AH25" s="243">
        <v>126.64</v>
      </c>
      <c r="AI25" s="243">
        <v>131.00279752828101</v>
      </c>
      <c r="AJ25" s="243">
        <v>101.73</v>
      </c>
      <c r="AK25" s="243">
        <v>99.44</v>
      </c>
      <c r="AL25" s="243">
        <v>152.9</v>
      </c>
      <c r="AM25" s="245">
        <f t="shared" si="0"/>
        <v>341.3322571163983</v>
      </c>
      <c r="AN25" s="245">
        <f t="shared" si="1"/>
        <v>372.46433138093988</v>
      </c>
      <c r="AO25" s="286">
        <f t="shared" si="3"/>
        <v>7.7948816289213241E-2</v>
      </c>
      <c r="AP25" s="286">
        <f t="shared" si="3"/>
        <v>5.6085008689402915E-2</v>
      </c>
      <c r="AQ25" s="286">
        <f t="shared" si="2"/>
        <v>1.6280369681899831E-2</v>
      </c>
      <c r="AR25" s="286">
        <f t="shared" si="2"/>
        <v>1.5168430934674904E-2</v>
      </c>
    </row>
    <row r="26" spans="1:44" x14ac:dyDescent="0.2">
      <c r="A26" s="243">
        <v>0.40944250504773089</v>
      </c>
      <c r="B26" s="244">
        <v>37073</v>
      </c>
      <c r="C26" s="243">
        <v>49.198201964030297</v>
      </c>
      <c r="D26" s="243" t="s">
        <v>975</v>
      </c>
      <c r="E26" s="243" t="s">
        <v>68</v>
      </c>
      <c r="F26" s="243">
        <v>135.22999999999999</v>
      </c>
      <c r="G26" s="243">
        <v>154.16</v>
      </c>
      <c r="H26" s="243">
        <v>147.56</v>
      </c>
      <c r="I26" s="243">
        <v>148.24</v>
      </c>
      <c r="J26" s="243">
        <v>211.06795212230401</v>
      </c>
      <c r="K26" s="243">
        <v>112.28</v>
      </c>
      <c r="L26" s="243">
        <v>140.74</v>
      </c>
      <c r="M26" s="243">
        <v>138.4</v>
      </c>
      <c r="N26" s="243">
        <v>122.44</v>
      </c>
      <c r="O26" s="243">
        <v>105.89</v>
      </c>
      <c r="P26" s="243">
        <v>116.13</v>
      </c>
      <c r="Q26" s="243">
        <v>118.83</v>
      </c>
      <c r="R26" s="243">
        <v>121.73</v>
      </c>
      <c r="S26" s="243">
        <v>139.03</v>
      </c>
      <c r="T26" s="243">
        <v>121.06</v>
      </c>
      <c r="U26" s="243">
        <v>143.46</v>
      </c>
      <c r="V26" s="243">
        <v>158.73412881255501</v>
      </c>
      <c r="W26" s="243">
        <v>111.89</v>
      </c>
      <c r="X26" s="243">
        <v>168.82</v>
      </c>
      <c r="Y26" s="243">
        <v>108.85</v>
      </c>
      <c r="Z26" s="243">
        <v>137.78</v>
      </c>
      <c r="AA26" s="243">
        <v>161.05000000000001</v>
      </c>
      <c r="AB26" s="243">
        <v>121.9</v>
      </c>
      <c r="AC26" s="243">
        <v>119.4</v>
      </c>
      <c r="AD26" s="243">
        <v>110.11</v>
      </c>
      <c r="AE26" s="243">
        <v>125.05</v>
      </c>
      <c r="AF26" s="243">
        <v>118.49</v>
      </c>
      <c r="AG26" s="243">
        <v>139.62</v>
      </c>
      <c r="AH26" s="243">
        <v>125.36</v>
      </c>
      <c r="AI26" s="243">
        <v>132.50415832859099</v>
      </c>
      <c r="AJ26" s="243">
        <v>100.47</v>
      </c>
      <c r="AK26" s="243">
        <v>100.72</v>
      </c>
      <c r="AL26" s="243">
        <v>151.05000000000001</v>
      </c>
      <c r="AM26" s="245">
        <f t="shared" si="0"/>
        <v>339.55927458921866</v>
      </c>
      <c r="AN26" s="245">
        <f t="shared" si="1"/>
        <v>368.91626574625246</v>
      </c>
      <c r="AO26" s="286">
        <f t="shared" si="3"/>
        <v>6.6044423315984924E-2</v>
      </c>
      <c r="AP26" s="286">
        <f t="shared" si="3"/>
        <v>5.7657110900696917E-2</v>
      </c>
      <c r="AQ26" s="286">
        <f t="shared" si="2"/>
        <v>-5.1943011251205373E-3</v>
      </c>
      <c r="AR26" s="286">
        <f t="shared" si="2"/>
        <v>-9.5259205667632685E-3</v>
      </c>
    </row>
    <row r="27" spans="1:44" x14ac:dyDescent="0.2">
      <c r="A27" s="243">
        <v>0.41186833734623124</v>
      </c>
      <c r="B27" s="244">
        <v>37104</v>
      </c>
      <c r="C27" s="243">
        <v>49.489687547185802</v>
      </c>
      <c r="D27" s="243" t="s">
        <v>976</v>
      </c>
      <c r="E27" s="243" t="s">
        <v>1651</v>
      </c>
      <c r="F27" s="243">
        <v>135.38</v>
      </c>
      <c r="G27" s="243">
        <v>154.94999999999999</v>
      </c>
      <c r="H27" s="243">
        <v>147.03</v>
      </c>
      <c r="I27" s="243">
        <v>148.97999999999999</v>
      </c>
      <c r="J27" s="243">
        <v>212.328851157982</v>
      </c>
      <c r="K27" s="243">
        <v>112.29</v>
      </c>
      <c r="L27" s="243">
        <v>140.61000000000001</v>
      </c>
      <c r="M27" s="243">
        <v>138.6</v>
      </c>
      <c r="N27" s="243">
        <v>122.69</v>
      </c>
      <c r="O27" s="243">
        <v>106.33</v>
      </c>
      <c r="P27" s="243">
        <v>117.32</v>
      </c>
      <c r="Q27" s="243">
        <v>121.13</v>
      </c>
      <c r="R27" s="243">
        <v>122.39</v>
      </c>
      <c r="S27" s="243">
        <v>139.87</v>
      </c>
      <c r="T27" s="243">
        <v>121.69</v>
      </c>
      <c r="U27" s="243">
        <v>144.13999999999999</v>
      </c>
      <c r="V27" s="243">
        <v>159.16580024364299</v>
      </c>
      <c r="W27" s="243">
        <v>111.94</v>
      </c>
      <c r="X27" s="243">
        <v>170.38</v>
      </c>
      <c r="Y27" s="243">
        <v>109.3</v>
      </c>
      <c r="Z27" s="243">
        <v>135.16</v>
      </c>
      <c r="AA27" s="243">
        <v>161.82</v>
      </c>
      <c r="AB27" s="243">
        <v>122.25</v>
      </c>
      <c r="AC27" s="243">
        <v>120.36</v>
      </c>
      <c r="AD27" s="243">
        <v>110.06</v>
      </c>
      <c r="AE27" s="243">
        <v>124.92</v>
      </c>
      <c r="AF27" s="243">
        <v>117.44</v>
      </c>
      <c r="AG27" s="243">
        <v>139.94</v>
      </c>
      <c r="AH27" s="243">
        <v>125.78</v>
      </c>
      <c r="AI27" s="243">
        <v>131.98489643526301</v>
      </c>
      <c r="AJ27" s="243">
        <v>100.75</v>
      </c>
      <c r="AK27" s="243">
        <v>101.45</v>
      </c>
      <c r="AL27" s="243">
        <v>151.61000000000001</v>
      </c>
      <c r="AM27" s="245">
        <f t="shared" si="0"/>
        <v>339.5988167024849</v>
      </c>
      <c r="AN27" s="245">
        <f t="shared" si="1"/>
        <v>368.10307142535027</v>
      </c>
      <c r="AO27" s="286">
        <f t="shared" si="3"/>
        <v>7.0375942762512134E-2</v>
      </c>
      <c r="AP27" s="286">
        <f t="shared" si="3"/>
        <v>6.033854578019171E-2</v>
      </c>
      <c r="AQ27" s="286">
        <f t="shared" si="2"/>
        <v>1.1645128325254994E-4</v>
      </c>
      <c r="AR27" s="286">
        <f t="shared" si="2"/>
        <v>-2.2042788470094665E-3</v>
      </c>
    </row>
    <row r="28" spans="1:44" x14ac:dyDescent="0.2">
      <c r="A28" s="243">
        <v>0.41570237060704895</v>
      </c>
      <c r="B28" s="244">
        <v>37135</v>
      </c>
      <c r="C28" s="243">
        <v>49.950381149772397</v>
      </c>
      <c r="D28" s="243" t="s">
        <v>977</v>
      </c>
      <c r="E28" s="243" t="s">
        <v>70</v>
      </c>
      <c r="F28" s="243">
        <v>136.41999999999999</v>
      </c>
      <c r="G28" s="243">
        <v>155.1</v>
      </c>
      <c r="H28" s="243">
        <v>148.08000000000001</v>
      </c>
      <c r="I28" s="243">
        <v>149.22999999999999</v>
      </c>
      <c r="J28" s="243">
        <v>212.391748439846</v>
      </c>
      <c r="K28" s="243">
        <v>112.38</v>
      </c>
      <c r="L28" s="243">
        <v>142.11000000000001</v>
      </c>
      <c r="M28" s="243">
        <v>140.04</v>
      </c>
      <c r="N28" s="243">
        <v>122.32</v>
      </c>
      <c r="O28" s="243">
        <v>107.31</v>
      </c>
      <c r="P28" s="243">
        <v>118.11</v>
      </c>
      <c r="Q28" s="243">
        <v>122.03</v>
      </c>
      <c r="R28" s="243">
        <v>123.84</v>
      </c>
      <c r="S28" s="243">
        <v>140.21</v>
      </c>
      <c r="T28" s="243">
        <v>122.41</v>
      </c>
      <c r="U28" s="243">
        <v>144.80000000000001</v>
      </c>
      <c r="V28" s="243">
        <v>159.616157799029</v>
      </c>
      <c r="W28" s="243">
        <v>112.58</v>
      </c>
      <c r="X28" s="243">
        <v>171.01</v>
      </c>
      <c r="Y28" s="243">
        <v>109.27</v>
      </c>
      <c r="Z28" s="243">
        <v>140.71</v>
      </c>
      <c r="AA28" s="243">
        <v>162.53</v>
      </c>
      <c r="AB28" s="243">
        <v>125.12</v>
      </c>
      <c r="AC28" s="243">
        <v>120.85</v>
      </c>
      <c r="AD28" s="243">
        <v>110.46</v>
      </c>
      <c r="AE28" s="243">
        <v>125.65</v>
      </c>
      <c r="AF28" s="243">
        <v>117.25</v>
      </c>
      <c r="AG28" s="243">
        <v>141.06</v>
      </c>
      <c r="AH28" s="243">
        <v>126.89</v>
      </c>
      <c r="AI28" s="243">
        <v>132.81399583717001</v>
      </c>
      <c r="AJ28" s="243">
        <v>101.82</v>
      </c>
      <c r="AK28" s="243">
        <v>102.71</v>
      </c>
      <c r="AL28" s="243">
        <v>152.41</v>
      </c>
      <c r="AM28" s="245">
        <f t="shared" si="0"/>
        <v>337.28458126243487</v>
      </c>
      <c r="AN28" s="245">
        <f t="shared" si="1"/>
        <v>366.63250146357387</v>
      </c>
      <c r="AO28" s="286">
        <f t="shared" si="3"/>
        <v>6.4633702014289085E-2</v>
      </c>
      <c r="AP28" s="286">
        <f t="shared" si="3"/>
        <v>5.7082287282186783E-2</v>
      </c>
      <c r="AQ28" s="286">
        <f t="shared" si="2"/>
        <v>-6.8146157354767034E-3</v>
      </c>
      <c r="AR28" s="286">
        <f t="shared" si="2"/>
        <v>-3.9949950867894657E-3</v>
      </c>
    </row>
    <row r="29" spans="1:44" x14ac:dyDescent="0.2">
      <c r="A29" s="243">
        <v>0.41758116635252873</v>
      </c>
      <c r="B29" s="244">
        <v>37165</v>
      </c>
      <c r="C29" s="243">
        <v>50.176135367753503</v>
      </c>
      <c r="D29" s="243" t="s">
        <v>978</v>
      </c>
      <c r="E29" s="243" t="s">
        <v>71</v>
      </c>
      <c r="F29" s="243">
        <v>135.96</v>
      </c>
      <c r="G29" s="243">
        <v>156.85</v>
      </c>
      <c r="H29" s="243">
        <v>148.47999999999999</v>
      </c>
      <c r="I29" s="243">
        <v>149.47999999999999</v>
      </c>
      <c r="J29" s="243">
        <v>212.043766684167</v>
      </c>
      <c r="K29" s="243">
        <v>112.48</v>
      </c>
      <c r="L29" s="243">
        <v>143.41</v>
      </c>
      <c r="M29" s="243">
        <v>140.38</v>
      </c>
      <c r="N29" s="243">
        <v>123.5</v>
      </c>
      <c r="O29" s="243">
        <v>108.72</v>
      </c>
      <c r="P29" s="243">
        <v>118.25</v>
      </c>
      <c r="Q29" s="243">
        <v>121.55</v>
      </c>
      <c r="R29" s="243">
        <v>125.44</v>
      </c>
      <c r="S29" s="243">
        <v>140.66999999999999</v>
      </c>
      <c r="T29" s="243">
        <v>122.31</v>
      </c>
      <c r="U29" s="243">
        <v>145.46</v>
      </c>
      <c r="V29" s="243">
        <v>160.224027396389</v>
      </c>
      <c r="W29" s="243">
        <v>113.18</v>
      </c>
      <c r="X29" s="243">
        <v>171.47</v>
      </c>
      <c r="Y29" s="243">
        <v>110.25</v>
      </c>
      <c r="Z29" s="243">
        <v>146.76</v>
      </c>
      <c r="AA29" s="243">
        <v>162.4</v>
      </c>
      <c r="AB29" s="243">
        <v>126.45</v>
      </c>
      <c r="AC29" s="243">
        <v>120.85</v>
      </c>
      <c r="AD29" s="243">
        <v>110.84</v>
      </c>
      <c r="AE29" s="243">
        <v>125.85</v>
      </c>
      <c r="AF29" s="243">
        <v>116.54</v>
      </c>
      <c r="AG29" s="243">
        <v>141.94999999999999</v>
      </c>
      <c r="AH29" s="243">
        <v>129.25</v>
      </c>
      <c r="AI29" s="243">
        <v>133.44837479544699</v>
      </c>
      <c r="AJ29" s="243">
        <v>102.02</v>
      </c>
      <c r="AK29" s="243">
        <v>103.19</v>
      </c>
      <c r="AL29" s="243">
        <v>153</v>
      </c>
      <c r="AM29" s="245">
        <f t="shared" si="0"/>
        <v>336.86864096079495</v>
      </c>
      <c r="AN29" s="245">
        <f t="shared" si="1"/>
        <v>366.39583469824152</v>
      </c>
      <c r="AO29" s="286">
        <f t="shared" si="3"/>
        <v>5.3241622019480461E-2</v>
      </c>
      <c r="AP29" s="286">
        <f t="shared" si="3"/>
        <v>5.3284161886573367E-2</v>
      </c>
      <c r="AQ29" s="286">
        <f t="shared" si="2"/>
        <v>-1.2332028344820278E-3</v>
      </c>
      <c r="AR29" s="286">
        <f t="shared" si="2"/>
        <v>-6.4551496222398086E-4</v>
      </c>
    </row>
    <row r="30" spans="1:44" x14ac:dyDescent="0.2">
      <c r="A30" s="243">
        <v>0.41915419493231632</v>
      </c>
      <c r="B30" s="244">
        <v>37196</v>
      </c>
      <c r="C30" s="243">
        <v>50.3651489088722</v>
      </c>
      <c r="D30" s="243" t="s">
        <v>979</v>
      </c>
      <c r="E30" s="243" t="s">
        <v>72</v>
      </c>
      <c r="F30" s="243">
        <v>136.58000000000001</v>
      </c>
      <c r="G30" s="243">
        <v>157.97999999999999</v>
      </c>
      <c r="H30" s="243">
        <v>149.49</v>
      </c>
      <c r="I30" s="243">
        <v>148.80000000000001</v>
      </c>
      <c r="J30" s="243">
        <v>211.94512433788699</v>
      </c>
      <c r="K30" s="243">
        <v>112.58</v>
      </c>
      <c r="L30" s="243">
        <v>143.34</v>
      </c>
      <c r="M30" s="243">
        <v>140.19</v>
      </c>
      <c r="N30" s="243">
        <v>123.17</v>
      </c>
      <c r="O30" s="243">
        <v>108.22</v>
      </c>
      <c r="P30" s="243">
        <v>119.29</v>
      </c>
      <c r="Q30" s="243">
        <v>120.93</v>
      </c>
      <c r="R30" s="243">
        <v>124.82</v>
      </c>
      <c r="S30" s="243">
        <v>141.36000000000001</v>
      </c>
      <c r="T30" s="243">
        <v>123.05</v>
      </c>
      <c r="U30" s="243">
        <v>144.61000000000001</v>
      </c>
      <c r="V30" s="243">
        <v>160.53174759301399</v>
      </c>
      <c r="W30" s="243">
        <v>113.22</v>
      </c>
      <c r="X30" s="243">
        <v>171.57</v>
      </c>
      <c r="Y30" s="243">
        <v>110.84</v>
      </c>
      <c r="Z30" s="243">
        <v>146.22999999999999</v>
      </c>
      <c r="AA30" s="243">
        <v>163.07</v>
      </c>
      <c r="AB30" s="243">
        <v>124.83</v>
      </c>
      <c r="AC30" s="243">
        <v>121.02</v>
      </c>
      <c r="AD30" s="243">
        <v>111.68</v>
      </c>
      <c r="AE30" s="243">
        <v>125.94</v>
      </c>
      <c r="AF30" s="243">
        <v>115.68</v>
      </c>
      <c r="AG30" s="243">
        <v>141.44999999999999</v>
      </c>
      <c r="AH30" s="243">
        <v>128.41</v>
      </c>
      <c r="AI30" s="243">
        <v>133.46935515382199</v>
      </c>
      <c r="AJ30" s="243">
        <v>102.05</v>
      </c>
      <c r="AK30" s="243">
        <v>102.92</v>
      </c>
      <c r="AL30" s="243">
        <v>153.11000000000001</v>
      </c>
      <c r="AM30" s="245">
        <f t="shared" si="0"/>
        <v>337.2505910929184</v>
      </c>
      <c r="AN30" s="245">
        <f t="shared" si="1"/>
        <v>365.28323431123891</v>
      </c>
      <c r="AO30" s="286">
        <f t="shared" si="3"/>
        <v>6.4802179254868086E-2</v>
      </c>
      <c r="AP30" s="286">
        <f t="shared" si="3"/>
        <v>5.5524739271994639E-2</v>
      </c>
      <c r="AQ30" s="286">
        <f t="shared" si="2"/>
        <v>1.1338251344323869E-3</v>
      </c>
      <c r="AR30" s="286">
        <f t="shared" si="2"/>
        <v>-3.0366076293386612E-3</v>
      </c>
    </row>
    <row r="31" spans="1:44" x14ac:dyDescent="0.2">
      <c r="A31" s="243">
        <v>0.41973467476504461</v>
      </c>
      <c r="B31" s="244">
        <v>37226</v>
      </c>
      <c r="C31" s="243">
        <v>50.434898785092997</v>
      </c>
      <c r="D31" s="243" t="s">
        <v>980</v>
      </c>
      <c r="E31" s="243" t="s">
        <v>1648</v>
      </c>
      <c r="F31" s="243">
        <v>139.55000000000001</v>
      </c>
      <c r="G31" s="243">
        <v>161.88999999999999</v>
      </c>
      <c r="H31" s="243">
        <v>152.41</v>
      </c>
      <c r="I31" s="243">
        <v>152.61000000000001</v>
      </c>
      <c r="J31" s="243">
        <v>215.43210773422399</v>
      </c>
      <c r="K31" s="243">
        <v>114.06</v>
      </c>
      <c r="L31" s="243">
        <v>146.03</v>
      </c>
      <c r="M31" s="243">
        <v>141.81</v>
      </c>
      <c r="N31" s="243">
        <v>123.24</v>
      </c>
      <c r="O31" s="243">
        <v>110.32</v>
      </c>
      <c r="P31" s="243">
        <v>121.22</v>
      </c>
      <c r="Q31" s="243">
        <v>123.78</v>
      </c>
      <c r="R31" s="243">
        <v>127.62</v>
      </c>
      <c r="S31" s="243">
        <v>142.09</v>
      </c>
      <c r="T31" s="243">
        <v>124.92</v>
      </c>
      <c r="U31" s="243">
        <v>148.9</v>
      </c>
      <c r="V31" s="243">
        <v>164.59306211117499</v>
      </c>
      <c r="W31" s="243">
        <v>113.37</v>
      </c>
      <c r="X31" s="243">
        <v>173.78</v>
      </c>
      <c r="Y31" s="243">
        <v>112.6</v>
      </c>
      <c r="Z31" s="243">
        <v>146.04</v>
      </c>
      <c r="AA31" s="243">
        <v>167.88</v>
      </c>
      <c r="AB31" s="243">
        <v>127.15</v>
      </c>
      <c r="AC31" s="243">
        <v>121.43</v>
      </c>
      <c r="AD31" s="243">
        <v>113.85</v>
      </c>
      <c r="AE31" s="243">
        <v>128.49</v>
      </c>
      <c r="AF31" s="243">
        <v>118.89</v>
      </c>
      <c r="AG31" s="243">
        <v>143.52000000000001</v>
      </c>
      <c r="AH31" s="243">
        <v>132.69</v>
      </c>
      <c r="AI31" s="243">
        <v>135.034835112628</v>
      </c>
      <c r="AJ31" s="243">
        <v>104.04</v>
      </c>
      <c r="AK31" s="243">
        <v>103.63</v>
      </c>
      <c r="AL31" s="243">
        <v>155.54</v>
      </c>
      <c r="AM31" s="245">
        <f t="shared" si="0"/>
        <v>338.52337808292322</v>
      </c>
      <c r="AN31" s="245">
        <f t="shared" si="1"/>
        <v>370.56743069194084</v>
      </c>
      <c r="AO31" s="286">
        <f t="shared" si="3"/>
        <v>6.0110389527582075E-2</v>
      </c>
      <c r="AP31" s="286">
        <f t="shared" si="3"/>
        <v>5.9524086879973792E-2</v>
      </c>
      <c r="AQ31" s="286">
        <f t="shared" si="2"/>
        <v>3.7740096640901388E-3</v>
      </c>
      <c r="AR31" s="286">
        <f t="shared" si="2"/>
        <v>1.4466024948190048E-2</v>
      </c>
    </row>
    <row r="32" spans="1:44" x14ac:dyDescent="0.2">
      <c r="A32" s="243">
        <v>0.42360931773496696</v>
      </c>
      <c r="B32" s="244">
        <v>37257</v>
      </c>
      <c r="C32" s="243">
        <v>50.900472009715898</v>
      </c>
      <c r="D32" s="243" t="s">
        <v>1233</v>
      </c>
      <c r="E32" s="243" t="s">
        <v>1649</v>
      </c>
      <c r="F32" s="243">
        <v>148.76</v>
      </c>
      <c r="G32" s="243">
        <v>165.28</v>
      </c>
      <c r="H32" s="243">
        <v>158.12</v>
      </c>
      <c r="I32" s="243">
        <v>164.27</v>
      </c>
      <c r="J32" s="243">
        <v>226.76946541425701</v>
      </c>
      <c r="K32" s="243">
        <v>119.85</v>
      </c>
      <c r="L32" s="243">
        <v>149.53</v>
      </c>
      <c r="M32" s="243">
        <v>148.65</v>
      </c>
      <c r="N32" s="243">
        <v>129.36000000000001</v>
      </c>
      <c r="O32" s="243">
        <v>116.54</v>
      </c>
      <c r="P32" s="243">
        <v>128.1</v>
      </c>
      <c r="Q32" s="243">
        <v>133.91999999999999</v>
      </c>
      <c r="R32" s="243">
        <v>134.27000000000001</v>
      </c>
      <c r="S32" s="243">
        <v>148.96</v>
      </c>
      <c r="T32" s="243">
        <v>132.31</v>
      </c>
      <c r="U32" s="243">
        <v>156.07</v>
      </c>
      <c r="V32" s="243">
        <v>173.41625584362899</v>
      </c>
      <c r="W32" s="243">
        <v>117.83</v>
      </c>
      <c r="X32" s="243">
        <v>181.07</v>
      </c>
      <c r="Y32" s="243">
        <v>120.04</v>
      </c>
      <c r="Z32" s="243">
        <v>157.38999999999999</v>
      </c>
      <c r="AA32" s="243">
        <v>172.18</v>
      </c>
      <c r="AB32" s="243">
        <v>131.53</v>
      </c>
      <c r="AC32" s="243">
        <v>129.37</v>
      </c>
      <c r="AD32" s="243">
        <v>120.82</v>
      </c>
      <c r="AE32" s="243">
        <v>134.19999999999999</v>
      </c>
      <c r="AF32" s="243">
        <v>128.56</v>
      </c>
      <c r="AG32" s="243">
        <v>148.13</v>
      </c>
      <c r="AH32" s="243">
        <v>140.94999999999999</v>
      </c>
      <c r="AI32" s="243">
        <v>140.80939541921001</v>
      </c>
      <c r="AJ32" s="243">
        <v>109.55</v>
      </c>
      <c r="AK32" s="243">
        <v>108.83</v>
      </c>
      <c r="AL32" s="243">
        <v>162.97</v>
      </c>
      <c r="AM32" s="245">
        <f t="shared" si="0"/>
        <v>351.64476739200882</v>
      </c>
      <c r="AN32" s="245">
        <f t="shared" si="1"/>
        <v>384.71769429293551</v>
      </c>
      <c r="AO32" s="286">
        <f t="shared" si="3"/>
        <v>4.8424739803581085E-2</v>
      </c>
      <c r="AP32" s="286">
        <f t="shared" si="3"/>
        <v>4.8654653080390187E-2</v>
      </c>
      <c r="AQ32" s="286">
        <f t="shared" si="2"/>
        <v>3.8760659259023056E-2</v>
      </c>
      <c r="AR32" s="286">
        <f t="shared" si="2"/>
        <v>3.8185394692060948E-2</v>
      </c>
    </row>
    <row r="33" spans="1:44" x14ac:dyDescent="0.2">
      <c r="A33" s="243">
        <v>0.42333699389209711</v>
      </c>
      <c r="B33" s="244">
        <v>37288</v>
      </c>
      <c r="C33" s="243">
        <v>50.867749849080496</v>
      </c>
      <c r="D33" s="243" t="s">
        <v>981</v>
      </c>
      <c r="E33" s="243" t="s">
        <v>63</v>
      </c>
      <c r="F33" s="243">
        <v>147.9</v>
      </c>
      <c r="G33" s="243">
        <v>164.82</v>
      </c>
      <c r="H33" s="243">
        <v>156.68</v>
      </c>
      <c r="I33" s="243">
        <v>162.88999999999999</v>
      </c>
      <c r="J33" s="243">
        <v>225.87630295663399</v>
      </c>
      <c r="K33" s="243">
        <v>119.45</v>
      </c>
      <c r="L33" s="243">
        <v>149.31</v>
      </c>
      <c r="M33" s="243">
        <v>148.24</v>
      </c>
      <c r="N33" s="243">
        <v>127.79</v>
      </c>
      <c r="O33" s="243">
        <v>115.36</v>
      </c>
      <c r="P33" s="243">
        <v>128.08000000000001</v>
      </c>
      <c r="Q33" s="243">
        <v>133.19</v>
      </c>
      <c r="R33" s="243">
        <v>133.9</v>
      </c>
      <c r="S33" s="243">
        <v>148.49</v>
      </c>
      <c r="T33" s="243">
        <v>132.04</v>
      </c>
      <c r="U33" s="243">
        <v>154.88</v>
      </c>
      <c r="V33" s="243">
        <v>173.081076375712</v>
      </c>
      <c r="W33" s="243">
        <v>117.1</v>
      </c>
      <c r="X33" s="243">
        <v>181.42</v>
      </c>
      <c r="Y33" s="243">
        <v>119.82</v>
      </c>
      <c r="Z33" s="243">
        <v>156.99</v>
      </c>
      <c r="AA33" s="243">
        <v>172.6</v>
      </c>
      <c r="AB33" s="243">
        <v>130.84</v>
      </c>
      <c r="AC33" s="243">
        <v>129.07</v>
      </c>
      <c r="AD33" s="243">
        <v>119.3</v>
      </c>
      <c r="AE33" s="243">
        <v>133.34</v>
      </c>
      <c r="AF33" s="243">
        <v>125.98</v>
      </c>
      <c r="AG33" s="243">
        <v>147.62</v>
      </c>
      <c r="AH33" s="243">
        <v>139.72</v>
      </c>
      <c r="AI33" s="243">
        <v>139.55088150869199</v>
      </c>
      <c r="AJ33" s="243">
        <v>109.44</v>
      </c>
      <c r="AK33" s="243">
        <v>108.27</v>
      </c>
      <c r="AL33" s="243">
        <v>162.35</v>
      </c>
      <c r="AM33" s="245">
        <f t="shared" si="0"/>
        <v>350.76074650317025</v>
      </c>
      <c r="AN33" s="245">
        <f t="shared" si="1"/>
        <v>383.5006208821448</v>
      </c>
      <c r="AO33" s="286">
        <f t="shared" si="3"/>
        <v>5.3018440034477532E-2</v>
      </c>
      <c r="AP33" s="286">
        <f t="shared" si="3"/>
        <v>6.0955648593550738E-2</v>
      </c>
      <c r="AQ33" s="286">
        <f t="shared" si="2"/>
        <v>-2.5139600267478635E-3</v>
      </c>
      <c r="AR33" s="286">
        <f t="shared" si="2"/>
        <v>-3.1635493476003251E-3</v>
      </c>
    </row>
    <row r="34" spans="1:44" x14ac:dyDescent="0.2">
      <c r="A34" s="243">
        <v>0.4255024462961276</v>
      </c>
      <c r="B34" s="244">
        <v>37316</v>
      </c>
      <c r="C34" s="243">
        <v>51.127948444496397</v>
      </c>
      <c r="D34" s="243" t="s">
        <v>982</v>
      </c>
      <c r="E34" s="243" t="s">
        <v>64</v>
      </c>
      <c r="F34" s="243">
        <v>146.24</v>
      </c>
      <c r="G34" s="243">
        <v>164.41</v>
      </c>
      <c r="H34" s="243">
        <v>157.13</v>
      </c>
      <c r="I34" s="243">
        <v>159.06</v>
      </c>
      <c r="J34" s="243">
        <v>225.12662230150301</v>
      </c>
      <c r="K34" s="243">
        <v>117.21</v>
      </c>
      <c r="L34" s="243">
        <v>151.19</v>
      </c>
      <c r="M34" s="243">
        <v>145.13999999999999</v>
      </c>
      <c r="N34" s="243">
        <v>130.13</v>
      </c>
      <c r="O34" s="243">
        <v>113.06</v>
      </c>
      <c r="P34" s="243">
        <v>126.11</v>
      </c>
      <c r="Q34" s="243">
        <v>128.33000000000001</v>
      </c>
      <c r="R34" s="243">
        <v>132.47999999999999</v>
      </c>
      <c r="S34" s="243">
        <v>147.66999999999999</v>
      </c>
      <c r="T34" s="243">
        <v>129.03</v>
      </c>
      <c r="U34" s="243">
        <v>152.57</v>
      </c>
      <c r="V34" s="243">
        <v>171.006626849318</v>
      </c>
      <c r="W34" s="243">
        <v>117.72</v>
      </c>
      <c r="X34" s="243">
        <v>181.87</v>
      </c>
      <c r="Y34" s="243">
        <v>118.01</v>
      </c>
      <c r="Z34" s="243">
        <v>150.34</v>
      </c>
      <c r="AA34" s="243">
        <v>172.8</v>
      </c>
      <c r="AB34" s="243">
        <v>131.25</v>
      </c>
      <c r="AC34" s="243">
        <v>126</v>
      </c>
      <c r="AD34" s="243">
        <v>119.27</v>
      </c>
      <c r="AE34" s="243">
        <v>132.12</v>
      </c>
      <c r="AF34" s="243">
        <v>123.89</v>
      </c>
      <c r="AG34" s="243">
        <v>148.29</v>
      </c>
      <c r="AH34" s="243">
        <v>136.41999999999999</v>
      </c>
      <c r="AI34" s="243">
        <v>138.218596064286</v>
      </c>
      <c r="AJ34" s="243">
        <v>107.78</v>
      </c>
      <c r="AK34" s="243">
        <v>106.51</v>
      </c>
      <c r="AL34" s="243">
        <v>161.18</v>
      </c>
      <c r="AM34" s="245">
        <f t="shared" si="0"/>
        <v>347.04853352882805</v>
      </c>
      <c r="AN34" s="245">
        <f t="shared" si="1"/>
        <v>378.79923230294918</v>
      </c>
      <c r="AO34" s="286">
        <f t="shared" si="3"/>
        <v>4.197099750621569E-2</v>
      </c>
      <c r="AP34" s="286">
        <f t="shared" si="3"/>
        <v>3.970837462458765E-2</v>
      </c>
      <c r="AQ34" s="286">
        <f t="shared" si="2"/>
        <v>-1.0583319289145909E-2</v>
      </c>
      <c r="AR34" s="286">
        <f t="shared" si="2"/>
        <v>-1.2259142027935432E-2</v>
      </c>
    </row>
    <row r="35" spans="1:44" x14ac:dyDescent="0.2">
      <c r="A35" s="243">
        <v>0.42782675432186928</v>
      </c>
      <c r="B35" s="244">
        <v>37347</v>
      </c>
      <c r="C35" s="243">
        <v>51.407234972561497</v>
      </c>
      <c r="D35" s="243" t="s">
        <v>983</v>
      </c>
      <c r="E35" s="243" t="s">
        <v>1650</v>
      </c>
      <c r="F35" s="243">
        <v>145.72</v>
      </c>
      <c r="G35" s="243">
        <v>163.35</v>
      </c>
      <c r="H35" s="243">
        <v>155.21</v>
      </c>
      <c r="I35" s="243">
        <v>158.44999999999999</v>
      </c>
      <c r="J35" s="243">
        <v>224.47485133767299</v>
      </c>
      <c r="K35" s="243">
        <v>116.77</v>
      </c>
      <c r="L35" s="243">
        <v>150.19</v>
      </c>
      <c r="M35" s="243">
        <v>144.18</v>
      </c>
      <c r="N35" s="243">
        <v>129.69</v>
      </c>
      <c r="O35" s="243">
        <v>112.06</v>
      </c>
      <c r="P35" s="243">
        <v>125.48</v>
      </c>
      <c r="Q35" s="243">
        <v>129.52000000000001</v>
      </c>
      <c r="R35" s="243">
        <v>131.97</v>
      </c>
      <c r="S35" s="243">
        <v>147.58000000000001</v>
      </c>
      <c r="T35" s="243">
        <v>129.5</v>
      </c>
      <c r="U35" s="243">
        <v>154.34</v>
      </c>
      <c r="V35" s="243">
        <v>169.98102667132699</v>
      </c>
      <c r="W35" s="243">
        <v>117.5</v>
      </c>
      <c r="X35" s="243">
        <v>181.05</v>
      </c>
      <c r="Y35" s="243">
        <v>118.3</v>
      </c>
      <c r="Z35" s="243">
        <v>149.08000000000001</v>
      </c>
      <c r="AA35" s="243">
        <v>171.08</v>
      </c>
      <c r="AB35" s="243">
        <v>131.52000000000001</v>
      </c>
      <c r="AC35" s="243">
        <v>124.75</v>
      </c>
      <c r="AD35" s="243">
        <v>119.36</v>
      </c>
      <c r="AE35" s="243">
        <v>130.97999999999999</v>
      </c>
      <c r="AF35" s="243">
        <v>124.73</v>
      </c>
      <c r="AG35" s="243">
        <v>147.43</v>
      </c>
      <c r="AH35" s="243">
        <v>134.79</v>
      </c>
      <c r="AI35" s="243">
        <v>138.660703402926</v>
      </c>
      <c r="AJ35" s="243">
        <v>107.21</v>
      </c>
      <c r="AK35" s="243">
        <v>106.31</v>
      </c>
      <c r="AL35" s="243">
        <v>160.55000000000001</v>
      </c>
      <c r="AM35" s="245">
        <f t="shared" si="0"/>
        <v>344.95271394123785</v>
      </c>
      <c r="AN35" s="245">
        <f t="shared" si="1"/>
        <v>375.26872356190358</v>
      </c>
      <c r="AO35" s="286">
        <f t="shared" si="3"/>
        <v>2.3964101177207153E-2</v>
      </c>
      <c r="AP35" s="286">
        <f t="shared" si="3"/>
        <v>2.1421970095093501E-2</v>
      </c>
      <c r="AQ35" s="286">
        <f t="shared" si="2"/>
        <v>-6.038981252217579E-3</v>
      </c>
      <c r="AR35" s="286">
        <f t="shared" si="2"/>
        <v>-9.3202637174882863E-3</v>
      </c>
    </row>
    <row r="36" spans="1:44" x14ac:dyDescent="0.2">
      <c r="A36" s="243">
        <v>0.42869389085626208</v>
      </c>
      <c r="B36" s="244">
        <v>37377</v>
      </c>
      <c r="C36" s="243">
        <v>51.511429231397599</v>
      </c>
      <c r="D36" s="243" t="s">
        <v>984</v>
      </c>
      <c r="E36" s="243" t="s">
        <v>66</v>
      </c>
      <c r="F36" s="243">
        <v>148.12</v>
      </c>
      <c r="G36" s="243">
        <v>165.42</v>
      </c>
      <c r="H36" s="243">
        <v>158.25</v>
      </c>
      <c r="I36" s="243">
        <v>160.15</v>
      </c>
      <c r="J36" s="243">
        <v>227.22295774718501</v>
      </c>
      <c r="K36" s="243">
        <v>119.57</v>
      </c>
      <c r="L36" s="243">
        <v>152.26</v>
      </c>
      <c r="M36" s="243">
        <v>147.55000000000001</v>
      </c>
      <c r="N36" s="243">
        <v>132.11000000000001</v>
      </c>
      <c r="O36" s="243">
        <v>114.36</v>
      </c>
      <c r="P36" s="243">
        <v>127.89</v>
      </c>
      <c r="Q36" s="243">
        <v>131.5</v>
      </c>
      <c r="R36" s="243">
        <v>134.01</v>
      </c>
      <c r="S36" s="243">
        <v>150.41</v>
      </c>
      <c r="T36" s="243">
        <v>133.22999999999999</v>
      </c>
      <c r="U36" s="243">
        <v>158.84</v>
      </c>
      <c r="V36" s="243">
        <v>171.68752941119101</v>
      </c>
      <c r="W36" s="243">
        <v>122.75</v>
      </c>
      <c r="X36" s="243">
        <v>184.48</v>
      </c>
      <c r="Y36" s="243">
        <v>120.31</v>
      </c>
      <c r="Z36" s="243">
        <v>151.97</v>
      </c>
      <c r="AA36" s="243">
        <v>174.99</v>
      </c>
      <c r="AB36" s="243">
        <v>133.41999999999999</v>
      </c>
      <c r="AC36" s="243">
        <v>128.71</v>
      </c>
      <c r="AD36" s="243">
        <v>121.65</v>
      </c>
      <c r="AE36" s="243">
        <v>132.72</v>
      </c>
      <c r="AF36" s="243">
        <v>127.24</v>
      </c>
      <c r="AG36" s="243">
        <v>150.28</v>
      </c>
      <c r="AH36" s="243">
        <v>137.07</v>
      </c>
      <c r="AI36" s="243">
        <v>144.17536232859399</v>
      </c>
      <c r="AJ36" s="243">
        <v>108.9</v>
      </c>
      <c r="AK36" s="243">
        <v>107.41</v>
      </c>
      <c r="AL36" s="243">
        <v>163.41999999999999</v>
      </c>
      <c r="AM36" s="245">
        <f t="shared" si="0"/>
        <v>350.85641108525004</v>
      </c>
      <c r="AN36" s="245">
        <f t="shared" si="1"/>
        <v>381.20440595406927</v>
      </c>
      <c r="AO36" s="286">
        <f t="shared" ref="AO36:AP51" si="4">AM36/AM24-1</f>
        <v>4.463752173703428E-2</v>
      </c>
      <c r="AP36" s="286">
        <f t="shared" si="4"/>
        <v>3.8989900651680509E-2</v>
      </c>
      <c r="AQ36" s="286">
        <f t="shared" si="2"/>
        <v>1.7114511367543273E-2</v>
      </c>
      <c r="AR36" s="286">
        <f t="shared" si="2"/>
        <v>1.5817151868736889E-2</v>
      </c>
    </row>
    <row r="37" spans="1:44" x14ac:dyDescent="0.2">
      <c r="A37" s="243">
        <v>0.43078409588095107</v>
      </c>
      <c r="B37" s="244">
        <v>37408</v>
      </c>
      <c r="C37" s="243">
        <v>51.762586176959203</v>
      </c>
      <c r="D37" s="243" t="s">
        <v>985</v>
      </c>
      <c r="E37" s="243" t="s">
        <v>67</v>
      </c>
      <c r="F37" s="243">
        <v>148.54</v>
      </c>
      <c r="G37" s="243">
        <v>164.66</v>
      </c>
      <c r="H37" s="243">
        <v>158.43</v>
      </c>
      <c r="I37" s="243">
        <v>159.31</v>
      </c>
      <c r="J37" s="243">
        <v>227.009305887696</v>
      </c>
      <c r="K37" s="243">
        <v>121.16</v>
      </c>
      <c r="L37" s="243">
        <v>152.58000000000001</v>
      </c>
      <c r="M37" s="243">
        <v>147.66</v>
      </c>
      <c r="N37" s="243">
        <v>133.22</v>
      </c>
      <c r="O37" s="243">
        <v>114.16</v>
      </c>
      <c r="P37" s="243">
        <v>127.89</v>
      </c>
      <c r="Q37" s="243">
        <v>131.15</v>
      </c>
      <c r="R37" s="243">
        <v>133.75</v>
      </c>
      <c r="S37" s="243">
        <v>150.44999999999999</v>
      </c>
      <c r="T37" s="243">
        <v>133.96</v>
      </c>
      <c r="U37" s="243">
        <v>159.56</v>
      </c>
      <c r="V37" s="243">
        <v>171.65902804195801</v>
      </c>
      <c r="W37" s="243">
        <v>122.04</v>
      </c>
      <c r="X37" s="243">
        <v>184.48</v>
      </c>
      <c r="Y37" s="243">
        <v>119.94</v>
      </c>
      <c r="Z37" s="243">
        <v>151.6</v>
      </c>
      <c r="AA37" s="243">
        <v>174.87</v>
      </c>
      <c r="AB37" s="243">
        <v>133.12</v>
      </c>
      <c r="AC37" s="243">
        <v>128.81</v>
      </c>
      <c r="AD37" s="243">
        <v>122.05</v>
      </c>
      <c r="AE37" s="243">
        <v>132.93</v>
      </c>
      <c r="AF37" s="243">
        <v>127.9</v>
      </c>
      <c r="AG37" s="243">
        <v>150.4</v>
      </c>
      <c r="AH37" s="243">
        <v>136.65</v>
      </c>
      <c r="AI37" s="243">
        <v>144.76976341565</v>
      </c>
      <c r="AJ37" s="243">
        <v>108.65</v>
      </c>
      <c r="AK37" s="243">
        <v>107.53</v>
      </c>
      <c r="AL37" s="243">
        <v>163.46</v>
      </c>
      <c r="AM37" s="245">
        <f t="shared" si="0"/>
        <v>349.24687665715834</v>
      </c>
      <c r="AN37" s="245">
        <f t="shared" si="1"/>
        <v>379.44762019527491</v>
      </c>
      <c r="AO37" s="286">
        <f t="shared" si="4"/>
        <v>2.3187435045323168E-2</v>
      </c>
      <c r="AP37" s="286">
        <f t="shared" si="4"/>
        <v>1.8748879358310599E-2</v>
      </c>
      <c r="AQ37" s="286">
        <f t="shared" si="2"/>
        <v>-4.5874448271108204E-3</v>
      </c>
      <c r="AR37" s="286">
        <f t="shared" si="2"/>
        <v>-4.6085137825139233E-3</v>
      </c>
    </row>
    <row r="38" spans="1:44" x14ac:dyDescent="0.2">
      <c r="A38" s="243">
        <v>0.43202075045033494</v>
      </c>
      <c r="B38" s="244">
        <v>37438</v>
      </c>
      <c r="C38" s="243">
        <v>51.911181353361798</v>
      </c>
      <c r="D38" s="243" t="s">
        <v>986</v>
      </c>
      <c r="E38" s="243" t="s">
        <v>68</v>
      </c>
      <c r="F38" s="243">
        <v>150.66999999999999</v>
      </c>
      <c r="G38" s="243">
        <v>166.15</v>
      </c>
      <c r="H38" s="243">
        <v>158.91999999999999</v>
      </c>
      <c r="I38" s="243">
        <v>161.16</v>
      </c>
      <c r="J38" s="243">
        <v>226.64507400465601</v>
      </c>
      <c r="K38" s="243">
        <v>120.54</v>
      </c>
      <c r="L38" s="243">
        <v>154.43</v>
      </c>
      <c r="M38" s="243">
        <v>149.25</v>
      </c>
      <c r="N38" s="243">
        <v>134.47999999999999</v>
      </c>
      <c r="O38" s="243">
        <v>114.44</v>
      </c>
      <c r="P38" s="243">
        <v>128.30000000000001</v>
      </c>
      <c r="Q38" s="243">
        <v>131.72</v>
      </c>
      <c r="R38" s="243">
        <v>133.76</v>
      </c>
      <c r="S38" s="243">
        <v>152.07</v>
      </c>
      <c r="T38" s="243">
        <v>133.88</v>
      </c>
      <c r="U38" s="243">
        <v>159.38</v>
      </c>
      <c r="V38" s="243">
        <v>173.01955519841499</v>
      </c>
      <c r="W38" s="243">
        <v>123.03</v>
      </c>
      <c r="X38" s="243">
        <v>184.62</v>
      </c>
      <c r="Y38" s="243">
        <v>119.19</v>
      </c>
      <c r="Z38" s="243">
        <v>151.05000000000001</v>
      </c>
      <c r="AA38" s="243">
        <v>173.87</v>
      </c>
      <c r="AB38" s="243">
        <v>133.81</v>
      </c>
      <c r="AC38" s="243">
        <v>130.43</v>
      </c>
      <c r="AD38" s="243">
        <v>122.18</v>
      </c>
      <c r="AE38" s="243">
        <v>134.76</v>
      </c>
      <c r="AF38" s="243">
        <v>130.04</v>
      </c>
      <c r="AG38" s="243">
        <v>151.4</v>
      </c>
      <c r="AH38" s="243">
        <v>137.91</v>
      </c>
      <c r="AI38" s="243">
        <v>146.238393267856</v>
      </c>
      <c r="AJ38" s="243">
        <v>109.19</v>
      </c>
      <c r="AK38" s="243">
        <v>108.69</v>
      </c>
      <c r="AL38" s="243">
        <v>164.12</v>
      </c>
      <c r="AM38" s="245">
        <f t="shared" si="0"/>
        <v>351.99698125954239</v>
      </c>
      <c r="AN38" s="245">
        <f t="shared" si="1"/>
        <v>379.88916002049126</v>
      </c>
      <c r="AO38" s="286">
        <f t="shared" si="4"/>
        <v>3.6628970554169804E-2</v>
      </c>
      <c r="AP38" s="286">
        <f t="shared" si="4"/>
        <v>2.9743590329481817E-2</v>
      </c>
      <c r="AQ38" s="286">
        <f t="shared" si="2"/>
        <v>7.874385674417228E-3</v>
      </c>
      <c r="AR38" s="286">
        <f t="shared" si="2"/>
        <v>1.1636384094044772E-3</v>
      </c>
    </row>
    <row r="39" spans="1:44" x14ac:dyDescent="0.2">
      <c r="A39" s="243">
        <v>0.43366339850751334</v>
      </c>
      <c r="B39" s="244">
        <v>37469</v>
      </c>
      <c r="C39" s="243">
        <v>52.108560301264298</v>
      </c>
      <c r="D39" s="243" t="s">
        <v>987</v>
      </c>
      <c r="E39" s="243" t="s">
        <v>1651</v>
      </c>
      <c r="F39" s="243">
        <v>150.21</v>
      </c>
      <c r="G39" s="243">
        <v>165.62</v>
      </c>
      <c r="H39" s="243">
        <v>158.21</v>
      </c>
      <c r="I39" s="243">
        <v>161.47999999999999</v>
      </c>
      <c r="J39" s="243">
        <v>226.25924025996301</v>
      </c>
      <c r="K39" s="243">
        <v>120.36</v>
      </c>
      <c r="L39" s="243">
        <v>153.97999999999999</v>
      </c>
      <c r="M39" s="243">
        <v>149.03</v>
      </c>
      <c r="N39" s="243">
        <v>134.88</v>
      </c>
      <c r="O39" s="243">
        <v>114.43</v>
      </c>
      <c r="P39" s="243">
        <v>128.22999999999999</v>
      </c>
      <c r="Q39" s="243">
        <v>132.56</v>
      </c>
      <c r="R39" s="243">
        <v>133.55000000000001</v>
      </c>
      <c r="S39" s="243">
        <v>152.1</v>
      </c>
      <c r="T39" s="243">
        <v>133.91</v>
      </c>
      <c r="U39" s="243">
        <v>158.76</v>
      </c>
      <c r="V39" s="243">
        <v>172.997379468541</v>
      </c>
      <c r="W39" s="243">
        <v>123.21</v>
      </c>
      <c r="X39" s="243">
        <v>184.77</v>
      </c>
      <c r="Y39" s="243">
        <v>119.48</v>
      </c>
      <c r="Z39" s="243">
        <v>151.85</v>
      </c>
      <c r="AA39" s="243">
        <v>174.74</v>
      </c>
      <c r="AB39" s="243">
        <v>133.09</v>
      </c>
      <c r="AC39" s="243">
        <v>130.34</v>
      </c>
      <c r="AD39" s="243">
        <v>121.84</v>
      </c>
      <c r="AE39" s="243">
        <v>134.83000000000001</v>
      </c>
      <c r="AF39" s="243">
        <v>129.61000000000001</v>
      </c>
      <c r="AG39" s="243">
        <v>151.19</v>
      </c>
      <c r="AH39" s="243">
        <v>138.44</v>
      </c>
      <c r="AI39" s="243">
        <v>145.44512099575601</v>
      </c>
      <c r="AJ39" s="243">
        <v>108.38</v>
      </c>
      <c r="AK39" s="243">
        <v>108.23</v>
      </c>
      <c r="AL39" s="243">
        <v>163.94</v>
      </c>
      <c r="AM39" s="245">
        <f t="shared" si="0"/>
        <v>350.73285069356581</v>
      </c>
      <c r="AN39" s="245">
        <f t="shared" si="1"/>
        <v>378.03513177319644</v>
      </c>
      <c r="AO39" s="286">
        <f t="shared" si="4"/>
        <v>3.278584448318389E-2</v>
      </c>
      <c r="AP39" s="286">
        <f t="shared" si="4"/>
        <v>2.6981737232965042E-2</v>
      </c>
      <c r="AQ39" s="286">
        <f t="shared" si="2"/>
        <v>-3.591310815942772E-3</v>
      </c>
      <c r="AR39" s="286">
        <f t="shared" si="2"/>
        <v>-4.8804452519646269E-3</v>
      </c>
    </row>
    <row r="40" spans="1:44" x14ac:dyDescent="0.2">
      <c r="A40" s="243">
        <v>0.43627180290277129</v>
      </c>
      <c r="B40" s="244">
        <v>37500</v>
      </c>
      <c r="C40" s="243">
        <v>52.4219835649941</v>
      </c>
      <c r="D40" s="243" t="s">
        <v>988</v>
      </c>
      <c r="E40" s="243" t="s">
        <v>70</v>
      </c>
      <c r="F40" s="243">
        <v>148.72</v>
      </c>
      <c r="G40" s="243">
        <v>166.31</v>
      </c>
      <c r="H40" s="243">
        <v>159.13</v>
      </c>
      <c r="I40" s="243">
        <v>160.93</v>
      </c>
      <c r="J40" s="243">
        <v>225.86640867232799</v>
      </c>
      <c r="K40" s="243">
        <v>120.25</v>
      </c>
      <c r="L40" s="243">
        <v>151.88</v>
      </c>
      <c r="M40" s="243">
        <v>147.63</v>
      </c>
      <c r="N40" s="243">
        <v>135.15</v>
      </c>
      <c r="O40" s="243">
        <v>115.01</v>
      </c>
      <c r="P40" s="243">
        <v>128.24</v>
      </c>
      <c r="Q40" s="243">
        <v>131.07</v>
      </c>
      <c r="R40" s="243">
        <v>134.29</v>
      </c>
      <c r="S40" s="243">
        <v>151.38999999999999</v>
      </c>
      <c r="T40" s="243">
        <v>134.54</v>
      </c>
      <c r="U40" s="243">
        <v>160.51</v>
      </c>
      <c r="V40" s="243">
        <v>172.001634507728</v>
      </c>
      <c r="W40" s="243">
        <v>123.46</v>
      </c>
      <c r="X40" s="243">
        <v>184.05</v>
      </c>
      <c r="Y40" s="243">
        <v>120.32</v>
      </c>
      <c r="Z40" s="243">
        <v>150.43</v>
      </c>
      <c r="AA40" s="243">
        <v>174.08</v>
      </c>
      <c r="AB40" s="243">
        <v>133.66</v>
      </c>
      <c r="AC40" s="243">
        <v>129.69</v>
      </c>
      <c r="AD40" s="243">
        <v>121.53</v>
      </c>
      <c r="AE40" s="243">
        <v>134.11000000000001</v>
      </c>
      <c r="AF40" s="243">
        <v>129.71</v>
      </c>
      <c r="AG40" s="243">
        <v>151.03</v>
      </c>
      <c r="AH40" s="243">
        <v>137.75</v>
      </c>
      <c r="AI40" s="243">
        <v>147.895857687513</v>
      </c>
      <c r="AJ40" s="243">
        <v>108.75</v>
      </c>
      <c r="AK40" s="243">
        <v>109.04</v>
      </c>
      <c r="AL40" s="243">
        <v>163.55000000000001</v>
      </c>
      <c r="AM40" s="245">
        <f t="shared" si="0"/>
        <v>347.00844517732713</v>
      </c>
      <c r="AN40" s="245">
        <f t="shared" si="1"/>
        <v>374.88097766531388</v>
      </c>
      <c r="AO40" s="286">
        <f t="shared" si="4"/>
        <v>2.8829850088303743E-2</v>
      </c>
      <c r="AP40" s="286">
        <f t="shared" si="4"/>
        <v>2.249794049576237E-2</v>
      </c>
      <c r="AQ40" s="286">
        <f t="shared" si="2"/>
        <v>-1.0618924086733705E-2</v>
      </c>
      <c r="AR40" s="286">
        <f t="shared" si="2"/>
        <v>-8.3435475774111811E-3</v>
      </c>
    </row>
    <row r="41" spans="1:44" x14ac:dyDescent="0.2">
      <c r="A41" s="243">
        <v>0.43819469275448114</v>
      </c>
      <c r="B41" s="244">
        <v>37530</v>
      </c>
      <c r="C41" s="243">
        <v>52.653036086685702</v>
      </c>
      <c r="D41" s="243" t="s">
        <v>989</v>
      </c>
      <c r="E41" s="243" t="s">
        <v>71</v>
      </c>
      <c r="F41" s="243">
        <v>148.25</v>
      </c>
      <c r="G41" s="243">
        <v>165.59</v>
      </c>
      <c r="H41" s="243">
        <v>158.11000000000001</v>
      </c>
      <c r="I41" s="243">
        <v>159.83000000000001</v>
      </c>
      <c r="J41" s="243">
        <v>224.757295513836</v>
      </c>
      <c r="K41" s="243">
        <v>119.93</v>
      </c>
      <c r="L41" s="243">
        <v>151.55000000000001</v>
      </c>
      <c r="M41" s="243">
        <v>147.66</v>
      </c>
      <c r="N41" s="243">
        <v>135.74</v>
      </c>
      <c r="O41" s="243">
        <v>114.66</v>
      </c>
      <c r="P41" s="243">
        <v>127.81</v>
      </c>
      <c r="Q41" s="243">
        <v>130.62</v>
      </c>
      <c r="R41" s="243">
        <v>134.51</v>
      </c>
      <c r="S41" s="243">
        <v>150.78</v>
      </c>
      <c r="T41" s="243">
        <v>133.97999999999999</v>
      </c>
      <c r="U41" s="243">
        <v>159.91</v>
      </c>
      <c r="V41" s="243">
        <v>171.303337455941</v>
      </c>
      <c r="W41" s="243">
        <v>123.37</v>
      </c>
      <c r="X41" s="243">
        <v>183.49</v>
      </c>
      <c r="Y41" s="243">
        <v>119.76</v>
      </c>
      <c r="Z41" s="243">
        <v>149.88999999999999</v>
      </c>
      <c r="AA41" s="243">
        <v>173.23</v>
      </c>
      <c r="AB41" s="243">
        <v>133.36000000000001</v>
      </c>
      <c r="AC41" s="243">
        <v>129.4</v>
      </c>
      <c r="AD41" s="243">
        <v>121.14</v>
      </c>
      <c r="AE41" s="243">
        <v>133.68</v>
      </c>
      <c r="AF41" s="243">
        <v>128.52000000000001</v>
      </c>
      <c r="AG41" s="243">
        <v>150.27000000000001</v>
      </c>
      <c r="AH41" s="243">
        <v>136.61000000000001</v>
      </c>
      <c r="AI41" s="243">
        <v>148.04899334471199</v>
      </c>
      <c r="AJ41" s="243">
        <v>108.55</v>
      </c>
      <c r="AK41" s="243">
        <v>108.76</v>
      </c>
      <c r="AL41" s="243">
        <v>162.96</v>
      </c>
      <c r="AM41" s="245">
        <f t="shared" si="0"/>
        <v>344.09362434811931</v>
      </c>
      <c r="AN41" s="245">
        <f t="shared" si="1"/>
        <v>371.88948815339916</v>
      </c>
      <c r="AO41" s="286">
        <f t="shared" si="4"/>
        <v>2.1447479844718398E-2</v>
      </c>
      <c r="AP41" s="286">
        <f t="shared" si="4"/>
        <v>1.4993766126413899E-2</v>
      </c>
      <c r="AQ41" s="286">
        <f t="shared" si="2"/>
        <v>-8.3998555934807762E-3</v>
      </c>
      <c r="AR41" s="286">
        <f t="shared" si="2"/>
        <v>-7.9798381090050441E-3</v>
      </c>
    </row>
    <row r="42" spans="1:44" x14ac:dyDescent="0.2">
      <c r="A42" s="243">
        <v>0.44173867360225699</v>
      </c>
      <c r="B42" s="244">
        <v>37561</v>
      </c>
      <c r="C42" s="243">
        <v>53.0788772813736</v>
      </c>
      <c r="D42" s="243" t="s">
        <v>990</v>
      </c>
      <c r="E42" s="243" t="s">
        <v>72</v>
      </c>
      <c r="F42" s="243">
        <v>149.44999999999999</v>
      </c>
      <c r="G42" s="243">
        <v>168.39</v>
      </c>
      <c r="H42" s="243">
        <v>160.11000000000001</v>
      </c>
      <c r="I42" s="243">
        <v>162.62</v>
      </c>
      <c r="J42" s="243">
        <v>225.18861599741399</v>
      </c>
      <c r="K42" s="243">
        <v>120.28</v>
      </c>
      <c r="L42" s="243">
        <v>153.72999999999999</v>
      </c>
      <c r="M42" s="243">
        <v>150</v>
      </c>
      <c r="N42" s="243">
        <v>136.94999999999999</v>
      </c>
      <c r="O42" s="243">
        <v>117.16</v>
      </c>
      <c r="P42" s="243">
        <v>129.83000000000001</v>
      </c>
      <c r="Q42" s="243">
        <v>130.81</v>
      </c>
      <c r="R42" s="243">
        <v>136.4</v>
      </c>
      <c r="S42" s="243">
        <v>152.28</v>
      </c>
      <c r="T42" s="243">
        <v>134.75</v>
      </c>
      <c r="U42" s="243">
        <v>160.56</v>
      </c>
      <c r="V42" s="243">
        <v>172.70401874283701</v>
      </c>
      <c r="W42" s="243">
        <v>124.46</v>
      </c>
      <c r="X42" s="243">
        <v>184.81</v>
      </c>
      <c r="Y42" s="243">
        <v>121.12</v>
      </c>
      <c r="Z42" s="243">
        <v>155.63</v>
      </c>
      <c r="AA42" s="243">
        <v>175.53</v>
      </c>
      <c r="AB42" s="243">
        <v>132.13999999999999</v>
      </c>
      <c r="AC42" s="243">
        <v>130.37</v>
      </c>
      <c r="AD42" s="243">
        <v>122.21</v>
      </c>
      <c r="AE42" s="243">
        <v>134.56</v>
      </c>
      <c r="AF42" s="243">
        <v>129.44</v>
      </c>
      <c r="AG42" s="243">
        <v>152.24</v>
      </c>
      <c r="AH42" s="243">
        <v>139.04</v>
      </c>
      <c r="AI42" s="243">
        <v>148.94989276665299</v>
      </c>
      <c r="AJ42" s="243">
        <v>110.19</v>
      </c>
      <c r="AK42" s="243">
        <v>110.26</v>
      </c>
      <c r="AL42" s="243">
        <v>164.46</v>
      </c>
      <c r="AM42" s="245">
        <f t="shared" si="0"/>
        <v>344.72870296412725</v>
      </c>
      <c r="AN42" s="245">
        <f t="shared" si="1"/>
        <v>372.30156612477259</v>
      </c>
      <c r="AO42" s="286">
        <f t="shared" si="4"/>
        <v>2.2173754675936186E-2</v>
      </c>
      <c r="AP42" s="286">
        <f t="shared" si="4"/>
        <v>1.9213397041797142E-2</v>
      </c>
      <c r="AQ42" s="286">
        <f t="shared" si="2"/>
        <v>1.8456564465880732E-3</v>
      </c>
      <c r="AR42" s="286">
        <f t="shared" si="2"/>
        <v>1.1080656606337058E-3</v>
      </c>
    </row>
    <row r="43" spans="1:44" x14ac:dyDescent="0.2">
      <c r="A43" s="243">
        <v>0.44366156345396601</v>
      </c>
      <c r="B43" s="244">
        <v>37591</v>
      </c>
      <c r="C43" s="243">
        <v>53.309929803065103</v>
      </c>
      <c r="D43" s="243" t="s">
        <v>991</v>
      </c>
      <c r="E43" s="243" t="s">
        <v>1648</v>
      </c>
      <c r="F43" s="243">
        <v>150.05000000000001</v>
      </c>
      <c r="G43" s="243">
        <v>169.98</v>
      </c>
      <c r="H43" s="243">
        <v>162.32</v>
      </c>
      <c r="I43" s="243">
        <v>163.80000000000001</v>
      </c>
      <c r="J43" s="243">
        <v>226.653814295236</v>
      </c>
      <c r="K43" s="243">
        <v>120.96</v>
      </c>
      <c r="L43" s="243">
        <v>155.03</v>
      </c>
      <c r="M43" s="243">
        <v>151.12</v>
      </c>
      <c r="N43" s="243">
        <v>136</v>
      </c>
      <c r="O43" s="243">
        <v>118.65</v>
      </c>
      <c r="P43" s="243">
        <v>130.80000000000001</v>
      </c>
      <c r="Q43" s="243">
        <v>130.38</v>
      </c>
      <c r="R43" s="243">
        <v>138.46</v>
      </c>
      <c r="S43" s="243">
        <v>153.11000000000001</v>
      </c>
      <c r="T43" s="243">
        <v>135.04</v>
      </c>
      <c r="U43" s="243">
        <v>160.24</v>
      </c>
      <c r="V43" s="243">
        <v>174.169337742257</v>
      </c>
      <c r="W43" s="243">
        <v>123.52</v>
      </c>
      <c r="X43" s="243">
        <v>185.82</v>
      </c>
      <c r="Y43" s="243">
        <v>120.94</v>
      </c>
      <c r="Z43" s="243">
        <v>156.54</v>
      </c>
      <c r="AA43" s="243">
        <v>178.96</v>
      </c>
      <c r="AB43" s="243">
        <v>132.78</v>
      </c>
      <c r="AC43" s="243">
        <v>130.69</v>
      </c>
      <c r="AD43" s="243">
        <v>122.24</v>
      </c>
      <c r="AE43" s="243">
        <v>135.31</v>
      </c>
      <c r="AF43" s="243">
        <v>129.97</v>
      </c>
      <c r="AG43" s="243">
        <v>152.80000000000001</v>
      </c>
      <c r="AH43" s="243">
        <v>141.91999999999999</v>
      </c>
      <c r="AI43" s="243">
        <v>147.487789213095</v>
      </c>
      <c r="AJ43" s="243">
        <v>110.51</v>
      </c>
      <c r="AK43" s="243">
        <v>110.47</v>
      </c>
      <c r="AL43" s="243">
        <v>165.4</v>
      </c>
      <c r="AM43" s="245">
        <f t="shared" si="0"/>
        <v>345.10539702384335</v>
      </c>
      <c r="AN43" s="245">
        <f t="shared" si="1"/>
        <v>372.80669236329231</v>
      </c>
      <c r="AO43" s="286">
        <f t="shared" si="4"/>
        <v>1.9443321693746851E-2</v>
      </c>
      <c r="AP43" s="286">
        <f t="shared" si="4"/>
        <v>6.0427913677416623E-3</v>
      </c>
      <c r="AQ43" s="286">
        <f t="shared" si="2"/>
        <v>1.0927261248545594E-3</v>
      </c>
      <c r="AR43" s="286">
        <f t="shared" si="2"/>
        <v>1.3567663541615982E-3</v>
      </c>
    </row>
    <row r="44" spans="1:44" x14ac:dyDescent="0.2">
      <c r="A44" s="243">
        <v>0.44545511093896833</v>
      </c>
      <c r="B44" s="244">
        <v>37622</v>
      </c>
      <c r="C44" s="243">
        <v>53.525440675315501</v>
      </c>
      <c r="D44" s="243" t="s">
        <v>1234</v>
      </c>
      <c r="E44" s="243" t="s">
        <v>1649</v>
      </c>
      <c r="F44" s="243">
        <v>157.34</v>
      </c>
      <c r="G44" s="243">
        <v>174.83</v>
      </c>
      <c r="H44" s="243">
        <v>167.34</v>
      </c>
      <c r="I44" s="243">
        <v>174.34</v>
      </c>
      <c r="J44" s="243">
        <v>237.556209296231</v>
      </c>
      <c r="K44" s="243">
        <v>129.32</v>
      </c>
      <c r="L44" s="243">
        <v>159.21</v>
      </c>
      <c r="M44" s="243">
        <v>156.11000000000001</v>
      </c>
      <c r="N44" s="243">
        <v>141.91999999999999</v>
      </c>
      <c r="O44" s="243">
        <v>123.41</v>
      </c>
      <c r="P44" s="243">
        <v>138.19</v>
      </c>
      <c r="Q44" s="243">
        <v>139.82</v>
      </c>
      <c r="R44" s="243">
        <v>143.80000000000001</v>
      </c>
      <c r="S44" s="243">
        <v>158.82</v>
      </c>
      <c r="T44" s="243">
        <v>141.13999999999999</v>
      </c>
      <c r="U44" s="243">
        <v>169.33</v>
      </c>
      <c r="V44" s="243">
        <v>182.33140659015899</v>
      </c>
      <c r="W44" s="243">
        <v>128.41999999999999</v>
      </c>
      <c r="X44" s="243">
        <v>191.89</v>
      </c>
      <c r="Y44" s="243">
        <v>127.73</v>
      </c>
      <c r="Z44" s="243">
        <v>161.65</v>
      </c>
      <c r="AA44" s="243">
        <v>185.15</v>
      </c>
      <c r="AB44" s="243">
        <v>136.77000000000001</v>
      </c>
      <c r="AC44" s="243">
        <v>136.61000000000001</v>
      </c>
      <c r="AD44" s="243">
        <v>128.15</v>
      </c>
      <c r="AE44" s="243">
        <v>141.16</v>
      </c>
      <c r="AF44" s="243">
        <v>138.11000000000001</v>
      </c>
      <c r="AG44" s="243">
        <v>157.32</v>
      </c>
      <c r="AH44" s="243">
        <v>149.25</v>
      </c>
      <c r="AI44" s="243">
        <v>154.25854187933399</v>
      </c>
      <c r="AJ44" s="243">
        <v>132.09</v>
      </c>
      <c r="AK44" s="243">
        <v>115.14</v>
      </c>
      <c r="AL44" s="243">
        <v>172.55</v>
      </c>
      <c r="AM44" s="245">
        <f t="shared" si="0"/>
        <v>356.53424127343749</v>
      </c>
      <c r="AN44" s="245">
        <f t="shared" si="1"/>
        <v>387.35665112537237</v>
      </c>
      <c r="AO44" s="286">
        <f t="shared" si="4"/>
        <v>1.3904583075959653E-2</v>
      </c>
      <c r="AP44" s="286">
        <f t="shared" si="4"/>
        <v>6.8594631117420146E-3</v>
      </c>
      <c r="AQ44" s="286">
        <f t="shared" si="2"/>
        <v>3.3116967593539215E-2</v>
      </c>
      <c r="AR44" s="286">
        <f t="shared" si="2"/>
        <v>3.9028158721736261E-2</v>
      </c>
    </row>
    <row r="45" spans="1:44" x14ac:dyDescent="0.2">
      <c r="A45" s="243">
        <v>0.44669248624713503</v>
      </c>
      <c r="B45" s="244">
        <v>37653</v>
      </c>
      <c r="C45" s="243">
        <v>53.674122454969499</v>
      </c>
      <c r="D45" s="243" t="s">
        <v>992</v>
      </c>
      <c r="E45" s="243" t="s">
        <v>63</v>
      </c>
      <c r="F45" s="243">
        <v>157.15</v>
      </c>
      <c r="G45" s="243">
        <v>174.39</v>
      </c>
      <c r="H45" s="243">
        <v>166.87</v>
      </c>
      <c r="I45" s="243">
        <v>172.36</v>
      </c>
      <c r="J45" s="243">
        <v>237.51932845081799</v>
      </c>
      <c r="K45" s="243">
        <v>126.84</v>
      </c>
      <c r="L45" s="243">
        <v>159.26</v>
      </c>
      <c r="M45" s="243">
        <v>156.68</v>
      </c>
      <c r="N45" s="243">
        <v>141.76</v>
      </c>
      <c r="O45" s="243">
        <v>123.03</v>
      </c>
      <c r="P45" s="243">
        <v>139.21</v>
      </c>
      <c r="Q45" s="243">
        <v>139.69999999999999</v>
      </c>
      <c r="R45" s="243">
        <v>141.76</v>
      </c>
      <c r="S45" s="243">
        <v>158.91</v>
      </c>
      <c r="T45" s="243">
        <v>140.96</v>
      </c>
      <c r="U45" s="243">
        <v>168.67</v>
      </c>
      <c r="V45" s="243">
        <v>182.22827881087201</v>
      </c>
      <c r="W45" s="243">
        <v>127.99</v>
      </c>
      <c r="X45" s="243">
        <v>192.03</v>
      </c>
      <c r="Y45" s="243">
        <v>127.09</v>
      </c>
      <c r="Z45" s="243">
        <v>161.84</v>
      </c>
      <c r="AA45" s="243">
        <v>185.02</v>
      </c>
      <c r="AB45" s="243">
        <v>136.47</v>
      </c>
      <c r="AC45" s="243">
        <v>136.41999999999999</v>
      </c>
      <c r="AD45" s="243">
        <v>128</v>
      </c>
      <c r="AE45" s="243">
        <v>141.19</v>
      </c>
      <c r="AF45" s="243">
        <v>137.59</v>
      </c>
      <c r="AG45" s="243">
        <v>157.26</v>
      </c>
      <c r="AH45" s="243">
        <v>148.13</v>
      </c>
      <c r="AI45" s="243">
        <v>153.652908270479</v>
      </c>
      <c r="AJ45" s="243">
        <v>132.15</v>
      </c>
      <c r="AK45" s="243">
        <v>114.89</v>
      </c>
      <c r="AL45" s="243">
        <v>172.41</v>
      </c>
      <c r="AM45" s="245">
        <f t="shared" si="0"/>
        <v>355.74809268692775</v>
      </c>
      <c r="AN45" s="245">
        <f t="shared" si="1"/>
        <v>385.97022629257577</v>
      </c>
      <c r="AO45" s="286">
        <f t="shared" si="4"/>
        <v>1.4218655403940517E-2</v>
      </c>
      <c r="AP45" s="286">
        <f t="shared" si="4"/>
        <v>6.4396386236618142E-3</v>
      </c>
      <c r="AQ45" s="286">
        <f t="shared" si="2"/>
        <v>-2.2049735916018776E-3</v>
      </c>
      <c r="AR45" s="286">
        <f t="shared" si="2"/>
        <v>-3.5791945969396721E-3</v>
      </c>
    </row>
    <row r="46" spans="1:44" x14ac:dyDescent="0.2">
      <c r="A46" s="243">
        <v>0.44951214984134519</v>
      </c>
      <c r="B46" s="244">
        <v>37681</v>
      </c>
      <c r="C46" s="243">
        <v>54.012930412786197</v>
      </c>
      <c r="D46" s="243" t="s">
        <v>993</v>
      </c>
      <c r="E46" s="243" t="s">
        <v>64</v>
      </c>
      <c r="F46" s="243">
        <v>157.6</v>
      </c>
      <c r="G46" s="243">
        <v>173.24</v>
      </c>
      <c r="H46" s="243">
        <v>166.31</v>
      </c>
      <c r="I46" s="243">
        <v>170.36</v>
      </c>
      <c r="J46" s="243">
        <v>237.874494326704</v>
      </c>
      <c r="K46" s="243">
        <v>126.35</v>
      </c>
      <c r="L46" s="243">
        <v>160.32</v>
      </c>
      <c r="M46" s="243">
        <v>157.1</v>
      </c>
      <c r="N46" s="243">
        <v>146.63999999999999</v>
      </c>
      <c r="O46" s="243">
        <v>120.52</v>
      </c>
      <c r="P46" s="243">
        <v>138.13</v>
      </c>
      <c r="Q46" s="243">
        <v>137.34</v>
      </c>
      <c r="R46" s="243">
        <v>141.41</v>
      </c>
      <c r="S46" s="243">
        <v>158.85</v>
      </c>
      <c r="T46" s="243">
        <v>140.22</v>
      </c>
      <c r="U46" s="243">
        <v>165.32</v>
      </c>
      <c r="V46" s="243">
        <v>180.657727089731</v>
      </c>
      <c r="W46" s="243">
        <v>128.62</v>
      </c>
      <c r="X46" s="243">
        <v>191.69</v>
      </c>
      <c r="Y46" s="243">
        <v>127.25</v>
      </c>
      <c r="Z46" s="243">
        <v>158.77000000000001</v>
      </c>
      <c r="AA46" s="243">
        <v>185.8</v>
      </c>
      <c r="AB46" s="243">
        <v>138.02000000000001</v>
      </c>
      <c r="AC46" s="243">
        <v>135.01</v>
      </c>
      <c r="AD46" s="243">
        <v>128.21</v>
      </c>
      <c r="AE46" s="243">
        <v>140.58000000000001</v>
      </c>
      <c r="AF46" s="243">
        <v>136.28</v>
      </c>
      <c r="AG46" s="243">
        <v>159.77000000000001</v>
      </c>
      <c r="AH46" s="243">
        <v>146.03</v>
      </c>
      <c r="AI46" s="243">
        <v>152.64670712714999</v>
      </c>
      <c r="AJ46" s="243">
        <v>131.57</v>
      </c>
      <c r="AK46" s="243">
        <v>113.93</v>
      </c>
      <c r="AL46" s="243">
        <v>172.12</v>
      </c>
      <c r="AM46" s="245">
        <f t="shared" si="0"/>
        <v>353.38310667701847</v>
      </c>
      <c r="AN46" s="245">
        <f t="shared" si="1"/>
        <v>382.90399950423938</v>
      </c>
      <c r="AO46" s="286">
        <f t="shared" si="4"/>
        <v>1.825270109566457E-2</v>
      </c>
      <c r="AP46" s="286">
        <f t="shared" si="4"/>
        <v>1.0836260613134918E-2</v>
      </c>
      <c r="AQ46" s="286">
        <f t="shared" si="2"/>
        <v>-6.6479232314270442E-3</v>
      </c>
      <c r="AR46" s="286">
        <f t="shared" si="2"/>
        <v>-7.944205483902067E-3</v>
      </c>
    </row>
    <row r="47" spans="1:44" x14ac:dyDescent="0.2">
      <c r="A47" s="243">
        <v>0.45027958121714062</v>
      </c>
      <c r="B47" s="244">
        <v>37712</v>
      </c>
      <c r="C47" s="243">
        <v>54.105144199470402</v>
      </c>
      <c r="D47" s="243" t="s">
        <v>994</v>
      </c>
      <c r="E47" s="243" t="s">
        <v>1650</v>
      </c>
      <c r="F47" s="243">
        <v>156.65</v>
      </c>
      <c r="G47" s="243">
        <v>173.02</v>
      </c>
      <c r="H47" s="243">
        <v>165.95</v>
      </c>
      <c r="I47" s="243">
        <v>169.91</v>
      </c>
      <c r="J47" s="243">
        <v>237.685127544083</v>
      </c>
      <c r="K47" s="243">
        <v>126.57</v>
      </c>
      <c r="L47" s="243">
        <v>160.6</v>
      </c>
      <c r="M47" s="243">
        <v>157.76</v>
      </c>
      <c r="N47" s="243">
        <v>145.97</v>
      </c>
      <c r="O47" s="243">
        <v>120.95</v>
      </c>
      <c r="P47" s="243">
        <v>138.94999999999999</v>
      </c>
      <c r="Q47" s="243">
        <v>137.56</v>
      </c>
      <c r="R47" s="243">
        <v>141.96</v>
      </c>
      <c r="S47" s="243">
        <v>159.31</v>
      </c>
      <c r="T47" s="243">
        <v>140.18</v>
      </c>
      <c r="U47" s="243">
        <v>166.15</v>
      </c>
      <c r="V47" s="243">
        <v>180.60048260922801</v>
      </c>
      <c r="W47" s="243">
        <v>128.5</v>
      </c>
      <c r="X47" s="243">
        <v>192.22</v>
      </c>
      <c r="Y47" s="243">
        <v>127.45</v>
      </c>
      <c r="Z47" s="243">
        <v>158.57</v>
      </c>
      <c r="AA47" s="243">
        <v>185.33</v>
      </c>
      <c r="AB47" s="243">
        <v>136.76</v>
      </c>
      <c r="AC47" s="243">
        <v>135.07</v>
      </c>
      <c r="AD47" s="243">
        <v>128.72999999999999</v>
      </c>
      <c r="AE47" s="243">
        <v>140.49</v>
      </c>
      <c r="AF47" s="243">
        <v>136.99</v>
      </c>
      <c r="AG47" s="243">
        <v>159.83000000000001</v>
      </c>
      <c r="AH47" s="243">
        <v>146.54</v>
      </c>
      <c r="AI47" s="243">
        <v>154.74075369281701</v>
      </c>
      <c r="AJ47" s="243">
        <v>131.44</v>
      </c>
      <c r="AK47" s="243">
        <v>114.28</v>
      </c>
      <c r="AL47" s="243">
        <v>172.34</v>
      </c>
      <c r="AM47" s="245">
        <f t="shared" si="0"/>
        <v>353.80240776046901</v>
      </c>
      <c r="AN47" s="245">
        <f t="shared" si="1"/>
        <v>382.73998464276713</v>
      </c>
      <c r="AO47" s="286">
        <f t="shared" si="4"/>
        <v>2.565480270649112E-2</v>
      </c>
      <c r="AP47" s="286">
        <f t="shared" si="4"/>
        <v>1.9909096100387158E-2</v>
      </c>
      <c r="AQ47" s="286">
        <f t="shared" si="2"/>
        <v>1.1865340349552778E-3</v>
      </c>
      <c r="AR47" s="286">
        <f t="shared" si="2"/>
        <v>-4.2834460252338946E-4</v>
      </c>
    </row>
    <row r="48" spans="1:44" x14ac:dyDescent="0.2">
      <c r="A48" s="243">
        <v>0.44882663529780287</v>
      </c>
      <c r="B48" s="244">
        <v>37742</v>
      </c>
      <c r="C48" s="243">
        <v>53.9305596707487</v>
      </c>
      <c r="D48" s="243" t="s">
        <v>995</v>
      </c>
      <c r="E48" s="243" t="s">
        <v>66</v>
      </c>
      <c r="F48" s="243">
        <v>159.82</v>
      </c>
      <c r="G48" s="243">
        <v>174.65</v>
      </c>
      <c r="H48" s="243">
        <v>168.14</v>
      </c>
      <c r="I48" s="243">
        <v>173.2</v>
      </c>
      <c r="J48" s="243">
        <v>240.75608825558001</v>
      </c>
      <c r="K48" s="243">
        <v>129.37</v>
      </c>
      <c r="L48" s="243">
        <v>162.72999999999999</v>
      </c>
      <c r="M48" s="243">
        <v>160.13999999999999</v>
      </c>
      <c r="N48" s="243">
        <v>145.91</v>
      </c>
      <c r="O48" s="243">
        <v>123.22</v>
      </c>
      <c r="P48" s="243">
        <v>142.52000000000001</v>
      </c>
      <c r="Q48" s="243">
        <v>140.56</v>
      </c>
      <c r="R48" s="243">
        <v>143.28</v>
      </c>
      <c r="S48" s="243">
        <v>162.9</v>
      </c>
      <c r="T48" s="243">
        <v>143.36000000000001</v>
      </c>
      <c r="U48" s="243">
        <v>172.34</v>
      </c>
      <c r="V48" s="243">
        <v>181.89087540178701</v>
      </c>
      <c r="W48" s="243">
        <v>132.09</v>
      </c>
      <c r="X48" s="243">
        <v>197</v>
      </c>
      <c r="Y48" s="243">
        <v>130.09</v>
      </c>
      <c r="Z48" s="243">
        <v>161.05000000000001</v>
      </c>
      <c r="AA48" s="243">
        <v>189.09</v>
      </c>
      <c r="AB48" s="243">
        <v>138.38</v>
      </c>
      <c r="AC48" s="243">
        <v>136.94999999999999</v>
      </c>
      <c r="AD48" s="243">
        <v>130.32</v>
      </c>
      <c r="AE48" s="243">
        <v>142.77000000000001</v>
      </c>
      <c r="AF48" s="243">
        <v>141.1</v>
      </c>
      <c r="AG48" s="243">
        <v>161</v>
      </c>
      <c r="AH48" s="243">
        <v>146.88999999999999</v>
      </c>
      <c r="AI48" s="243">
        <v>160.644019998376</v>
      </c>
      <c r="AJ48" s="243">
        <v>132.91</v>
      </c>
      <c r="AK48" s="243">
        <v>115.42</v>
      </c>
      <c r="AL48" s="243">
        <v>175.22</v>
      </c>
      <c r="AM48" s="245">
        <f t="shared" si="0"/>
        <v>362.9463743654909</v>
      </c>
      <c r="AN48" s="245">
        <f t="shared" si="1"/>
        <v>390.39572569871893</v>
      </c>
      <c r="AO48" s="286">
        <f t="shared" si="4"/>
        <v>3.4458436266975534E-2</v>
      </c>
      <c r="AP48" s="286">
        <f t="shared" si="4"/>
        <v>2.4111263146725292E-2</v>
      </c>
      <c r="AQ48" s="286">
        <f t="shared" si="2"/>
        <v>2.5844839957144927E-2</v>
      </c>
      <c r="AR48" s="286">
        <f t="shared" si="2"/>
        <v>2.0002459536850647E-2</v>
      </c>
    </row>
    <row r="49" spans="1:44" x14ac:dyDescent="0.2">
      <c r="A49" s="243">
        <v>0.44919741674902919</v>
      </c>
      <c r="B49" s="244">
        <v>37773</v>
      </c>
      <c r="C49" s="243">
        <v>53.975112399146603</v>
      </c>
      <c r="D49" s="243" t="s">
        <v>996</v>
      </c>
      <c r="E49" s="243" t="s">
        <v>67</v>
      </c>
      <c r="F49" s="243">
        <v>159.33000000000001</v>
      </c>
      <c r="G49" s="243">
        <v>173.67</v>
      </c>
      <c r="H49" s="243">
        <v>167.66</v>
      </c>
      <c r="I49" s="243">
        <v>172.47</v>
      </c>
      <c r="J49" s="243">
        <v>240.748175821578</v>
      </c>
      <c r="K49" s="243">
        <v>128.96</v>
      </c>
      <c r="L49" s="243">
        <v>162.69</v>
      </c>
      <c r="M49" s="243">
        <v>160.28</v>
      </c>
      <c r="N49" s="243">
        <v>147.97</v>
      </c>
      <c r="O49" s="243">
        <v>123.58</v>
      </c>
      <c r="P49" s="243">
        <v>142.22999999999999</v>
      </c>
      <c r="Q49" s="243">
        <v>140.78</v>
      </c>
      <c r="R49" s="243">
        <v>143.30000000000001</v>
      </c>
      <c r="S49" s="243">
        <v>165.83</v>
      </c>
      <c r="T49" s="243">
        <v>143.26</v>
      </c>
      <c r="U49" s="243">
        <v>172.4</v>
      </c>
      <c r="V49" s="243">
        <v>181.46050904953799</v>
      </c>
      <c r="W49" s="243">
        <v>135.79</v>
      </c>
      <c r="X49" s="243">
        <v>196.63</v>
      </c>
      <c r="Y49" s="243">
        <v>129.47999999999999</v>
      </c>
      <c r="Z49" s="243">
        <v>160.82</v>
      </c>
      <c r="AA49" s="243">
        <v>188.61</v>
      </c>
      <c r="AB49" s="243">
        <v>137.38999999999999</v>
      </c>
      <c r="AC49" s="243">
        <v>138.1</v>
      </c>
      <c r="AD49" s="243">
        <v>129.69999999999999</v>
      </c>
      <c r="AE49" s="243">
        <v>141.66999999999999</v>
      </c>
      <c r="AF49" s="243">
        <v>139.74</v>
      </c>
      <c r="AG49" s="243">
        <v>161.12</v>
      </c>
      <c r="AH49" s="243">
        <v>146.47</v>
      </c>
      <c r="AI49" s="243">
        <v>160.45266152268201</v>
      </c>
      <c r="AJ49" s="243">
        <v>133.29</v>
      </c>
      <c r="AK49" s="243">
        <v>115.07</v>
      </c>
      <c r="AL49" s="243">
        <v>175.27</v>
      </c>
      <c r="AM49" s="245">
        <f t="shared" si="0"/>
        <v>369.16953173987372</v>
      </c>
      <c r="AN49" s="245">
        <f t="shared" si="1"/>
        <v>390.18479061718426</v>
      </c>
      <c r="AO49" s="286">
        <f t="shared" si="4"/>
        <v>5.7044619191462864E-2</v>
      </c>
      <c r="AP49" s="286">
        <f t="shared" si="4"/>
        <v>2.8296844809261756E-2</v>
      </c>
      <c r="AQ49" s="286">
        <f t="shared" si="2"/>
        <v>1.7146217220828319E-2</v>
      </c>
      <c r="AR49" s="286">
        <f t="shared" si="2"/>
        <v>-5.4031094002671143E-4</v>
      </c>
    </row>
    <row r="50" spans="1:44" x14ac:dyDescent="0.2">
      <c r="A50" s="243">
        <v>0.44984843999478608</v>
      </c>
      <c r="B50" s="244">
        <v>37803</v>
      </c>
      <c r="C50" s="243">
        <v>54.053338701333502</v>
      </c>
      <c r="D50" s="243" t="s">
        <v>997</v>
      </c>
      <c r="E50" s="243" t="s">
        <v>68</v>
      </c>
      <c r="F50" s="243">
        <v>163.66999999999999</v>
      </c>
      <c r="G50" s="243">
        <v>174.92</v>
      </c>
      <c r="H50" s="243">
        <v>169.79</v>
      </c>
      <c r="I50" s="243">
        <v>176.02</v>
      </c>
      <c r="J50" s="243">
        <v>240.72418637865201</v>
      </c>
      <c r="K50" s="243">
        <v>129.93</v>
      </c>
      <c r="L50" s="243">
        <v>163.26</v>
      </c>
      <c r="M50" s="243">
        <v>162.4</v>
      </c>
      <c r="N50" s="243">
        <v>149.41999999999999</v>
      </c>
      <c r="O50" s="243">
        <v>125.6</v>
      </c>
      <c r="P50" s="243">
        <v>144.02000000000001</v>
      </c>
      <c r="Q50" s="243">
        <v>141.81</v>
      </c>
      <c r="R50" s="243">
        <v>144.75</v>
      </c>
      <c r="S50" s="243">
        <v>167.22</v>
      </c>
      <c r="T50" s="243">
        <v>144.44</v>
      </c>
      <c r="U50" s="243">
        <v>173.02</v>
      </c>
      <c r="V50" s="243">
        <v>184.79851712504501</v>
      </c>
      <c r="W50" s="243">
        <v>137.77000000000001</v>
      </c>
      <c r="X50" s="243">
        <v>196.97</v>
      </c>
      <c r="Y50" s="243">
        <v>130.44</v>
      </c>
      <c r="Z50" s="243">
        <v>164.96</v>
      </c>
      <c r="AA50" s="243">
        <v>190.49</v>
      </c>
      <c r="AB50" s="243">
        <v>140.09</v>
      </c>
      <c r="AC50" s="243">
        <v>154.24</v>
      </c>
      <c r="AD50" s="243">
        <v>130.79</v>
      </c>
      <c r="AE50" s="243">
        <v>143.94999999999999</v>
      </c>
      <c r="AF50" s="243">
        <v>141.88</v>
      </c>
      <c r="AG50" s="243">
        <v>162.96</v>
      </c>
      <c r="AH50" s="243">
        <v>151.32</v>
      </c>
      <c r="AI50" s="243">
        <v>161.67683411453001</v>
      </c>
      <c r="AJ50" s="243">
        <v>134.83000000000001</v>
      </c>
      <c r="AK50" s="243">
        <v>117.36</v>
      </c>
      <c r="AL50" s="243">
        <v>176.98</v>
      </c>
      <c r="AM50" s="245">
        <f t="shared" si="0"/>
        <v>371.72519705067367</v>
      </c>
      <c r="AN50" s="245">
        <f t="shared" si="1"/>
        <v>393.42139321868331</v>
      </c>
      <c r="AO50" s="286">
        <f t="shared" si="4"/>
        <v>5.6046548241801109E-2</v>
      </c>
      <c r="AP50" s="286">
        <f t="shared" si="4"/>
        <v>3.5621530231244591E-2</v>
      </c>
      <c r="AQ50" s="286">
        <f t="shared" si="2"/>
        <v>6.9227416974397826E-3</v>
      </c>
      <c r="AR50" s="286">
        <f t="shared" si="2"/>
        <v>8.2950506512042832E-3</v>
      </c>
    </row>
    <row r="51" spans="1:44" x14ac:dyDescent="0.2">
      <c r="A51" s="243">
        <v>0.45119791202075915</v>
      </c>
      <c r="B51" s="244">
        <v>37834</v>
      </c>
      <c r="C51" s="243">
        <v>54.215489910502399</v>
      </c>
      <c r="D51" s="243" t="s">
        <v>998</v>
      </c>
      <c r="E51" s="243" t="s">
        <v>1651</v>
      </c>
      <c r="F51" s="243">
        <v>164.72</v>
      </c>
      <c r="G51" s="243">
        <v>174.66</v>
      </c>
      <c r="H51" s="243">
        <v>169.63</v>
      </c>
      <c r="I51" s="243">
        <v>174.85</v>
      </c>
      <c r="J51" s="243">
        <v>240.70452906783899</v>
      </c>
      <c r="K51" s="243">
        <v>129.47999999999999</v>
      </c>
      <c r="L51" s="243">
        <v>162.41</v>
      </c>
      <c r="M51" s="243">
        <v>162.62</v>
      </c>
      <c r="N51" s="243">
        <v>148.63999999999999</v>
      </c>
      <c r="O51" s="243">
        <v>125.77</v>
      </c>
      <c r="P51" s="243">
        <v>144.06</v>
      </c>
      <c r="Q51" s="243">
        <v>143.19</v>
      </c>
      <c r="R51" s="243">
        <v>144.97999999999999</v>
      </c>
      <c r="S51" s="243">
        <v>167.15</v>
      </c>
      <c r="T51" s="243">
        <v>144.59</v>
      </c>
      <c r="U51" s="243">
        <v>172.66</v>
      </c>
      <c r="V51" s="243">
        <v>184.54733181012699</v>
      </c>
      <c r="W51" s="243">
        <v>138.12</v>
      </c>
      <c r="X51" s="243">
        <v>197.41</v>
      </c>
      <c r="Y51" s="243">
        <v>130.87</v>
      </c>
      <c r="Z51" s="243">
        <v>164.95</v>
      </c>
      <c r="AA51" s="243">
        <v>191.1</v>
      </c>
      <c r="AB51" s="243">
        <v>140.11000000000001</v>
      </c>
      <c r="AC51" s="243">
        <v>153.99</v>
      </c>
      <c r="AD51" s="243">
        <v>131.08000000000001</v>
      </c>
      <c r="AE51" s="243">
        <v>143.75</v>
      </c>
      <c r="AF51" s="243">
        <v>142.57</v>
      </c>
      <c r="AG51" s="243">
        <v>162.69</v>
      </c>
      <c r="AH51" s="243">
        <v>150.86000000000001</v>
      </c>
      <c r="AI51" s="243">
        <v>160.77134657640099</v>
      </c>
      <c r="AJ51" s="243">
        <v>135.09</v>
      </c>
      <c r="AK51" s="243">
        <v>117.55</v>
      </c>
      <c r="AL51" s="243">
        <v>176.97</v>
      </c>
      <c r="AM51" s="245">
        <f t="shared" si="0"/>
        <v>370.45827462142512</v>
      </c>
      <c r="AN51" s="245">
        <f t="shared" si="1"/>
        <v>392.22255973528928</v>
      </c>
      <c r="AO51" s="286">
        <f t="shared" si="4"/>
        <v>5.6240594198270211E-2</v>
      </c>
      <c r="AP51" s="286">
        <f t="shared" si="4"/>
        <v>3.7529390180076172E-2</v>
      </c>
      <c r="AQ51" s="286">
        <f t="shared" si="2"/>
        <v>-3.4082231694286813E-3</v>
      </c>
      <c r="AR51" s="286">
        <f t="shared" si="2"/>
        <v>-3.047199527168698E-3</v>
      </c>
    </row>
    <row r="52" spans="1:44" x14ac:dyDescent="0.2">
      <c r="A52" s="243">
        <v>0.4538839218360447</v>
      </c>
      <c r="B52" s="244">
        <v>37865</v>
      </c>
      <c r="C52" s="243">
        <v>54.538238163897297</v>
      </c>
      <c r="D52" s="243" t="s">
        <v>999</v>
      </c>
      <c r="E52" s="243" t="s">
        <v>70</v>
      </c>
      <c r="F52" s="243">
        <v>163.56</v>
      </c>
      <c r="G52" s="243">
        <v>174.72</v>
      </c>
      <c r="H52" s="243">
        <v>169.29</v>
      </c>
      <c r="I52" s="243">
        <v>176.32</v>
      </c>
      <c r="J52" s="243">
        <v>239.85575569213799</v>
      </c>
      <c r="K52" s="243">
        <v>129.22999999999999</v>
      </c>
      <c r="L52" s="243">
        <v>160.19999999999999</v>
      </c>
      <c r="M52" s="243">
        <v>161.57</v>
      </c>
      <c r="N52" s="243">
        <v>146.69999999999999</v>
      </c>
      <c r="O52" s="243">
        <v>126.02</v>
      </c>
      <c r="P52" s="243">
        <v>142.88</v>
      </c>
      <c r="Q52" s="243">
        <v>140.88</v>
      </c>
      <c r="R52" s="243">
        <v>143.27000000000001</v>
      </c>
      <c r="S52" s="243">
        <v>165.72</v>
      </c>
      <c r="T52" s="243">
        <v>145.05000000000001</v>
      </c>
      <c r="U52" s="243">
        <v>169.98</v>
      </c>
      <c r="V52" s="243">
        <v>180.965039680372</v>
      </c>
      <c r="W52" s="243">
        <v>139.03</v>
      </c>
      <c r="X52" s="243">
        <v>196.33</v>
      </c>
      <c r="Y52" s="243">
        <v>130.29</v>
      </c>
      <c r="Z52" s="243">
        <v>160.55000000000001</v>
      </c>
      <c r="AA52" s="243">
        <v>189.33</v>
      </c>
      <c r="AB52" s="243">
        <v>139.31</v>
      </c>
      <c r="AC52" s="243">
        <v>151.62</v>
      </c>
      <c r="AD52" s="243">
        <v>130.5</v>
      </c>
      <c r="AE52" s="243">
        <v>141.80000000000001</v>
      </c>
      <c r="AF52" s="243">
        <v>141.06</v>
      </c>
      <c r="AG52" s="243">
        <v>162.02000000000001</v>
      </c>
      <c r="AH52" s="243">
        <v>147.08000000000001</v>
      </c>
      <c r="AI52" s="243">
        <v>159.57124406016399</v>
      </c>
      <c r="AJ52" s="243">
        <v>133.34</v>
      </c>
      <c r="AK52" s="243">
        <v>121.64</v>
      </c>
      <c r="AL52" s="243">
        <v>175.57</v>
      </c>
      <c r="AM52" s="245">
        <f t="shared" si="0"/>
        <v>365.11537868455849</v>
      </c>
      <c r="AN52" s="245">
        <f t="shared" si="1"/>
        <v>386.81696256123541</v>
      </c>
      <c r="AO52" s="286">
        <f t="shared" ref="AO52:AP67" si="5">AM52/AM40-1</f>
        <v>5.2180094631352203E-2</v>
      </c>
      <c r="AP52" s="286">
        <f t="shared" si="5"/>
        <v>3.183939865462504E-2</v>
      </c>
      <c r="AQ52" s="286">
        <f t="shared" si="2"/>
        <v>-1.4422395996759874E-2</v>
      </c>
      <c r="AR52" s="286">
        <f t="shared" si="2"/>
        <v>-1.378196393828568E-2</v>
      </c>
    </row>
    <row r="53" spans="1:44" x14ac:dyDescent="0.2">
      <c r="A53" s="243">
        <v>0.45554812695434127</v>
      </c>
      <c r="B53" s="244">
        <v>37895</v>
      </c>
      <c r="C53" s="243">
        <v>54.738207386706698</v>
      </c>
      <c r="D53" s="243" t="s">
        <v>1000</v>
      </c>
      <c r="E53" s="243" t="s">
        <v>71</v>
      </c>
      <c r="F53" s="243">
        <v>162.19999999999999</v>
      </c>
      <c r="G53" s="243">
        <v>173.84</v>
      </c>
      <c r="H53" s="243">
        <v>168.42</v>
      </c>
      <c r="I53" s="243">
        <v>178.38</v>
      </c>
      <c r="J53" s="243">
        <v>238.31545928683099</v>
      </c>
      <c r="K53" s="243">
        <v>128.49</v>
      </c>
      <c r="L53" s="243">
        <v>159.25</v>
      </c>
      <c r="M53" s="243">
        <v>161.37</v>
      </c>
      <c r="N53" s="243">
        <v>145.78</v>
      </c>
      <c r="O53" s="243">
        <v>125.51</v>
      </c>
      <c r="P53" s="243">
        <v>142.43</v>
      </c>
      <c r="Q53" s="243">
        <v>140.11000000000001</v>
      </c>
      <c r="R53" s="243">
        <v>142.82</v>
      </c>
      <c r="S53" s="243">
        <v>165.13</v>
      </c>
      <c r="T53" s="243">
        <v>144.77000000000001</v>
      </c>
      <c r="U53" s="243">
        <v>169.52</v>
      </c>
      <c r="V53" s="243">
        <v>179.815751631019</v>
      </c>
      <c r="W53" s="243">
        <v>138.32</v>
      </c>
      <c r="X53" s="243">
        <v>195.65</v>
      </c>
      <c r="Y53" s="243">
        <v>129.96</v>
      </c>
      <c r="Z53" s="243">
        <v>159.86000000000001</v>
      </c>
      <c r="AA53" s="243">
        <v>187.79</v>
      </c>
      <c r="AB53" s="243">
        <v>139.47</v>
      </c>
      <c r="AC53" s="243">
        <v>151.38</v>
      </c>
      <c r="AD53" s="243">
        <v>130.13999999999999</v>
      </c>
      <c r="AE53" s="243">
        <v>141.15</v>
      </c>
      <c r="AF53" s="243">
        <v>140.77000000000001</v>
      </c>
      <c r="AG53" s="243">
        <v>160.91</v>
      </c>
      <c r="AH53" s="243">
        <v>146.46</v>
      </c>
      <c r="AI53" s="243">
        <v>162.98675073889501</v>
      </c>
      <c r="AJ53" s="243">
        <v>132.76</v>
      </c>
      <c r="AK53" s="243">
        <v>120.61</v>
      </c>
      <c r="AL53" s="243">
        <v>174.91</v>
      </c>
      <c r="AM53" s="245">
        <f t="shared" si="0"/>
        <v>362.48639875661405</v>
      </c>
      <c r="AN53" s="245">
        <f t="shared" si="1"/>
        <v>383.95504152194854</v>
      </c>
      <c r="AO53" s="286">
        <f t="shared" si="5"/>
        <v>5.3452819543923891E-2</v>
      </c>
      <c r="AP53" s="286">
        <f t="shared" si="5"/>
        <v>3.2443921522117725E-2</v>
      </c>
      <c r="AQ53" s="286">
        <f t="shared" si="2"/>
        <v>-7.2004086418275826E-3</v>
      </c>
      <c r="AR53" s="286">
        <f t="shared" si="2"/>
        <v>-7.3986441037570128E-3</v>
      </c>
    </row>
    <row r="54" spans="1:44" x14ac:dyDescent="0.2">
      <c r="A54" s="243">
        <v>0.45932923547441218</v>
      </c>
      <c r="B54" s="244">
        <v>37926</v>
      </c>
      <c r="C54" s="243">
        <v>55.192541605369897</v>
      </c>
      <c r="D54" s="243" t="s">
        <v>1001</v>
      </c>
      <c r="E54" s="243" t="s">
        <v>72</v>
      </c>
      <c r="F54" s="243">
        <v>163.16</v>
      </c>
      <c r="G54" s="243">
        <v>177.15</v>
      </c>
      <c r="H54" s="243">
        <v>172.46</v>
      </c>
      <c r="I54" s="243">
        <v>181.79</v>
      </c>
      <c r="J54" s="243">
        <v>238.63335245941701</v>
      </c>
      <c r="K54" s="243">
        <v>130.18</v>
      </c>
      <c r="L54" s="243">
        <v>161.34</v>
      </c>
      <c r="M54" s="243">
        <v>162.47999999999999</v>
      </c>
      <c r="N54" s="243">
        <v>146.37</v>
      </c>
      <c r="O54" s="243">
        <v>126.51</v>
      </c>
      <c r="P54" s="243">
        <v>143.91999999999999</v>
      </c>
      <c r="Q54" s="243">
        <v>140.31</v>
      </c>
      <c r="R54" s="243">
        <v>145.69</v>
      </c>
      <c r="S54" s="243">
        <v>166.66</v>
      </c>
      <c r="T54" s="243">
        <v>145.74</v>
      </c>
      <c r="U54" s="243">
        <v>169.33</v>
      </c>
      <c r="V54" s="243">
        <v>181.121410808885</v>
      </c>
      <c r="W54" s="243">
        <v>140.97999999999999</v>
      </c>
      <c r="X54" s="243">
        <v>197.15</v>
      </c>
      <c r="Y54" s="243">
        <v>132.71</v>
      </c>
      <c r="Z54" s="243">
        <v>164.1</v>
      </c>
      <c r="AA54" s="243">
        <v>190.44</v>
      </c>
      <c r="AB54" s="243">
        <v>140.31</v>
      </c>
      <c r="AC54" s="243">
        <v>153.06</v>
      </c>
      <c r="AD54" s="243">
        <v>131.34</v>
      </c>
      <c r="AE54" s="243">
        <v>143.19</v>
      </c>
      <c r="AF54" s="243">
        <v>142.34</v>
      </c>
      <c r="AG54" s="243">
        <v>162.88999999999999</v>
      </c>
      <c r="AH54" s="243">
        <v>150.16999999999999</v>
      </c>
      <c r="AI54" s="243">
        <v>162.488785865041</v>
      </c>
      <c r="AJ54" s="243">
        <v>134.13999999999999</v>
      </c>
      <c r="AK54" s="243">
        <v>122.72</v>
      </c>
      <c r="AL54" s="243">
        <v>176.35</v>
      </c>
      <c r="AM54" s="245">
        <f t="shared" si="0"/>
        <v>362.8334256317637</v>
      </c>
      <c r="AN54" s="245">
        <f t="shared" si="1"/>
        <v>383.92940483716262</v>
      </c>
      <c r="AO54" s="286">
        <f t="shared" si="5"/>
        <v>5.2518756088379526E-2</v>
      </c>
      <c r="AP54" s="286">
        <f t="shared" si="5"/>
        <v>3.1232312110374139E-2</v>
      </c>
      <c r="AQ54" s="286">
        <f t="shared" si="2"/>
        <v>9.57351438122922E-4</v>
      </c>
      <c r="AR54" s="286">
        <f t="shared" si="2"/>
        <v>-6.6770017354889077E-5</v>
      </c>
    </row>
    <row r="55" spans="1:44" x14ac:dyDescent="0.2">
      <c r="A55" s="243">
        <v>0.46130386227280601</v>
      </c>
      <c r="B55" s="244">
        <v>37956</v>
      </c>
      <c r="C55" s="243">
        <v>55.429810786838097</v>
      </c>
      <c r="D55" s="243" t="s">
        <v>1002</v>
      </c>
      <c r="E55" s="243" t="s">
        <v>1648</v>
      </c>
      <c r="F55" s="243">
        <v>163.34</v>
      </c>
      <c r="G55" s="243">
        <v>179.1</v>
      </c>
      <c r="H55" s="243">
        <v>172.8</v>
      </c>
      <c r="I55" s="243">
        <v>184.47</v>
      </c>
      <c r="J55" s="243">
        <v>240.31342480249401</v>
      </c>
      <c r="K55" s="243">
        <v>130.54</v>
      </c>
      <c r="L55" s="243">
        <v>163.01</v>
      </c>
      <c r="M55" s="243">
        <v>163.13999999999999</v>
      </c>
      <c r="N55" s="243">
        <v>145.4</v>
      </c>
      <c r="O55" s="243">
        <v>128.29</v>
      </c>
      <c r="P55" s="243">
        <v>144.68</v>
      </c>
      <c r="Q55" s="243">
        <v>139.24</v>
      </c>
      <c r="R55" s="243">
        <v>148.26</v>
      </c>
      <c r="S55" s="243">
        <v>167.32</v>
      </c>
      <c r="T55" s="243">
        <v>145.81</v>
      </c>
      <c r="U55" s="243">
        <v>170.2</v>
      </c>
      <c r="V55" s="243">
        <v>182.551869780126</v>
      </c>
      <c r="W55" s="243">
        <v>137.59</v>
      </c>
      <c r="X55" s="243">
        <v>197.88</v>
      </c>
      <c r="Y55" s="243">
        <v>149.02000000000001</v>
      </c>
      <c r="Z55" s="243">
        <v>164.99</v>
      </c>
      <c r="AA55" s="243">
        <v>194.06</v>
      </c>
      <c r="AB55" s="243">
        <v>140.38999999999999</v>
      </c>
      <c r="AC55" s="243">
        <v>153.09</v>
      </c>
      <c r="AD55" s="243">
        <v>132.1</v>
      </c>
      <c r="AE55" s="243">
        <v>144.1</v>
      </c>
      <c r="AF55" s="243">
        <v>142.99</v>
      </c>
      <c r="AG55" s="243">
        <v>163.06</v>
      </c>
      <c r="AH55" s="243">
        <v>152.63999999999999</v>
      </c>
      <c r="AI55" s="243">
        <v>161.21214284954701</v>
      </c>
      <c r="AJ55" s="243">
        <v>135.27000000000001</v>
      </c>
      <c r="AK55" s="243">
        <v>122.55</v>
      </c>
      <c r="AL55" s="243">
        <v>177.49</v>
      </c>
      <c r="AM55" s="245">
        <f t="shared" si="0"/>
        <v>362.71103210718456</v>
      </c>
      <c r="AN55" s="245">
        <f t="shared" si="1"/>
        <v>384.7572381586433</v>
      </c>
      <c r="AO55" s="286">
        <f t="shared" si="5"/>
        <v>5.1015241242734932E-2</v>
      </c>
      <c r="AP55" s="286">
        <f t="shared" si="5"/>
        <v>3.2055609623298897E-2</v>
      </c>
      <c r="AQ55" s="286">
        <f t="shared" si="2"/>
        <v>-3.3732703751321313E-4</v>
      </c>
      <c r="AR55" s="286">
        <f t="shared" si="2"/>
        <v>2.1562123428180424E-3</v>
      </c>
    </row>
    <row r="56" spans="1:44" x14ac:dyDescent="0.2">
      <c r="A56" s="243">
        <v>0.46417095140147718</v>
      </c>
      <c r="B56" s="244">
        <v>37987</v>
      </c>
      <c r="C56" s="243">
        <v>55.774317349450101</v>
      </c>
      <c r="D56" s="243" t="s">
        <v>1235</v>
      </c>
      <c r="E56" s="243" t="s">
        <v>1649</v>
      </c>
      <c r="F56" s="243">
        <v>170.95</v>
      </c>
      <c r="G56" s="243">
        <v>184.08</v>
      </c>
      <c r="H56" s="243">
        <v>178.6</v>
      </c>
      <c r="I56" s="243">
        <v>194.55</v>
      </c>
      <c r="J56" s="243">
        <v>251.26969315992801</v>
      </c>
      <c r="K56" s="243">
        <v>134.82</v>
      </c>
      <c r="L56" s="243">
        <v>166.93</v>
      </c>
      <c r="M56" s="243">
        <v>169.95</v>
      </c>
      <c r="N56" s="243">
        <v>151.68</v>
      </c>
      <c r="O56" s="243">
        <v>134.5</v>
      </c>
      <c r="P56" s="243">
        <v>151.63999999999999</v>
      </c>
      <c r="Q56" s="243">
        <v>148.71</v>
      </c>
      <c r="R56" s="243">
        <v>153.91999999999999</v>
      </c>
      <c r="S56" s="243">
        <v>173.81</v>
      </c>
      <c r="T56" s="243">
        <v>155.58000000000001</v>
      </c>
      <c r="U56" s="243">
        <v>178.77</v>
      </c>
      <c r="V56" s="243">
        <v>191.27913715519901</v>
      </c>
      <c r="W56" s="243">
        <v>144.36000000000001</v>
      </c>
      <c r="X56" s="243">
        <v>205.5</v>
      </c>
      <c r="Y56" s="243">
        <v>152.59</v>
      </c>
      <c r="Z56" s="243">
        <v>170.31</v>
      </c>
      <c r="AA56" s="243">
        <v>198.41</v>
      </c>
      <c r="AB56" s="243">
        <v>144.80000000000001</v>
      </c>
      <c r="AC56" s="243">
        <v>159.07</v>
      </c>
      <c r="AD56" s="243">
        <v>138.72</v>
      </c>
      <c r="AE56" s="243">
        <v>149.36000000000001</v>
      </c>
      <c r="AF56" s="243">
        <v>150.69999999999999</v>
      </c>
      <c r="AG56" s="243">
        <v>167.4</v>
      </c>
      <c r="AH56" s="243">
        <v>159.47999999999999</v>
      </c>
      <c r="AI56" s="243">
        <v>166.48567857656101</v>
      </c>
      <c r="AJ56" s="243">
        <v>140.38999999999999</v>
      </c>
      <c r="AK56" s="243">
        <v>129.37</v>
      </c>
      <c r="AL56" s="243">
        <v>184.55</v>
      </c>
      <c r="AM56" s="245">
        <f t="shared" si="0"/>
        <v>374.45255778116507</v>
      </c>
      <c r="AN56" s="245">
        <f t="shared" si="1"/>
        <v>397.59058476793058</v>
      </c>
      <c r="AO56" s="286">
        <f t="shared" si="5"/>
        <v>5.0256930284531709E-2</v>
      </c>
      <c r="AP56" s="286">
        <f t="shared" si="5"/>
        <v>2.6419924926617266E-2</v>
      </c>
      <c r="AQ56" s="286">
        <f t="shared" si="2"/>
        <v>3.2371570298724173E-2</v>
      </c>
      <c r="AR56" s="286">
        <f t="shared" si="2"/>
        <v>3.3354399440812754E-2</v>
      </c>
    </row>
    <row r="57" spans="1:44" x14ac:dyDescent="0.2">
      <c r="A57" s="243">
        <v>0.46694750087345177</v>
      </c>
      <c r="B57" s="244">
        <v>38018</v>
      </c>
      <c r="C57" s="243">
        <v>56.107944757453097</v>
      </c>
      <c r="D57" s="243" t="s">
        <v>1003</v>
      </c>
      <c r="E57" s="243" t="s">
        <v>63</v>
      </c>
      <c r="F57" s="243">
        <v>170.66</v>
      </c>
      <c r="G57" s="243">
        <v>183.65</v>
      </c>
      <c r="H57" s="243">
        <v>178.38</v>
      </c>
      <c r="I57" s="243">
        <v>193.91</v>
      </c>
      <c r="J57" s="243">
        <v>250.96564387056799</v>
      </c>
      <c r="K57" s="243">
        <v>134.88</v>
      </c>
      <c r="L57" s="243">
        <v>167.64</v>
      </c>
      <c r="M57" s="243">
        <v>169.94</v>
      </c>
      <c r="N57" s="243">
        <v>151.66</v>
      </c>
      <c r="O57" s="243">
        <v>134.18</v>
      </c>
      <c r="P57" s="243">
        <v>151.16999999999999</v>
      </c>
      <c r="Q57" s="243">
        <v>148.74</v>
      </c>
      <c r="R57" s="243">
        <v>153.09</v>
      </c>
      <c r="S57" s="243">
        <v>173.66</v>
      </c>
      <c r="T57" s="243">
        <v>154.85</v>
      </c>
      <c r="U57" s="243">
        <v>178.6</v>
      </c>
      <c r="V57" s="243">
        <v>191.036102131771</v>
      </c>
      <c r="W57" s="243">
        <v>143.63</v>
      </c>
      <c r="X57" s="243">
        <v>205.73</v>
      </c>
      <c r="Y57" s="243">
        <v>152.75</v>
      </c>
      <c r="Z57" s="243">
        <v>169.96</v>
      </c>
      <c r="AA57" s="243">
        <v>198.25</v>
      </c>
      <c r="AB57" s="243">
        <v>144.13</v>
      </c>
      <c r="AC57" s="243">
        <v>158.56</v>
      </c>
      <c r="AD57" s="243">
        <v>138.59</v>
      </c>
      <c r="AE57" s="243">
        <v>148.37</v>
      </c>
      <c r="AF57" s="243">
        <v>149.78</v>
      </c>
      <c r="AG57" s="243">
        <v>166.98</v>
      </c>
      <c r="AH57" s="243">
        <v>159.65</v>
      </c>
      <c r="AI57" s="243">
        <v>166.22881095855101</v>
      </c>
      <c r="AJ57" s="243">
        <v>140.63999999999999</v>
      </c>
      <c r="AK57" s="243">
        <v>129.18</v>
      </c>
      <c r="AL57" s="243">
        <v>184.3</v>
      </c>
      <c r="AM57" s="245">
        <f t="shared" si="0"/>
        <v>371.90476375857912</v>
      </c>
      <c r="AN57" s="245">
        <f t="shared" si="1"/>
        <v>394.69105125363433</v>
      </c>
      <c r="AO57" s="286">
        <f t="shared" si="5"/>
        <v>4.5416044115997201E-2</v>
      </c>
      <c r="AP57" s="286">
        <f t="shared" si="5"/>
        <v>2.2594553587270472E-2</v>
      </c>
      <c r="AQ57" s="286">
        <f t="shared" si="2"/>
        <v>-6.8040502585507978E-3</v>
      </c>
      <c r="AR57" s="286">
        <f t="shared" si="2"/>
        <v>-7.2927620154503714E-3</v>
      </c>
    </row>
    <row r="58" spans="1:44" x14ac:dyDescent="0.2">
      <c r="A58" s="243">
        <v>0.468529789159502</v>
      </c>
      <c r="B58" s="244">
        <v>38047</v>
      </c>
      <c r="C58" s="243">
        <v>56.2980709356166</v>
      </c>
      <c r="D58" s="243" t="s">
        <v>1004</v>
      </c>
      <c r="E58" s="243" t="s">
        <v>64</v>
      </c>
      <c r="F58" s="243">
        <v>169.71</v>
      </c>
      <c r="G58" s="243">
        <v>181.98</v>
      </c>
      <c r="H58" s="243">
        <v>174.72</v>
      </c>
      <c r="I58" s="243">
        <v>189.96</v>
      </c>
      <c r="J58" s="243">
        <v>248.458803617662</v>
      </c>
      <c r="K58" s="243">
        <v>132.28</v>
      </c>
      <c r="L58" s="243">
        <v>168.2</v>
      </c>
      <c r="M58" s="243">
        <v>168.56</v>
      </c>
      <c r="N58" s="243">
        <v>151.72</v>
      </c>
      <c r="O58" s="243">
        <v>131.72999999999999</v>
      </c>
      <c r="P58" s="243">
        <v>149.59</v>
      </c>
      <c r="Q58" s="243">
        <v>146.15</v>
      </c>
      <c r="R58" s="243">
        <v>151.21</v>
      </c>
      <c r="S58" s="243">
        <v>173.79</v>
      </c>
      <c r="T58" s="243">
        <v>152.66</v>
      </c>
      <c r="U58" s="243">
        <v>175.23</v>
      </c>
      <c r="V58" s="243">
        <v>188.90436331603399</v>
      </c>
      <c r="W58" s="243">
        <v>143.84</v>
      </c>
      <c r="X58" s="243">
        <v>204.01</v>
      </c>
      <c r="Y58" s="243">
        <v>151.58000000000001</v>
      </c>
      <c r="Z58" s="243">
        <v>165.35</v>
      </c>
      <c r="AA58" s="243">
        <v>198.68</v>
      </c>
      <c r="AB58" s="243">
        <v>146.41999999999999</v>
      </c>
      <c r="AC58" s="243">
        <v>156.07</v>
      </c>
      <c r="AD58" s="243">
        <v>138.04</v>
      </c>
      <c r="AE58" s="243">
        <v>148.22</v>
      </c>
      <c r="AF58" s="243">
        <v>148.74</v>
      </c>
      <c r="AG58" s="243">
        <v>168.68</v>
      </c>
      <c r="AH58" s="243">
        <v>155.12</v>
      </c>
      <c r="AI58" s="243">
        <v>164.59908559590099</v>
      </c>
      <c r="AJ58" s="243">
        <v>139.88</v>
      </c>
      <c r="AK58" s="243">
        <v>128.55000000000001</v>
      </c>
      <c r="AL58" s="243">
        <v>182.88</v>
      </c>
      <c r="AM58" s="245">
        <f t="shared" si="0"/>
        <v>370.92625489568712</v>
      </c>
      <c r="AN58" s="245">
        <f t="shared" si="1"/>
        <v>390.32736921182612</v>
      </c>
      <c r="AO58" s="286">
        <f t="shared" si="5"/>
        <v>4.964342631891161E-2</v>
      </c>
      <c r="AP58" s="286">
        <f t="shared" si="5"/>
        <v>1.9387025774601607E-2</v>
      </c>
      <c r="AQ58" s="286">
        <f t="shared" si="2"/>
        <v>-2.6310737539441131E-3</v>
      </c>
      <c r="AR58" s="286">
        <f t="shared" si="2"/>
        <v>-1.1055943700644111E-2</v>
      </c>
    </row>
    <row r="59" spans="1:44" x14ac:dyDescent="0.2">
      <c r="A59" s="243">
        <v>0.46923686076416915</v>
      </c>
      <c r="B59" s="244">
        <v>38078</v>
      </c>
      <c r="C59" s="243">
        <v>56.383031952561801</v>
      </c>
      <c r="D59" s="243" t="s">
        <v>1005</v>
      </c>
      <c r="E59" s="243" t="s">
        <v>1650</v>
      </c>
      <c r="F59" s="243">
        <v>169.77</v>
      </c>
      <c r="G59" s="243">
        <v>181.16</v>
      </c>
      <c r="H59" s="243">
        <v>174.58</v>
      </c>
      <c r="I59" s="243">
        <v>188.74</v>
      </c>
      <c r="J59" s="243">
        <v>248.723272216737</v>
      </c>
      <c r="K59" s="243">
        <v>132.37</v>
      </c>
      <c r="L59" s="243">
        <v>168.16</v>
      </c>
      <c r="M59" s="243">
        <v>168.47</v>
      </c>
      <c r="N59" s="243">
        <v>153.16</v>
      </c>
      <c r="O59" s="243">
        <v>131.28</v>
      </c>
      <c r="P59" s="243">
        <v>149.84</v>
      </c>
      <c r="Q59" s="243">
        <v>146.84</v>
      </c>
      <c r="R59" s="243">
        <v>150.05000000000001</v>
      </c>
      <c r="S59" s="243">
        <v>174.44</v>
      </c>
      <c r="T59" s="243">
        <v>152.91</v>
      </c>
      <c r="U59" s="243">
        <v>175.21</v>
      </c>
      <c r="V59" s="243">
        <v>188.685815185368</v>
      </c>
      <c r="W59" s="243">
        <v>143.88</v>
      </c>
      <c r="X59" s="243">
        <v>204.52</v>
      </c>
      <c r="Y59" s="243">
        <v>151.63</v>
      </c>
      <c r="Z59" s="243">
        <v>165.48</v>
      </c>
      <c r="AA59" s="243">
        <v>198.46</v>
      </c>
      <c r="AB59" s="243">
        <v>146.88</v>
      </c>
      <c r="AC59" s="243">
        <v>156.19</v>
      </c>
      <c r="AD59" s="243">
        <v>138.5</v>
      </c>
      <c r="AE59" s="243">
        <v>147.91999999999999</v>
      </c>
      <c r="AF59" s="243">
        <v>150.19999999999999</v>
      </c>
      <c r="AG59" s="243">
        <v>168.74</v>
      </c>
      <c r="AH59" s="243">
        <v>154.72999999999999</v>
      </c>
      <c r="AI59" s="243">
        <v>166.255800221485</v>
      </c>
      <c r="AJ59" s="243">
        <v>139.91</v>
      </c>
      <c r="AK59" s="243">
        <v>129.66</v>
      </c>
      <c r="AL59" s="243">
        <v>183.06</v>
      </c>
      <c r="AM59" s="245">
        <f t="shared" si="0"/>
        <v>371.75255097376231</v>
      </c>
      <c r="AN59" s="245">
        <f t="shared" si="1"/>
        <v>390.12280429521286</v>
      </c>
      <c r="AO59" s="286">
        <f t="shared" si="5"/>
        <v>5.0734937975452921E-2</v>
      </c>
      <c r="AP59" s="286">
        <f t="shared" si="5"/>
        <v>1.9289386917169304E-2</v>
      </c>
      <c r="AQ59" s="286">
        <f t="shared" si="2"/>
        <v>2.2276559482357072E-3</v>
      </c>
      <c r="AR59" s="286">
        <f t="shared" si="2"/>
        <v>-5.2408550552407451E-4</v>
      </c>
    </row>
    <row r="60" spans="1:44" x14ac:dyDescent="0.2">
      <c r="A60" s="243">
        <v>0.46805984522713068</v>
      </c>
      <c r="B60" s="244">
        <v>38108</v>
      </c>
      <c r="C60" s="243">
        <v>56.2416029426468</v>
      </c>
      <c r="D60" s="243" t="s">
        <v>1006</v>
      </c>
      <c r="E60" s="243" t="s">
        <v>66</v>
      </c>
      <c r="F60" s="243">
        <v>171.27</v>
      </c>
      <c r="G60" s="243">
        <v>182.59</v>
      </c>
      <c r="H60" s="243">
        <v>179.68</v>
      </c>
      <c r="I60" s="243">
        <v>194.22</v>
      </c>
      <c r="J60" s="243">
        <v>252.59108605638801</v>
      </c>
      <c r="K60" s="243">
        <v>136.68</v>
      </c>
      <c r="L60" s="243">
        <v>170.95</v>
      </c>
      <c r="M60" s="243">
        <v>171.64</v>
      </c>
      <c r="N60" s="243">
        <v>155.28</v>
      </c>
      <c r="O60" s="243">
        <v>134.04</v>
      </c>
      <c r="P60" s="243">
        <v>153.6</v>
      </c>
      <c r="Q60" s="243">
        <v>149.97999999999999</v>
      </c>
      <c r="R60" s="243">
        <v>152.55000000000001</v>
      </c>
      <c r="S60" s="243">
        <v>177.37</v>
      </c>
      <c r="T60" s="243">
        <v>157.16999999999999</v>
      </c>
      <c r="U60" s="243">
        <v>179.03</v>
      </c>
      <c r="V60" s="243">
        <v>191.36417194164</v>
      </c>
      <c r="W60" s="243">
        <v>152.75</v>
      </c>
      <c r="X60" s="243">
        <v>208.8</v>
      </c>
      <c r="Y60" s="243">
        <v>153.94</v>
      </c>
      <c r="Z60" s="243">
        <v>169.96</v>
      </c>
      <c r="AA60" s="243">
        <v>201.61</v>
      </c>
      <c r="AB60" s="243">
        <v>150.13999999999999</v>
      </c>
      <c r="AC60" s="243">
        <v>158.5</v>
      </c>
      <c r="AD60" s="243">
        <v>141.28</v>
      </c>
      <c r="AE60" s="243">
        <v>150.71</v>
      </c>
      <c r="AF60" s="243">
        <v>154.09</v>
      </c>
      <c r="AG60" s="243">
        <v>171.2</v>
      </c>
      <c r="AH60" s="243">
        <v>156.28</v>
      </c>
      <c r="AI60" s="243">
        <v>173.27640933196199</v>
      </c>
      <c r="AJ60" s="243">
        <v>142.84</v>
      </c>
      <c r="AK60" s="243">
        <v>132.71</v>
      </c>
      <c r="AL60" s="243">
        <v>186.56</v>
      </c>
      <c r="AM60" s="245">
        <f t="shared" si="0"/>
        <v>378.94726883467104</v>
      </c>
      <c r="AN60" s="245">
        <f t="shared" si="1"/>
        <v>398.58151025424945</v>
      </c>
      <c r="AO60" s="286">
        <f t="shared" si="5"/>
        <v>4.4086111886785462E-2</v>
      </c>
      <c r="AP60" s="286">
        <f t="shared" si="5"/>
        <v>2.0967915416798766E-2</v>
      </c>
      <c r="AQ60" s="286">
        <f t="shared" si="2"/>
        <v>1.9353513088378183E-2</v>
      </c>
      <c r="AR60" s="286">
        <f t="shared" si="2"/>
        <v>2.1682162298402252E-2</v>
      </c>
    </row>
    <row r="61" spans="1:44" x14ac:dyDescent="0.2">
      <c r="A61" s="243">
        <v>0.46881003095403256</v>
      </c>
      <c r="B61" s="244">
        <v>38139</v>
      </c>
      <c r="C61" s="243">
        <v>56.331744509405603</v>
      </c>
      <c r="D61" s="243" t="s">
        <v>1007</v>
      </c>
      <c r="E61" s="243" t="s">
        <v>67</v>
      </c>
      <c r="F61" s="243">
        <v>171.24</v>
      </c>
      <c r="G61" s="243">
        <v>181.46</v>
      </c>
      <c r="H61" s="243">
        <v>179.21</v>
      </c>
      <c r="I61" s="243">
        <v>195.05</v>
      </c>
      <c r="J61" s="243">
        <v>252.330896672161</v>
      </c>
      <c r="K61" s="243">
        <v>135.72999999999999</v>
      </c>
      <c r="L61" s="243">
        <v>171.2</v>
      </c>
      <c r="M61" s="243">
        <v>171.44</v>
      </c>
      <c r="N61" s="243">
        <v>156.19999999999999</v>
      </c>
      <c r="O61" s="243">
        <v>133.1</v>
      </c>
      <c r="P61" s="243">
        <v>152.99</v>
      </c>
      <c r="Q61" s="243">
        <v>149.55000000000001</v>
      </c>
      <c r="R61" s="243">
        <v>153.71</v>
      </c>
      <c r="S61" s="243">
        <v>177.69</v>
      </c>
      <c r="T61" s="243">
        <v>156.94999999999999</v>
      </c>
      <c r="U61" s="243">
        <v>180.8</v>
      </c>
      <c r="V61" s="243">
        <v>190.730267899891</v>
      </c>
      <c r="W61" s="243">
        <v>153.80000000000001</v>
      </c>
      <c r="X61" s="243">
        <v>208.42</v>
      </c>
      <c r="Y61" s="243">
        <v>157.88999999999999</v>
      </c>
      <c r="Z61" s="243">
        <v>169.73</v>
      </c>
      <c r="AA61" s="243">
        <v>201.36</v>
      </c>
      <c r="AB61" s="243">
        <v>149.1</v>
      </c>
      <c r="AC61" s="243">
        <v>160.74</v>
      </c>
      <c r="AD61" s="243">
        <v>141.05000000000001</v>
      </c>
      <c r="AE61" s="243">
        <v>150</v>
      </c>
      <c r="AF61" s="243">
        <v>153.76</v>
      </c>
      <c r="AG61" s="243">
        <v>171.23</v>
      </c>
      <c r="AH61" s="243">
        <v>156.05000000000001</v>
      </c>
      <c r="AI61" s="243">
        <v>172.78647615600499</v>
      </c>
      <c r="AJ61" s="243">
        <v>142.63</v>
      </c>
      <c r="AK61" s="243">
        <v>133.55000000000001</v>
      </c>
      <c r="AL61" s="243">
        <v>186.41</v>
      </c>
      <c r="AM61" s="245">
        <f t="shared" si="0"/>
        <v>379.02345996820776</v>
      </c>
      <c r="AN61" s="245">
        <f t="shared" si="1"/>
        <v>397.62374457017057</v>
      </c>
      <c r="AO61" s="286">
        <f t="shared" si="5"/>
        <v>2.6692149219067707E-2</v>
      </c>
      <c r="AP61" s="286">
        <f t="shared" si="5"/>
        <v>1.9065207388579974E-2</v>
      </c>
      <c r="AQ61" s="286">
        <f t="shared" si="2"/>
        <v>2.0105998856001506E-4</v>
      </c>
      <c r="AR61" s="286">
        <f t="shared" si="2"/>
        <v>-2.4029355588218726E-3</v>
      </c>
    </row>
    <row r="62" spans="1:44" x14ac:dyDescent="0.2">
      <c r="A62" s="243">
        <v>0.47003878343774913</v>
      </c>
      <c r="B62" s="244">
        <v>38169</v>
      </c>
      <c r="C62" s="243">
        <v>56.479390179096498</v>
      </c>
      <c r="D62" s="243" t="s">
        <v>1008</v>
      </c>
      <c r="E62" s="243" t="s">
        <v>68</v>
      </c>
      <c r="F62" s="243">
        <v>173.35</v>
      </c>
      <c r="G62" s="243">
        <v>184.73</v>
      </c>
      <c r="H62" s="243">
        <v>181.46</v>
      </c>
      <c r="I62" s="243">
        <v>198.54</v>
      </c>
      <c r="J62" s="243">
        <v>254.65428227959401</v>
      </c>
      <c r="K62" s="243">
        <v>137.16999999999999</v>
      </c>
      <c r="L62" s="243">
        <v>172.04</v>
      </c>
      <c r="M62" s="243">
        <v>172.9</v>
      </c>
      <c r="N62" s="243">
        <v>157.63</v>
      </c>
      <c r="O62" s="243">
        <v>134.88999999999999</v>
      </c>
      <c r="P62" s="243">
        <v>153.68</v>
      </c>
      <c r="Q62" s="243">
        <v>150.22999999999999</v>
      </c>
      <c r="R62" s="243">
        <v>155.84</v>
      </c>
      <c r="S62" s="243">
        <v>178.93</v>
      </c>
      <c r="T62" s="243">
        <v>157.29</v>
      </c>
      <c r="U62" s="243">
        <v>181.8</v>
      </c>
      <c r="V62" s="243">
        <v>192.74699633634501</v>
      </c>
      <c r="W62" s="243">
        <v>153.61000000000001</v>
      </c>
      <c r="X62" s="243">
        <v>209</v>
      </c>
      <c r="Y62" s="243">
        <v>157.97999999999999</v>
      </c>
      <c r="Z62" s="243">
        <v>170.44</v>
      </c>
      <c r="AA62" s="243">
        <v>202.88</v>
      </c>
      <c r="AB62" s="243">
        <v>151.72999999999999</v>
      </c>
      <c r="AC62" s="243">
        <v>161.35</v>
      </c>
      <c r="AD62" s="243">
        <v>140.9</v>
      </c>
      <c r="AE62" s="243">
        <v>152.38</v>
      </c>
      <c r="AF62" s="243">
        <v>155.36000000000001</v>
      </c>
      <c r="AG62" s="243">
        <v>172.65</v>
      </c>
      <c r="AH62" s="243">
        <v>156.91999999999999</v>
      </c>
      <c r="AI62" s="243">
        <v>173.597156942737</v>
      </c>
      <c r="AJ62" s="243">
        <v>144.58000000000001</v>
      </c>
      <c r="AK62" s="243">
        <v>137.83000000000001</v>
      </c>
      <c r="AL62" s="243">
        <v>187.91</v>
      </c>
      <c r="AM62" s="245">
        <f t="shared" si="0"/>
        <v>380.6707154914954</v>
      </c>
      <c r="AN62" s="245">
        <f t="shared" si="1"/>
        <v>399.77552198070134</v>
      </c>
      <c r="AO62" s="286">
        <f t="shared" si="5"/>
        <v>2.4064869725799909E-2</v>
      </c>
      <c r="AP62" s="286">
        <f t="shared" si="5"/>
        <v>1.6150948757598593E-2</v>
      </c>
      <c r="AQ62" s="286">
        <f t="shared" si="2"/>
        <v>4.3460516228357449E-3</v>
      </c>
      <c r="AR62" s="286">
        <f t="shared" si="2"/>
        <v>5.4115918375468031E-3</v>
      </c>
    </row>
    <row r="63" spans="1:44" x14ac:dyDescent="0.2">
      <c r="A63" s="243">
        <v>0.47294036386421234</v>
      </c>
      <c r="B63" s="244">
        <v>38200</v>
      </c>
      <c r="C63" s="243">
        <v>56.828041181559897</v>
      </c>
      <c r="D63" s="243" t="s">
        <v>1009</v>
      </c>
      <c r="E63" s="243" t="s">
        <v>1651</v>
      </c>
      <c r="F63" s="243">
        <v>173.26</v>
      </c>
      <c r="G63" s="243">
        <v>184.08</v>
      </c>
      <c r="H63" s="243">
        <v>180.71</v>
      </c>
      <c r="I63" s="243">
        <v>197.83</v>
      </c>
      <c r="J63" s="243">
        <v>253.97065258537</v>
      </c>
      <c r="K63" s="243">
        <v>137.08000000000001</v>
      </c>
      <c r="L63" s="243">
        <v>171.3</v>
      </c>
      <c r="M63" s="243">
        <v>172.66</v>
      </c>
      <c r="N63" s="243">
        <v>157.63999999999999</v>
      </c>
      <c r="O63" s="243">
        <v>134.06</v>
      </c>
      <c r="P63" s="243">
        <v>153.72</v>
      </c>
      <c r="Q63" s="243">
        <v>151.51</v>
      </c>
      <c r="R63" s="243">
        <v>156.49</v>
      </c>
      <c r="S63" s="243">
        <v>178.99</v>
      </c>
      <c r="T63" s="243">
        <v>157.33000000000001</v>
      </c>
      <c r="U63" s="243">
        <v>181.21</v>
      </c>
      <c r="V63" s="243">
        <v>192.73509820980399</v>
      </c>
      <c r="W63" s="243">
        <v>153.55000000000001</v>
      </c>
      <c r="X63" s="243">
        <v>208.72</v>
      </c>
      <c r="Y63" s="243">
        <v>157.53</v>
      </c>
      <c r="Z63" s="243">
        <v>170.5</v>
      </c>
      <c r="AA63" s="243">
        <v>202.58</v>
      </c>
      <c r="AB63" s="243">
        <v>151.96</v>
      </c>
      <c r="AC63" s="243">
        <v>160.69999999999999</v>
      </c>
      <c r="AD63" s="243">
        <v>140.80000000000001</v>
      </c>
      <c r="AE63" s="243">
        <v>152.46</v>
      </c>
      <c r="AF63" s="243">
        <v>154.63999999999999</v>
      </c>
      <c r="AG63" s="243">
        <v>171.21</v>
      </c>
      <c r="AH63" s="243">
        <v>156.35</v>
      </c>
      <c r="AI63" s="243">
        <v>173.19709839519001</v>
      </c>
      <c r="AJ63" s="243">
        <v>144.37</v>
      </c>
      <c r="AK63" s="243">
        <v>139.5</v>
      </c>
      <c r="AL63" s="243">
        <v>187.62</v>
      </c>
      <c r="AM63" s="245">
        <f t="shared" si="0"/>
        <v>378.46209305871486</v>
      </c>
      <c r="AN63" s="245">
        <f t="shared" si="1"/>
        <v>396.70963684941103</v>
      </c>
      <c r="AO63" s="286">
        <f t="shared" si="5"/>
        <v>2.1605181974863275E-2</v>
      </c>
      <c r="AP63" s="286">
        <f t="shared" si="5"/>
        <v>1.1440130106616264E-2</v>
      </c>
      <c r="AQ63" s="286">
        <f t="shared" si="2"/>
        <v>-5.8019236649946571E-3</v>
      </c>
      <c r="AR63" s="286">
        <f t="shared" si="2"/>
        <v>-7.6690166423903916E-3</v>
      </c>
    </row>
    <row r="64" spans="1:44" x14ac:dyDescent="0.2">
      <c r="A64" s="243">
        <v>0.47685081475098989</v>
      </c>
      <c r="B64" s="244">
        <v>38231</v>
      </c>
      <c r="C64" s="243">
        <v>57.2979170496642</v>
      </c>
      <c r="D64" s="243" t="s">
        <v>1010</v>
      </c>
      <c r="E64" s="243" t="s">
        <v>70</v>
      </c>
      <c r="F64" s="243">
        <v>171.7</v>
      </c>
      <c r="G64" s="243">
        <v>183.9</v>
      </c>
      <c r="H64" s="243">
        <v>179.96</v>
      </c>
      <c r="I64" s="243">
        <v>196.73</v>
      </c>
      <c r="J64" s="243">
        <v>250.72845971746</v>
      </c>
      <c r="K64" s="243">
        <v>136.13</v>
      </c>
      <c r="L64" s="243">
        <v>169.05</v>
      </c>
      <c r="M64" s="243">
        <v>172.35</v>
      </c>
      <c r="N64" s="243">
        <v>156.61000000000001</v>
      </c>
      <c r="O64" s="243">
        <v>135.15</v>
      </c>
      <c r="P64" s="243">
        <v>152.46</v>
      </c>
      <c r="Q64" s="243">
        <v>149.79</v>
      </c>
      <c r="R64" s="243">
        <v>155.43</v>
      </c>
      <c r="S64" s="243">
        <v>178.15</v>
      </c>
      <c r="T64" s="243">
        <v>156.82</v>
      </c>
      <c r="U64" s="243">
        <v>180.29</v>
      </c>
      <c r="V64" s="243">
        <v>189.90603250772</v>
      </c>
      <c r="W64" s="243">
        <v>152.82</v>
      </c>
      <c r="X64" s="243">
        <v>207.81</v>
      </c>
      <c r="Y64" s="243">
        <v>156.97999999999999</v>
      </c>
      <c r="Z64" s="243">
        <v>169.25</v>
      </c>
      <c r="AA64" s="243">
        <v>201.69</v>
      </c>
      <c r="AB64" s="243">
        <v>151.69</v>
      </c>
      <c r="AC64" s="243">
        <v>161.1</v>
      </c>
      <c r="AD64" s="243">
        <v>140.26</v>
      </c>
      <c r="AE64" s="243">
        <v>150.52000000000001</v>
      </c>
      <c r="AF64" s="243">
        <v>155.47999999999999</v>
      </c>
      <c r="AG64" s="243">
        <v>171.29</v>
      </c>
      <c r="AH64" s="243">
        <v>154.46</v>
      </c>
      <c r="AI64" s="243">
        <v>172.02245400881199</v>
      </c>
      <c r="AJ64" s="243">
        <v>143.09</v>
      </c>
      <c r="AK64" s="243">
        <v>140.25</v>
      </c>
      <c r="AL64" s="243">
        <v>186.17</v>
      </c>
      <c r="AM64" s="245">
        <f t="shared" si="0"/>
        <v>373.59692903750079</v>
      </c>
      <c r="AN64" s="245">
        <f t="shared" si="1"/>
        <v>390.41560639299195</v>
      </c>
      <c r="AO64" s="286">
        <f t="shared" si="5"/>
        <v>2.3229781181772546E-2</v>
      </c>
      <c r="AP64" s="286">
        <f t="shared" si="5"/>
        <v>9.3032213683930109E-3</v>
      </c>
      <c r="AQ64" s="286">
        <f t="shared" si="2"/>
        <v>-1.2855089348299154E-2</v>
      </c>
      <c r="AR64" s="286">
        <f t="shared" si="2"/>
        <v>-1.5865584981511915E-2</v>
      </c>
    </row>
    <row r="65" spans="1:44" x14ac:dyDescent="0.2">
      <c r="A65" s="243">
        <v>0.48015335651424029</v>
      </c>
      <c r="B65" s="244">
        <v>38261</v>
      </c>
      <c r="C65" s="243">
        <v>57.694747165394602</v>
      </c>
      <c r="D65" s="243" t="s">
        <v>1011</v>
      </c>
      <c r="E65" s="243" t="s">
        <v>71</v>
      </c>
      <c r="F65" s="243">
        <v>171.19</v>
      </c>
      <c r="G65" s="243">
        <v>183.98</v>
      </c>
      <c r="H65" s="243">
        <v>179</v>
      </c>
      <c r="I65" s="243">
        <v>196.11</v>
      </c>
      <c r="J65" s="243">
        <v>249.78922623885401</v>
      </c>
      <c r="K65" s="243">
        <v>136.11000000000001</v>
      </c>
      <c r="L65" s="243">
        <v>169.37</v>
      </c>
      <c r="M65" s="243">
        <v>171.95</v>
      </c>
      <c r="N65" s="243">
        <v>156.81</v>
      </c>
      <c r="O65" s="243">
        <v>134.71</v>
      </c>
      <c r="P65" s="243">
        <v>152.06</v>
      </c>
      <c r="Q65" s="243">
        <v>148.78</v>
      </c>
      <c r="R65" s="243">
        <v>152.9</v>
      </c>
      <c r="S65" s="243">
        <v>177.75</v>
      </c>
      <c r="T65" s="243">
        <v>156.11000000000001</v>
      </c>
      <c r="U65" s="243">
        <v>179.14</v>
      </c>
      <c r="V65" s="243">
        <v>188.63123140168699</v>
      </c>
      <c r="W65" s="243">
        <v>152.13999999999999</v>
      </c>
      <c r="X65" s="243">
        <v>207.43</v>
      </c>
      <c r="Y65" s="243">
        <v>157.16</v>
      </c>
      <c r="Z65" s="243">
        <v>170.2</v>
      </c>
      <c r="AA65" s="243">
        <v>201.27</v>
      </c>
      <c r="AB65" s="243">
        <v>150.91</v>
      </c>
      <c r="AC65" s="243">
        <v>160.66999999999999</v>
      </c>
      <c r="AD65" s="243">
        <v>140.09</v>
      </c>
      <c r="AE65" s="243">
        <v>149.86000000000001</v>
      </c>
      <c r="AF65" s="243">
        <v>154.54</v>
      </c>
      <c r="AG65" s="243">
        <v>170.64</v>
      </c>
      <c r="AH65" s="243">
        <v>154.28</v>
      </c>
      <c r="AI65" s="243">
        <v>172.14706995660001</v>
      </c>
      <c r="AJ65" s="243">
        <v>142.54</v>
      </c>
      <c r="AK65" s="243">
        <v>140.38999999999999</v>
      </c>
      <c r="AL65" s="243">
        <v>185.67</v>
      </c>
      <c r="AM65" s="245">
        <f t="shared" si="0"/>
        <v>370.19422563326043</v>
      </c>
      <c r="AN65" s="245">
        <f t="shared" si="1"/>
        <v>386.68895568679301</v>
      </c>
      <c r="AO65" s="286">
        <f t="shared" si="5"/>
        <v>2.1263768525068727E-2</v>
      </c>
      <c r="AP65" s="286">
        <f t="shared" si="5"/>
        <v>7.1204017897710248E-3</v>
      </c>
      <c r="AQ65" s="286">
        <f t="shared" si="2"/>
        <v>-9.1079533576647886E-3</v>
      </c>
      <c r="AR65" s="286">
        <f t="shared" si="2"/>
        <v>-9.5453425661670144E-3</v>
      </c>
    </row>
    <row r="66" spans="1:44" x14ac:dyDescent="0.2">
      <c r="A66" s="243">
        <v>0.4842491981266272</v>
      </c>
      <c r="B66" s="244">
        <v>38292</v>
      </c>
      <c r="C66" s="243">
        <v>58.186899397697402</v>
      </c>
      <c r="D66" s="243" t="s">
        <v>1012</v>
      </c>
      <c r="E66" s="243" t="s">
        <v>72</v>
      </c>
      <c r="F66" s="243">
        <v>170.29</v>
      </c>
      <c r="G66" s="243">
        <v>186.4</v>
      </c>
      <c r="H66" s="243">
        <v>179.81</v>
      </c>
      <c r="I66" s="243">
        <v>196.75</v>
      </c>
      <c r="J66" s="243">
        <v>249.86332793634199</v>
      </c>
      <c r="K66" s="243">
        <v>136.4</v>
      </c>
      <c r="L66" s="243">
        <v>170.72</v>
      </c>
      <c r="M66" s="243">
        <v>173.5</v>
      </c>
      <c r="N66" s="243">
        <v>156.37</v>
      </c>
      <c r="O66" s="243">
        <v>135.07</v>
      </c>
      <c r="P66" s="243">
        <v>154.21</v>
      </c>
      <c r="Q66" s="243">
        <v>149.77000000000001</v>
      </c>
      <c r="R66" s="243">
        <v>154.46</v>
      </c>
      <c r="S66" s="243">
        <v>178.74</v>
      </c>
      <c r="T66" s="243">
        <v>155.26</v>
      </c>
      <c r="U66" s="243">
        <v>178.87</v>
      </c>
      <c r="V66" s="243">
        <v>189.758983180927</v>
      </c>
      <c r="W66" s="243">
        <v>154.08000000000001</v>
      </c>
      <c r="X66" s="243">
        <v>208.63</v>
      </c>
      <c r="Y66" s="243">
        <v>157.18</v>
      </c>
      <c r="Z66" s="243">
        <v>175.64</v>
      </c>
      <c r="AA66" s="243">
        <v>202.23</v>
      </c>
      <c r="AB66" s="243">
        <v>150.65</v>
      </c>
      <c r="AC66" s="243">
        <v>159.37</v>
      </c>
      <c r="AD66" s="243">
        <v>140.88</v>
      </c>
      <c r="AE66" s="243">
        <v>150.76</v>
      </c>
      <c r="AF66" s="243">
        <v>154.56</v>
      </c>
      <c r="AG66" s="243">
        <v>172.04</v>
      </c>
      <c r="AH66" s="243">
        <v>156.06</v>
      </c>
      <c r="AI66" s="243">
        <v>173.64658607201901</v>
      </c>
      <c r="AJ66" s="243">
        <v>143.66</v>
      </c>
      <c r="AK66" s="243">
        <v>141.44999999999999</v>
      </c>
      <c r="AL66" s="243">
        <v>186.63</v>
      </c>
      <c r="AM66" s="245">
        <f t="shared" si="0"/>
        <v>369.1074774960411</v>
      </c>
      <c r="AN66" s="245">
        <f t="shared" si="1"/>
        <v>385.40074144056257</v>
      </c>
      <c r="AO66" s="286">
        <f t="shared" si="5"/>
        <v>1.7291824349846108E-2</v>
      </c>
      <c r="AP66" s="286">
        <f t="shared" si="5"/>
        <v>3.8323102759580951E-3</v>
      </c>
      <c r="AQ66" s="286">
        <f t="shared" si="2"/>
        <v>-2.9356161224836086E-3</v>
      </c>
      <c r="AR66" s="286">
        <f t="shared" si="2"/>
        <v>-3.3313965327570472E-3</v>
      </c>
    </row>
    <row r="67" spans="1:44" x14ac:dyDescent="0.2">
      <c r="A67" s="243">
        <v>0.48524944576249884</v>
      </c>
      <c r="B67" s="244">
        <v>38322</v>
      </c>
      <c r="C67" s="243">
        <v>58.3070881533761</v>
      </c>
      <c r="D67" s="243" t="s">
        <v>1013</v>
      </c>
      <c r="E67" s="243" t="s">
        <v>1648</v>
      </c>
      <c r="F67" s="243">
        <v>170.22</v>
      </c>
      <c r="G67" s="243">
        <v>188.84</v>
      </c>
      <c r="H67" s="243">
        <v>180.94</v>
      </c>
      <c r="I67" s="243">
        <v>197.38</v>
      </c>
      <c r="J67" s="243">
        <v>251.74954409727499</v>
      </c>
      <c r="K67" s="243">
        <v>136.37</v>
      </c>
      <c r="L67" s="243">
        <v>172.3</v>
      </c>
      <c r="M67" s="243">
        <v>174.21</v>
      </c>
      <c r="N67" s="243">
        <v>155.33000000000001</v>
      </c>
      <c r="O67" s="243">
        <v>136.69</v>
      </c>
      <c r="P67" s="243">
        <v>154.66</v>
      </c>
      <c r="Q67" s="243">
        <v>148.88999999999999</v>
      </c>
      <c r="R67" s="243">
        <v>155.58000000000001</v>
      </c>
      <c r="S67" s="243">
        <v>179.23</v>
      </c>
      <c r="T67" s="243">
        <v>155.66</v>
      </c>
      <c r="U67" s="243">
        <v>180.35</v>
      </c>
      <c r="V67" s="243">
        <v>191.340196911155</v>
      </c>
      <c r="W67" s="243">
        <v>150.33000000000001</v>
      </c>
      <c r="X67" s="243">
        <v>210.16</v>
      </c>
      <c r="Y67" s="243">
        <v>157.88999999999999</v>
      </c>
      <c r="Z67" s="243">
        <v>176.47</v>
      </c>
      <c r="AA67" s="243">
        <v>205.31</v>
      </c>
      <c r="AB67" s="243">
        <v>150.62</v>
      </c>
      <c r="AC67" s="243">
        <v>159.75</v>
      </c>
      <c r="AD67" s="243">
        <v>141.27000000000001</v>
      </c>
      <c r="AE67" s="243">
        <v>152.19</v>
      </c>
      <c r="AF67" s="243">
        <v>155.62</v>
      </c>
      <c r="AG67" s="243">
        <v>173.09</v>
      </c>
      <c r="AH67" s="243">
        <v>158.12</v>
      </c>
      <c r="AI67" s="243">
        <v>171.19459471349401</v>
      </c>
      <c r="AJ67" s="243">
        <v>144.47</v>
      </c>
      <c r="AK67" s="243">
        <v>141.65</v>
      </c>
      <c r="AL67" s="243">
        <v>187.64</v>
      </c>
      <c r="AM67" s="245">
        <f t="shared" si="0"/>
        <v>369.3564239282461</v>
      </c>
      <c r="AN67" s="245">
        <f t="shared" si="1"/>
        <v>386.68771626343857</v>
      </c>
      <c r="AO67" s="286">
        <f t="shared" si="5"/>
        <v>1.8321449398588374E-2</v>
      </c>
      <c r="AP67" s="286">
        <f t="shared" si="5"/>
        <v>5.0173925616945336E-3</v>
      </c>
      <c r="AQ67" s="286">
        <f t="shared" si="2"/>
        <v>6.7445513131780821E-4</v>
      </c>
      <c r="AR67" s="286">
        <f t="shared" si="2"/>
        <v>3.3393158976953163E-3</v>
      </c>
    </row>
    <row r="68" spans="1:44" x14ac:dyDescent="0.2">
      <c r="A68" s="243">
        <v>0.48526669141139156</v>
      </c>
      <c r="B68" s="244">
        <v>38353</v>
      </c>
      <c r="C68" s="243">
        <v>58.309160373301403</v>
      </c>
      <c r="D68" s="243" t="s">
        <v>1236</v>
      </c>
      <c r="E68" s="243" t="s">
        <v>1649</v>
      </c>
      <c r="F68" s="243">
        <v>179.64</v>
      </c>
      <c r="G68" s="243">
        <v>194.46</v>
      </c>
      <c r="H68" s="243">
        <v>186.43</v>
      </c>
      <c r="I68" s="243">
        <v>203.61</v>
      </c>
      <c r="J68" s="243">
        <v>264.39227114921601</v>
      </c>
      <c r="K68" s="243">
        <v>142.52000000000001</v>
      </c>
      <c r="L68" s="243">
        <v>175.27</v>
      </c>
      <c r="M68" s="243">
        <v>178.92</v>
      </c>
      <c r="N68" s="243">
        <v>161.74</v>
      </c>
      <c r="O68" s="243">
        <v>143.68</v>
      </c>
      <c r="P68" s="243">
        <v>162.19</v>
      </c>
      <c r="Q68" s="243">
        <v>160.88</v>
      </c>
      <c r="R68" s="243">
        <v>162.41</v>
      </c>
      <c r="S68" s="243">
        <v>185.03</v>
      </c>
      <c r="T68" s="243">
        <v>164.22</v>
      </c>
      <c r="U68" s="243">
        <v>190.32</v>
      </c>
      <c r="V68" s="243">
        <v>201.240962010706</v>
      </c>
      <c r="W68" s="243">
        <v>154.19</v>
      </c>
      <c r="X68" s="243">
        <v>217.6</v>
      </c>
      <c r="Y68" s="243">
        <v>161.27000000000001</v>
      </c>
      <c r="Z68" s="243">
        <v>182.92</v>
      </c>
      <c r="AA68" s="243">
        <v>211.62</v>
      </c>
      <c r="AB68" s="243">
        <v>155.51</v>
      </c>
      <c r="AC68" s="243">
        <v>171.16</v>
      </c>
      <c r="AD68" s="243">
        <v>147.04</v>
      </c>
      <c r="AE68" s="243">
        <v>156.85</v>
      </c>
      <c r="AF68" s="243">
        <v>164.17</v>
      </c>
      <c r="AG68" s="243">
        <v>178.34</v>
      </c>
      <c r="AH68" s="243">
        <v>165.28</v>
      </c>
      <c r="AI68" s="243">
        <v>176.82016970095199</v>
      </c>
      <c r="AJ68" s="243">
        <v>150.69</v>
      </c>
      <c r="AK68" s="243">
        <v>146.28</v>
      </c>
      <c r="AL68" s="243">
        <v>195.16</v>
      </c>
      <c r="AM68" s="245">
        <f t="shared" si="0"/>
        <v>381.29548818164869</v>
      </c>
      <c r="AN68" s="245">
        <f t="shared" si="1"/>
        <v>402.17060732600419</v>
      </c>
      <c r="AO68" s="286">
        <f t="shared" ref="AO68:AP83" si="6">AM68/AM56-1</f>
        <v>1.827449234432188E-2</v>
      </c>
      <c r="AP68" s="286">
        <f t="shared" si="6"/>
        <v>1.1519444206021356E-2</v>
      </c>
      <c r="AQ68" s="286">
        <f t="shared" si="2"/>
        <v>3.2323965362307971E-2</v>
      </c>
      <c r="AR68" s="286">
        <f t="shared" si="2"/>
        <v>4.0039779934508246E-2</v>
      </c>
    </row>
    <row r="69" spans="1:44" x14ac:dyDescent="0.2">
      <c r="A69" s="243">
        <v>0.48688347099522794</v>
      </c>
      <c r="B69" s="244">
        <v>38384</v>
      </c>
      <c r="C69" s="243">
        <v>58.503430991315597</v>
      </c>
      <c r="D69" s="243" t="s">
        <v>1014</v>
      </c>
      <c r="E69" s="243" t="s">
        <v>63</v>
      </c>
      <c r="F69" s="243">
        <v>178.57</v>
      </c>
      <c r="G69" s="243">
        <v>193.83</v>
      </c>
      <c r="H69" s="243">
        <v>186</v>
      </c>
      <c r="I69" s="243">
        <v>203.45</v>
      </c>
      <c r="J69" s="243">
        <v>263.46128145300401</v>
      </c>
      <c r="K69" s="243">
        <v>141.55000000000001</v>
      </c>
      <c r="L69" s="243">
        <v>175.2</v>
      </c>
      <c r="M69" s="243">
        <v>178.47</v>
      </c>
      <c r="N69" s="243">
        <v>161.44999999999999</v>
      </c>
      <c r="O69" s="243">
        <v>142.72999999999999</v>
      </c>
      <c r="P69" s="243">
        <v>162.06</v>
      </c>
      <c r="Q69" s="243">
        <v>160.35</v>
      </c>
      <c r="R69" s="243">
        <v>161.65</v>
      </c>
      <c r="S69" s="243">
        <v>184.71</v>
      </c>
      <c r="T69" s="243">
        <v>163.37</v>
      </c>
      <c r="U69" s="243">
        <v>190</v>
      </c>
      <c r="V69" s="243">
        <v>200.709502801974</v>
      </c>
      <c r="W69" s="243">
        <v>152.91999999999999</v>
      </c>
      <c r="X69" s="243">
        <v>217.5</v>
      </c>
      <c r="Y69" s="243">
        <v>161.38</v>
      </c>
      <c r="Z69" s="243">
        <v>182.63</v>
      </c>
      <c r="AA69" s="243">
        <v>212.16</v>
      </c>
      <c r="AB69" s="243">
        <v>154.43</v>
      </c>
      <c r="AC69" s="243">
        <v>170.79</v>
      </c>
      <c r="AD69" s="243">
        <v>146.56</v>
      </c>
      <c r="AE69" s="243">
        <v>155.87</v>
      </c>
      <c r="AF69" s="243">
        <v>162.1</v>
      </c>
      <c r="AG69" s="243">
        <v>177.84</v>
      </c>
      <c r="AH69" s="243">
        <v>164.59</v>
      </c>
      <c r="AI69" s="243">
        <v>176.59418103163</v>
      </c>
      <c r="AJ69" s="243">
        <v>150.88999999999999</v>
      </c>
      <c r="AK69" s="243">
        <v>147.36000000000001</v>
      </c>
      <c r="AL69" s="243">
        <v>194.63</v>
      </c>
      <c r="AM69" s="245">
        <f t="shared" si="0"/>
        <v>379.37209004536197</v>
      </c>
      <c r="AN69" s="245">
        <f t="shared" si="1"/>
        <v>399.74657509354557</v>
      </c>
      <c r="AO69" s="286">
        <f t="shared" si="6"/>
        <v>2.0078598110214729E-2</v>
      </c>
      <c r="AP69" s="286">
        <f t="shared" si="6"/>
        <v>1.2808812928120972E-2</v>
      </c>
      <c r="AQ69" s="286">
        <f t="shared" si="2"/>
        <v>-5.0443768570647141E-3</v>
      </c>
      <c r="AR69" s="286">
        <f t="shared" si="2"/>
        <v>-6.0273729315420965E-3</v>
      </c>
    </row>
    <row r="70" spans="1:44" x14ac:dyDescent="0.2">
      <c r="A70" s="243">
        <v>0.48907797981702411</v>
      </c>
      <c r="B70" s="244">
        <v>38412</v>
      </c>
      <c r="C70" s="243">
        <v>58.767120976833802</v>
      </c>
      <c r="D70" s="243" t="s">
        <v>1015</v>
      </c>
      <c r="E70" s="243" t="s">
        <v>64</v>
      </c>
      <c r="F70" s="243">
        <v>177.25</v>
      </c>
      <c r="G70" s="243">
        <v>192.49</v>
      </c>
      <c r="H70" s="243">
        <v>187.77</v>
      </c>
      <c r="I70" s="243">
        <v>198.73</v>
      </c>
      <c r="J70" s="243">
        <v>262.49269202052898</v>
      </c>
      <c r="K70" s="243">
        <v>141.72999999999999</v>
      </c>
      <c r="L70" s="243">
        <v>177.79</v>
      </c>
      <c r="M70" s="243">
        <v>178.05</v>
      </c>
      <c r="N70" s="243">
        <v>163.30000000000001</v>
      </c>
      <c r="O70" s="243">
        <v>139.85</v>
      </c>
      <c r="P70" s="243">
        <v>160.04</v>
      </c>
      <c r="Q70" s="243">
        <v>157.03</v>
      </c>
      <c r="R70" s="243">
        <v>160.63</v>
      </c>
      <c r="S70" s="243">
        <v>186.36</v>
      </c>
      <c r="T70" s="243">
        <v>160.80000000000001</v>
      </c>
      <c r="U70" s="243">
        <v>187.27</v>
      </c>
      <c r="V70" s="243">
        <v>199.21422356910099</v>
      </c>
      <c r="W70" s="243">
        <v>155.37</v>
      </c>
      <c r="X70" s="243">
        <v>217.77</v>
      </c>
      <c r="Y70" s="243">
        <v>160.15</v>
      </c>
      <c r="Z70" s="243">
        <v>179.01</v>
      </c>
      <c r="AA70" s="243">
        <v>214.17</v>
      </c>
      <c r="AB70" s="243">
        <v>157.53</v>
      </c>
      <c r="AC70" s="243">
        <v>169.58</v>
      </c>
      <c r="AD70" s="243">
        <v>147.49</v>
      </c>
      <c r="AE70" s="243">
        <v>157.43</v>
      </c>
      <c r="AF70" s="243">
        <v>162.32</v>
      </c>
      <c r="AG70" s="243">
        <v>180.38</v>
      </c>
      <c r="AH70" s="243">
        <v>164.33</v>
      </c>
      <c r="AI70" s="243">
        <v>177.122086638855</v>
      </c>
      <c r="AJ70" s="243">
        <v>150.58000000000001</v>
      </c>
      <c r="AK70" s="243">
        <v>146.63</v>
      </c>
      <c r="AL70" s="243">
        <v>194.45</v>
      </c>
      <c r="AM70" s="245">
        <f t="shared" si="0"/>
        <v>381.04353025609902</v>
      </c>
      <c r="AN70" s="245">
        <f t="shared" si="1"/>
        <v>397.584859724718</v>
      </c>
      <c r="AO70" s="286">
        <f t="shared" si="6"/>
        <v>2.7275705687797913E-2</v>
      </c>
      <c r="AP70" s="286">
        <f t="shared" si="6"/>
        <v>1.8593342628129506E-2</v>
      </c>
      <c r="AQ70" s="286">
        <f t="shared" si="2"/>
        <v>4.4058070021366635E-3</v>
      </c>
      <c r="AR70" s="286">
        <f t="shared" si="2"/>
        <v>-5.4077145459512366E-3</v>
      </c>
    </row>
    <row r="71" spans="1:44" x14ac:dyDescent="0.2">
      <c r="A71" s="243">
        <v>0.49081979035534745</v>
      </c>
      <c r="B71" s="244">
        <v>38443</v>
      </c>
      <c r="C71" s="243">
        <v>58.976415189308199</v>
      </c>
      <c r="D71" s="243" t="s">
        <v>1016</v>
      </c>
      <c r="E71" s="243" t="s">
        <v>1650</v>
      </c>
      <c r="F71" s="243">
        <v>176.96</v>
      </c>
      <c r="G71" s="243">
        <v>192.12</v>
      </c>
      <c r="H71" s="243">
        <v>187</v>
      </c>
      <c r="I71" s="243">
        <v>197.89</v>
      </c>
      <c r="J71" s="243">
        <v>261.80852971195799</v>
      </c>
      <c r="K71" s="243">
        <v>141.47999999999999</v>
      </c>
      <c r="L71" s="243">
        <v>177.37</v>
      </c>
      <c r="M71" s="243">
        <v>178</v>
      </c>
      <c r="N71" s="243">
        <v>162.59</v>
      </c>
      <c r="O71" s="243">
        <v>138.66999999999999</v>
      </c>
      <c r="P71" s="243">
        <v>159.91999999999999</v>
      </c>
      <c r="Q71" s="243">
        <v>159</v>
      </c>
      <c r="R71" s="243">
        <v>160</v>
      </c>
      <c r="S71" s="243">
        <v>186.71</v>
      </c>
      <c r="T71" s="243">
        <v>161.88</v>
      </c>
      <c r="U71" s="243">
        <v>188.39</v>
      </c>
      <c r="V71" s="243">
        <v>198.584132188627</v>
      </c>
      <c r="W71" s="243">
        <v>155.41999999999999</v>
      </c>
      <c r="X71" s="243">
        <v>217.7</v>
      </c>
      <c r="Y71" s="243">
        <v>159.06</v>
      </c>
      <c r="Z71" s="243">
        <v>178.94</v>
      </c>
      <c r="AA71" s="243">
        <v>213.58</v>
      </c>
      <c r="AB71" s="243">
        <v>156.82</v>
      </c>
      <c r="AC71" s="243">
        <v>169.92</v>
      </c>
      <c r="AD71" s="243">
        <v>148.49</v>
      </c>
      <c r="AE71" s="243">
        <v>157.13</v>
      </c>
      <c r="AF71" s="243">
        <v>162.65</v>
      </c>
      <c r="AG71" s="243">
        <v>180.33</v>
      </c>
      <c r="AH71" s="243">
        <v>163.28</v>
      </c>
      <c r="AI71" s="243">
        <v>177.94294651935701</v>
      </c>
      <c r="AJ71" s="243">
        <v>150.47999999999999</v>
      </c>
      <c r="AK71" s="243">
        <v>147.58000000000001</v>
      </c>
      <c r="AL71" s="243">
        <v>194.33</v>
      </c>
      <c r="AM71" s="245">
        <f t="shared" si="0"/>
        <v>380.40438398953773</v>
      </c>
      <c r="AN71" s="245">
        <f t="shared" si="1"/>
        <v>395.92943035020551</v>
      </c>
      <c r="AO71" s="286">
        <f t="shared" si="6"/>
        <v>2.3273096561443829E-2</v>
      </c>
      <c r="AP71" s="286">
        <f t="shared" si="6"/>
        <v>1.4884098009811941E-2</v>
      </c>
      <c r="AQ71" s="286">
        <f t="shared" si="2"/>
        <v>-1.6773576135296064E-3</v>
      </c>
      <c r="AR71" s="286">
        <f t="shared" si="2"/>
        <v>-4.1637133155892903E-3</v>
      </c>
    </row>
    <row r="72" spans="1:44" x14ac:dyDescent="0.2">
      <c r="A72" s="243">
        <v>0.48958672645940626</v>
      </c>
      <c r="B72" s="244">
        <v>38473</v>
      </c>
      <c r="C72" s="243">
        <v>58.828251464635798</v>
      </c>
      <c r="D72" s="243" t="s">
        <v>1017</v>
      </c>
      <c r="E72" s="243" t="s">
        <v>66</v>
      </c>
      <c r="F72" s="243">
        <v>177.13</v>
      </c>
      <c r="G72" s="243">
        <v>194.34</v>
      </c>
      <c r="H72" s="243">
        <v>189.42</v>
      </c>
      <c r="I72" s="243">
        <v>202.64</v>
      </c>
      <c r="J72" s="243">
        <v>265.12386713005702</v>
      </c>
      <c r="K72" s="243">
        <v>144.05000000000001</v>
      </c>
      <c r="L72" s="243">
        <v>179.09</v>
      </c>
      <c r="M72" s="243">
        <v>181.87</v>
      </c>
      <c r="N72" s="243">
        <v>166.41</v>
      </c>
      <c r="O72" s="243">
        <v>140.59</v>
      </c>
      <c r="P72" s="243">
        <v>162.63</v>
      </c>
      <c r="Q72" s="243">
        <v>161.65</v>
      </c>
      <c r="R72" s="243">
        <v>162.56</v>
      </c>
      <c r="S72" s="243">
        <v>187.79</v>
      </c>
      <c r="T72" s="243">
        <v>166.82</v>
      </c>
      <c r="U72" s="243">
        <v>192.95</v>
      </c>
      <c r="V72" s="243">
        <v>199.931494540514</v>
      </c>
      <c r="W72" s="243">
        <v>158.49</v>
      </c>
      <c r="X72" s="243">
        <v>220.36</v>
      </c>
      <c r="Y72" s="243">
        <v>162.88</v>
      </c>
      <c r="Z72" s="243">
        <v>183.47</v>
      </c>
      <c r="AA72" s="243">
        <v>215.86</v>
      </c>
      <c r="AB72" s="243">
        <v>159.97999999999999</v>
      </c>
      <c r="AC72" s="243">
        <v>173.22</v>
      </c>
      <c r="AD72" s="243">
        <v>150.07</v>
      </c>
      <c r="AE72" s="243">
        <v>160.99</v>
      </c>
      <c r="AF72" s="243">
        <v>164.15</v>
      </c>
      <c r="AG72" s="243">
        <v>182.16</v>
      </c>
      <c r="AH72" s="243">
        <v>164.18</v>
      </c>
      <c r="AI72" s="243">
        <v>183.05750351792801</v>
      </c>
      <c r="AJ72" s="243">
        <v>152.6</v>
      </c>
      <c r="AK72" s="243">
        <v>150.94999999999999</v>
      </c>
      <c r="AL72" s="243">
        <v>197.07</v>
      </c>
      <c r="AM72" s="245">
        <f t="shared" ref="AM72:AM135" si="7">S72/A72</f>
        <v>383.56840545506594</v>
      </c>
      <c r="AN72" s="245">
        <f t="shared" ref="AN72:AN135" si="8">AL72/A72</f>
        <v>402.52316770344447</v>
      </c>
      <c r="AO72" s="286">
        <f t="shared" si="6"/>
        <v>1.2194669286325066E-2</v>
      </c>
      <c r="AP72" s="286">
        <f t="shared" si="6"/>
        <v>9.8892129910408411E-3</v>
      </c>
      <c r="AQ72" s="286">
        <f t="shared" si="2"/>
        <v>8.3175210347081752E-3</v>
      </c>
      <c r="AR72" s="286">
        <f t="shared" si="2"/>
        <v>1.6653819715818363E-2</v>
      </c>
    </row>
    <row r="73" spans="1:44" x14ac:dyDescent="0.2">
      <c r="A73" s="243">
        <v>0.48911678252703494</v>
      </c>
      <c r="B73" s="244">
        <v>38504</v>
      </c>
      <c r="C73" s="243">
        <v>58.771783471665998</v>
      </c>
      <c r="D73" s="243" t="s">
        <v>1018</v>
      </c>
      <c r="E73" s="243" t="s">
        <v>67</v>
      </c>
      <c r="F73" s="243">
        <v>176.29</v>
      </c>
      <c r="G73" s="243">
        <v>193.62</v>
      </c>
      <c r="H73" s="243">
        <v>188.6</v>
      </c>
      <c r="I73" s="243">
        <v>202.58</v>
      </c>
      <c r="J73" s="243">
        <v>264.49938643601701</v>
      </c>
      <c r="K73" s="243">
        <v>143.88999999999999</v>
      </c>
      <c r="L73" s="243">
        <v>178.72</v>
      </c>
      <c r="M73" s="243">
        <v>181.75</v>
      </c>
      <c r="N73" s="243">
        <v>168.49</v>
      </c>
      <c r="O73" s="243">
        <v>139.59</v>
      </c>
      <c r="P73" s="243">
        <v>161.91</v>
      </c>
      <c r="Q73" s="243">
        <v>160.79</v>
      </c>
      <c r="R73" s="243">
        <v>162.31</v>
      </c>
      <c r="S73" s="243">
        <v>188.32</v>
      </c>
      <c r="T73" s="243">
        <v>166.26</v>
      </c>
      <c r="U73" s="243">
        <v>194.55</v>
      </c>
      <c r="V73" s="243">
        <v>199.23959451250701</v>
      </c>
      <c r="W73" s="243">
        <v>160.72999999999999</v>
      </c>
      <c r="X73" s="243">
        <v>219.96</v>
      </c>
      <c r="Y73" s="243">
        <v>164.1</v>
      </c>
      <c r="Z73" s="243">
        <v>183.6</v>
      </c>
      <c r="AA73" s="243">
        <v>215.3</v>
      </c>
      <c r="AB73" s="243">
        <v>159.59</v>
      </c>
      <c r="AC73" s="243">
        <v>174.3</v>
      </c>
      <c r="AD73" s="243">
        <v>149.94</v>
      </c>
      <c r="AE73" s="243">
        <v>160.6</v>
      </c>
      <c r="AF73" s="243">
        <v>163.66</v>
      </c>
      <c r="AG73" s="243">
        <v>182.79</v>
      </c>
      <c r="AH73" s="243">
        <v>163.44</v>
      </c>
      <c r="AI73" s="243">
        <v>183.30589028988899</v>
      </c>
      <c r="AJ73" s="243">
        <v>152.94</v>
      </c>
      <c r="AK73" s="243">
        <v>152.08000000000001</v>
      </c>
      <c r="AL73" s="243">
        <v>196.89</v>
      </c>
      <c r="AM73" s="245">
        <f t="shared" si="7"/>
        <v>385.02052419268801</v>
      </c>
      <c r="AN73" s="245">
        <f t="shared" si="8"/>
        <v>402.54190212562844</v>
      </c>
      <c r="AO73" s="286">
        <f t="shared" si="6"/>
        <v>1.5822409053474651E-2</v>
      </c>
      <c r="AP73" s="286">
        <f t="shared" si="6"/>
        <v>1.2368872892071225E-2</v>
      </c>
      <c r="AQ73" s="286">
        <f t="shared" ref="AQ73:AR136" si="9">AM73/AM72-1</f>
        <v>3.7858142562583463E-3</v>
      </c>
      <c r="AR73" s="286">
        <f t="shared" si="9"/>
        <v>4.6542469321453339E-5</v>
      </c>
    </row>
    <row r="74" spans="1:44" x14ac:dyDescent="0.2">
      <c r="A74" s="243">
        <v>0.49103104955430055</v>
      </c>
      <c r="B74" s="244">
        <v>38534</v>
      </c>
      <c r="C74" s="243">
        <v>59.001799883395201</v>
      </c>
      <c r="D74" s="243" t="s">
        <v>1019</v>
      </c>
      <c r="E74" s="243" t="s">
        <v>68</v>
      </c>
      <c r="F74" s="243">
        <v>180.8</v>
      </c>
      <c r="G74" s="243">
        <v>195.94</v>
      </c>
      <c r="H74" s="243">
        <v>191.51</v>
      </c>
      <c r="I74" s="243">
        <v>205.67</v>
      </c>
      <c r="J74" s="243">
        <v>265.30060505341697</v>
      </c>
      <c r="K74" s="243">
        <v>145.47999999999999</v>
      </c>
      <c r="L74" s="243">
        <v>181.07</v>
      </c>
      <c r="M74" s="243">
        <v>182.83</v>
      </c>
      <c r="N74" s="243">
        <v>171.51</v>
      </c>
      <c r="O74" s="243">
        <v>143.31</v>
      </c>
      <c r="P74" s="243">
        <v>162.49</v>
      </c>
      <c r="Q74" s="243">
        <v>163.04</v>
      </c>
      <c r="R74" s="243">
        <v>163.12</v>
      </c>
      <c r="S74" s="243">
        <v>190.39</v>
      </c>
      <c r="T74" s="243">
        <v>169.8</v>
      </c>
      <c r="U74" s="243">
        <v>194.47</v>
      </c>
      <c r="V74" s="243">
        <v>200.125646838291</v>
      </c>
      <c r="W74" s="243">
        <v>165.19</v>
      </c>
      <c r="X74" s="243">
        <v>221.81</v>
      </c>
      <c r="Y74" s="243">
        <v>165.43</v>
      </c>
      <c r="Z74" s="243">
        <v>187.56</v>
      </c>
      <c r="AA74" s="243">
        <v>216.53</v>
      </c>
      <c r="AB74" s="243">
        <v>164.06</v>
      </c>
      <c r="AC74" s="243">
        <v>175.85</v>
      </c>
      <c r="AD74" s="243">
        <v>151.97</v>
      </c>
      <c r="AE74" s="243">
        <v>163.93</v>
      </c>
      <c r="AF74" s="243">
        <v>167.74</v>
      </c>
      <c r="AG74" s="243">
        <v>184.56</v>
      </c>
      <c r="AH74" s="243">
        <v>166.24</v>
      </c>
      <c r="AI74" s="243">
        <v>184.31835570553201</v>
      </c>
      <c r="AJ74" s="243">
        <v>155.94999999999999</v>
      </c>
      <c r="AK74" s="243">
        <v>153.87</v>
      </c>
      <c r="AL74" s="243">
        <v>198.8</v>
      </c>
      <c r="AM74" s="245">
        <f t="shared" si="7"/>
        <v>387.73515477852845</v>
      </c>
      <c r="AN74" s="245">
        <f t="shared" si="8"/>
        <v>404.86238126987479</v>
      </c>
      <c r="AO74" s="286">
        <f t="shared" si="6"/>
        <v>1.8557874298031907E-2</v>
      </c>
      <c r="AP74" s="286">
        <f t="shared" si="6"/>
        <v>1.2724289030930258E-2</v>
      </c>
      <c r="AQ74" s="286">
        <f t="shared" si="9"/>
        <v>7.0506126693699045E-3</v>
      </c>
      <c r="AR74" s="286">
        <f t="shared" si="9"/>
        <v>5.7645654576405914E-3</v>
      </c>
    </row>
    <row r="75" spans="1:44" x14ac:dyDescent="0.2">
      <c r="A75" s="243">
        <v>0.49161740161670364</v>
      </c>
      <c r="B75" s="244">
        <v>38565</v>
      </c>
      <c r="C75" s="243">
        <v>59.072255360861497</v>
      </c>
      <c r="D75" s="243" t="s">
        <v>1020</v>
      </c>
      <c r="E75" s="243" t="s">
        <v>1651</v>
      </c>
      <c r="F75" s="243">
        <v>180.77</v>
      </c>
      <c r="G75" s="243">
        <v>195.49</v>
      </c>
      <c r="H75" s="243">
        <v>190.02</v>
      </c>
      <c r="I75" s="243">
        <v>207.07</v>
      </c>
      <c r="J75" s="243">
        <v>262.99570755501901</v>
      </c>
      <c r="K75" s="243">
        <v>150.78</v>
      </c>
      <c r="L75" s="243">
        <v>179.12</v>
      </c>
      <c r="M75" s="243">
        <v>182.18</v>
      </c>
      <c r="N75" s="243">
        <v>170.79</v>
      </c>
      <c r="O75" s="243">
        <v>143.12</v>
      </c>
      <c r="P75" s="243">
        <v>162.6</v>
      </c>
      <c r="Q75" s="243">
        <v>164.18</v>
      </c>
      <c r="R75" s="243">
        <v>164.11</v>
      </c>
      <c r="S75" s="243">
        <v>190.66</v>
      </c>
      <c r="T75" s="243">
        <v>169.63</v>
      </c>
      <c r="U75" s="243">
        <v>193.66</v>
      </c>
      <c r="V75" s="243">
        <v>199.47344324843999</v>
      </c>
      <c r="W75" s="243">
        <v>165.3</v>
      </c>
      <c r="X75" s="243">
        <v>221.12</v>
      </c>
      <c r="Y75" s="243">
        <v>165.02</v>
      </c>
      <c r="Z75" s="243">
        <v>187.94</v>
      </c>
      <c r="AA75" s="243">
        <v>215.68</v>
      </c>
      <c r="AB75" s="243">
        <v>163.03</v>
      </c>
      <c r="AC75" s="243">
        <v>175</v>
      </c>
      <c r="AD75" s="243">
        <v>150.87</v>
      </c>
      <c r="AE75" s="243">
        <v>163.19999999999999</v>
      </c>
      <c r="AF75" s="243">
        <v>167.74</v>
      </c>
      <c r="AG75" s="243">
        <v>182.28</v>
      </c>
      <c r="AH75" s="243">
        <v>165.95</v>
      </c>
      <c r="AI75" s="243">
        <v>183.95970130066499</v>
      </c>
      <c r="AJ75" s="243">
        <v>156.08000000000001</v>
      </c>
      <c r="AK75" s="243">
        <v>153.02000000000001</v>
      </c>
      <c r="AL75" s="243">
        <v>198.1</v>
      </c>
      <c r="AM75" s="245">
        <f t="shared" si="7"/>
        <v>387.82191064231432</v>
      </c>
      <c r="AN75" s="245">
        <f t="shared" si="8"/>
        <v>402.95563043240571</v>
      </c>
      <c r="AO75" s="286">
        <f t="shared" si="6"/>
        <v>2.4731189081458105E-2</v>
      </c>
      <c r="AP75" s="286">
        <f t="shared" si="6"/>
        <v>1.5744496737208458E-2</v>
      </c>
      <c r="AQ75" s="286">
        <f t="shared" si="9"/>
        <v>2.2375031697974279E-4</v>
      </c>
      <c r="AR75" s="286">
        <f t="shared" si="9"/>
        <v>-4.7096270873289159E-3</v>
      </c>
    </row>
    <row r="76" spans="1:44" x14ac:dyDescent="0.2">
      <c r="A76" s="243">
        <v>0.49358771700287285</v>
      </c>
      <c r="B76" s="244">
        <v>38596</v>
      </c>
      <c r="C76" s="243">
        <v>59.309006487348199</v>
      </c>
      <c r="D76" s="243" t="s">
        <v>1021</v>
      </c>
      <c r="E76" s="243" t="s">
        <v>70</v>
      </c>
      <c r="F76" s="243">
        <v>178.19</v>
      </c>
      <c r="G76" s="243">
        <v>195.58</v>
      </c>
      <c r="H76" s="243">
        <v>189.86</v>
      </c>
      <c r="I76" s="243">
        <v>204.02</v>
      </c>
      <c r="J76" s="243">
        <v>261.22436253663</v>
      </c>
      <c r="K76" s="243">
        <v>148.36000000000001</v>
      </c>
      <c r="L76" s="243">
        <v>177.09</v>
      </c>
      <c r="M76" s="243">
        <v>181.06</v>
      </c>
      <c r="N76" s="243">
        <v>168.04</v>
      </c>
      <c r="O76" s="243">
        <v>142.47</v>
      </c>
      <c r="P76" s="243">
        <v>162.26</v>
      </c>
      <c r="Q76" s="243">
        <v>161.66</v>
      </c>
      <c r="R76" s="243">
        <v>163.59</v>
      </c>
      <c r="S76" s="243">
        <v>189.35</v>
      </c>
      <c r="T76" s="243">
        <v>167.04</v>
      </c>
      <c r="U76" s="243">
        <v>190.74</v>
      </c>
      <c r="V76" s="243">
        <v>197.45981923783199</v>
      </c>
      <c r="W76" s="243">
        <v>163.22999999999999</v>
      </c>
      <c r="X76" s="243">
        <v>219.2</v>
      </c>
      <c r="Y76" s="243">
        <v>163.92</v>
      </c>
      <c r="Z76" s="243">
        <v>182.5</v>
      </c>
      <c r="AA76" s="243">
        <v>215.12</v>
      </c>
      <c r="AB76" s="243">
        <v>163.19</v>
      </c>
      <c r="AC76" s="243">
        <v>176.96</v>
      </c>
      <c r="AD76" s="243">
        <v>148.27000000000001</v>
      </c>
      <c r="AE76" s="243">
        <v>160.76</v>
      </c>
      <c r="AF76" s="243">
        <v>166.07</v>
      </c>
      <c r="AG76" s="243">
        <v>183</v>
      </c>
      <c r="AH76" s="243">
        <v>163.74</v>
      </c>
      <c r="AI76" s="243">
        <v>182.530686161049</v>
      </c>
      <c r="AJ76" s="243">
        <v>155.06</v>
      </c>
      <c r="AK76" s="243">
        <v>153.57</v>
      </c>
      <c r="AL76" s="243">
        <v>196.59</v>
      </c>
      <c r="AM76" s="245">
        <f t="shared" si="7"/>
        <v>383.61975688892176</v>
      </c>
      <c r="AN76" s="245">
        <f t="shared" si="8"/>
        <v>398.28786906149003</v>
      </c>
      <c r="AO76" s="286">
        <f t="shared" si="6"/>
        <v>2.682791819847874E-2</v>
      </c>
      <c r="AP76" s="286">
        <f t="shared" si="6"/>
        <v>2.0163801189273745E-2</v>
      </c>
      <c r="AQ76" s="286">
        <f t="shared" si="9"/>
        <v>-1.0835266492377649E-2</v>
      </c>
      <c r="AR76" s="286">
        <f t="shared" si="9"/>
        <v>-1.1583809775549625E-2</v>
      </c>
    </row>
    <row r="77" spans="1:44" x14ac:dyDescent="0.2">
      <c r="A77" s="243">
        <v>0.49479922383769753</v>
      </c>
      <c r="B77" s="244">
        <v>38626</v>
      </c>
      <c r="C77" s="243">
        <v>59.454579937113898</v>
      </c>
      <c r="D77" s="243" t="s">
        <v>1022</v>
      </c>
      <c r="E77" s="243" t="s">
        <v>71</v>
      </c>
      <c r="F77" s="243">
        <v>178.08</v>
      </c>
      <c r="G77" s="243">
        <v>194.8</v>
      </c>
      <c r="H77" s="243">
        <v>188.3</v>
      </c>
      <c r="I77" s="243">
        <v>203.01</v>
      </c>
      <c r="J77" s="243">
        <v>260.58551420162502</v>
      </c>
      <c r="K77" s="243">
        <v>148.71</v>
      </c>
      <c r="L77" s="243">
        <v>176.14</v>
      </c>
      <c r="M77" s="243">
        <v>180.81</v>
      </c>
      <c r="N77" s="243">
        <v>166.95</v>
      </c>
      <c r="O77" s="243">
        <v>141.65</v>
      </c>
      <c r="P77" s="243">
        <v>161.68</v>
      </c>
      <c r="Q77" s="243">
        <v>161.4</v>
      </c>
      <c r="R77" s="243">
        <v>162.55000000000001</v>
      </c>
      <c r="S77" s="243">
        <v>188.47</v>
      </c>
      <c r="T77" s="243">
        <v>165.86</v>
      </c>
      <c r="U77" s="243">
        <v>189.41</v>
      </c>
      <c r="V77" s="243">
        <v>196.05982558405699</v>
      </c>
      <c r="W77" s="243">
        <v>161.94999999999999</v>
      </c>
      <c r="X77" s="243">
        <v>218.11</v>
      </c>
      <c r="Y77" s="243">
        <v>162.38</v>
      </c>
      <c r="Z77" s="243">
        <v>182.04</v>
      </c>
      <c r="AA77" s="243">
        <v>214.47</v>
      </c>
      <c r="AB77" s="243">
        <v>162.47</v>
      </c>
      <c r="AC77" s="243">
        <v>176.24</v>
      </c>
      <c r="AD77" s="243">
        <v>147.38</v>
      </c>
      <c r="AE77" s="243">
        <v>159.38</v>
      </c>
      <c r="AF77" s="243">
        <v>165.36</v>
      </c>
      <c r="AG77" s="243">
        <v>181.87</v>
      </c>
      <c r="AH77" s="243">
        <v>162.75</v>
      </c>
      <c r="AI77" s="243">
        <v>182.04464458426901</v>
      </c>
      <c r="AJ77" s="243">
        <v>154.87</v>
      </c>
      <c r="AK77" s="243">
        <v>153.31</v>
      </c>
      <c r="AL77" s="243">
        <v>195.72</v>
      </c>
      <c r="AM77" s="245">
        <f t="shared" si="7"/>
        <v>380.90197179012011</v>
      </c>
      <c r="AN77" s="245">
        <f t="shared" si="8"/>
        <v>395.55437957639049</v>
      </c>
      <c r="AO77" s="286">
        <f t="shared" si="6"/>
        <v>2.8924670930625229E-2</v>
      </c>
      <c r="AP77" s="286">
        <f t="shared" si="6"/>
        <v>2.2926498828630182E-2</v>
      </c>
      <c r="AQ77" s="286">
        <f t="shared" si="9"/>
        <v>-7.0845806296379044E-3</v>
      </c>
      <c r="AR77" s="286">
        <f t="shared" si="9"/>
        <v>-6.8631000274766985E-3</v>
      </c>
    </row>
    <row r="78" spans="1:44" x14ac:dyDescent="0.2">
      <c r="A78" s="243">
        <v>0.4983604503343661</v>
      </c>
      <c r="B78" s="244">
        <v>38657</v>
      </c>
      <c r="C78" s="243">
        <v>59.882493351727099</v>
      </c>
      <c r="D78" s="243" t="s">
        <v>1023</v>
      </c>
      <c r="E78" s="243" t="s">
        <v>72</v>
      </c>
      <c r="F78" s="243">
        <v>179.61</v>
      </c>
      <c r="G78" s="243">
        <v>198.17</v>
      </c>
      <c r="H78" s="243">
        <v>189.52</v>
      </c>
      <c r="I78" s="243">
        <v>204.69</v>
      </c>
      <c r="J78" s="243">
        <v>262.81401949308798</v>
      </c>
      <c r="K78" s="243">
        <v>150.28</v>
      </c>
      <c r="L78" s="243">
        <v>179.29</v>
      </c>
      <c r="M78" s="243">
        <v>183.96</v>
      </c>
      <c r="N78" s="243">
        <v>167.63</v>
      </c>
      <c r="O78" s="243">
        <v>142.52000000000001</v>
      </c>
      <c r="P78" s="243">
        <v>163.51</v>
      </c>
      <c r="Q78" s="243">
        <v>161.6</v>
      </c>
      <c r="R78" s="243">
        <v>164.08</v>
      </c>
      <c r="S78" s="243">
        <v>189.45</v>
      </c>
      <c r="T78" s="243">
        <v>166.76</v>
      </c>
      <c r="U78" s="243">
        <v>189.56</v>
      </c>
      <c r="V78" s="243">
        <v>197.14864610773</v>
      </c>
      <c r="W78" s="243">
        <v>164.11</v>
      </c>
      <c r="X78" s="243">
        <v>219.32</v>
      </c>
      <c r="Y78" s="243">
        <v>162.74</v>
      </c>
      <c r="Z78" s="243">
        <v>186.92</v>
      </c>
      <c r="AA78" s="243">
        <v>215.63</v>
      </c>
      <c r="AB78" s="243">
        <v>163.01</v>
      </c>
      <c r="AC78" s="243">
        <v>176.83</v>
      </c>
      <c r="AD78" s="243">
        <v>148.56</v>
      </c>
      <c r="AE78" s="243">
        <v>163.59</v>
      </c>
      <c r="AF78" s="243">
        <v>166.96</v>
      </c>
      <c r="AG78" s="243">
        <v>183.22</v>
      </c>
      <c r="AH78" s="243">
        <v>162.81</v>
      </c>
      <c r="AI78" s="243">
        <v>183.979238086262</v>
      </c>
      <c r="AJ78" s="243">
        <v>154.85</v>
      </c>
      <c r="AK78" s="243">
        <v>154.94</v>
      </c>
      <c r="AL78" s="243">
        <v>197.51</v>
      </c>
      <c r="AM78" s="245">
        <f t="shared" si="7"/>
        <v>380.14653825939013</v>
      </c>
      <c r="AN78" s="245">
        <f t="shared" si="8"/>
        <v>396.31957124102479</v>
      </c>
      <c r="AO78" s="286">
        <f t="shared" si="6"/>
        <v>2.9907442781262672E-2</v>
      </c>
      <c r="AP78" s="286">
        <f t="shared" si="6"/>
        <v>2.8331107406927902E-2</v>
      </c>
      <c r="AQ78" s="286">
        <f t="shared" si="9"/>
        <v>-1.9832754532083108E-3</v>
      </c>
      <c r="AR78" s="286">
        <f t="shared" si="9"/>
        <v>1.9344790606383722E-3</v>
      </c>
    </row>
    <row r="79" spans="1:44" x14ac:dyDescent="0.2">
      <c r="A79" s="243">
        <v>0.50142155301309677</v>
      </c>
      <c r="B79" s="244">
        <v>38687</v>
      </c>
      <c r="C79" s="243">
        <v>60.250312388500703</v>
      </c>
      <c r="D79" s="243" t="s">
        <v>1024</v>
      </c>
      <c r="E79" s="243" t="s">
        <v>1648</v>
      </c>
      <c r="F79" s="243">
        <v>180.49</v>
      </c>
      <c r="G79" s="243">
        <v>201.28</v>
      </c>
      <c r="H79" s="243">
        <v>190.16</v>
      </c>
      <c r="I79" s="243">
        <v>206.63</v>
      </c>
      <c r="J79" s="243">
        <v>264.604401090946</v>
      </c>
      <c r="K79" s="243">
        <v>151.21</v>
      </c>
      <c r="L79" s="243">
        <v>181.07</v>
      </c>
      <c r="M79" s="243">
        <v>185.4</v>
      </c>
      <c r="N79" s="243">
        <v>165.48</v>
      </c>
      <c r="O79" s="243">
        <v>144.49</v>
      </c>
      <c r="P79" s="243">
        <v>164.54</v>
      </c>
      <c r="Q79" s="243">
        <v>160.75</v>
      </c>
      <c r="R79" s="243">
        <v>164.58</v>
      </c>
      <c r="S79" s="243">
        <v>189.86</v>
      </c>
      <c r="T79" s="243">
        <v>166.37</v>
      </c>
      <c r="U79" s="243">
        <v>189.76</v>
      </c>
      <c r="V79" s="243">
        <v>198.53531349997201</v>
      </c>
      <c r="W79" s="243">
        <v>161.58000000000001</v>
      </c>
      <c r="X79" s="243">
        <v>221.04</v>
      </c>
      <c r="Y79" s="243">
        <v>162.32</v>
      </c>
      <c r="Z79" s="243">
        <v>188.3</v>
      </c>
      <c r="AA79" s="243">
        <v>218.29</v>
      </c>
      <c r="AB79" s="243">
        <v>164.26</v>
      </c>
      <c r="AC79" s="243">
        <v>177.5</v>
      </c>
      <c r="AD79" s="243">
        <v>148.37</v>
      </c>
      <c r="AE79" s="243">
        <v>164.9</v>
      </c>
      <c r="AF79" s="243">
        <v>168.06</v>
      </c>
      <c r="AG79" s="243">
        <v>184.34</v>
      </c>
      <c r="AH79" s="243">
        <v>164.61</v>
      </c>
      <c r="AI79" s="243">
        <v>183.784212199178</v>
      </c>
      <c r="AJ79" s="243">
        <v>154.87</v>
      </c>
      <c r="AK79" s="243">
        <v>155.74</v>
      </c>
      <c r="AL79" s="243">
        <v>198.74</v>
      </c>
      <c r="AM79" s="245">
        <f t="shared" si="7"/>
        <v>378.64347645032524</v>
      </c>
      <c r="AN79" s="245">
        <f t="shared" si="8"/>
        <v>396.35312603885831</v>
      </c>
      <c r="AO79" s="286">
        <f t="shared" si="6"/>
        <v>2.5143877080322063E-2</v>
      </c>
      <c r="AP79" s="286">
        <f t="shared" si="6"/>
        <v>2.4995388704913024E-2</v>
      </c>
      <c r="AQ79" s="286">
        <f t="shared" si="9"/>
        <v>-3.9539010823222975E-3</v>
      </c>
      <c r="AR79" s="286">
        <f t="shared" si="9"/>
        <v>8.4666012653444866E-5</v>
      </c>
    </row>
    <row r="80" spans="1:44" x14ac:dyDescent="0.2">
      <c r="A80" s="243">
        <v>0.50436193614957014</v>
      </c>
      <c r="B80" s="244">
        <v>38718</v>
      </c>
      <c r="C80" s="243">
        <v>60.603625885796198</v>
      </c>
      <c r="D80" s="243" t="s">
        <v>1237</v>
      </c>
      <c r="E80" s="243" t="s">
        <v>1649</v>
      </c>
      <c r="F80" s="243">
        <v>191.36</v>
      </c>
      <c r="G80" s="243">
        <v>206.16</v>
      </c>
      <c r="H80" s="243">
        <v>196.76</v>
      </c>
      <c r="I80" s="243">
        <v>218.27</v>
      </c>
      <c r="J80" s="243">
        <v>278.28312896714198</v>
      </c>
      <c r="K80" s="243">
        <v>158.1</v>
      </c>
      <c r="L80" s="243">
        <v>184.61</v>
      </c>
      <c r="M80" s="243">
        <v>190.09</v>
      </c>
      <c r="N80" s="243">
        <v>171.24</v>
      </c>
      <c r="O80" s="243">
        <v>152.28</v>
      </c>
      <c r="P80" s="243">
        <v>171.67</v>
      </c>
      <c r="Q80" s="243">
        <v>171.31</v>
      </c>
      <c r="R80" s="243">
        <v>172.58</v>
      </c>
      <c r="S80" s="243">
        <v>195.72</v>
      </c>
      <c r="T80" s="243">
        <v>174.37</v>
      </c>
      <c r="U80" s="243">
        <v>200.69</v>
      </c>
      <c r="V80" s="243">
        <v>207.42559500627999</v>
      </c>
      <c r="W80" s="243">
        <v>166.76</v>
      </c>
      <c r="X80" s="243">
        <v>228.95</v>
      </c>
      <c r="Y80" s="243">
        <v>170.23</v>
      </c>
      <c r="Z80" s="243">
        <v>193.99</v>
      </c>
      <c r="AA80" s="243">
        <v>224.84</v>
      </c>
      <c r="AB80" s="243">
        <v>171.25</v>
      </c>
      <c r="AC80" s="243">
        <v>185.64</v>
      </c>
      <c r="AD80" s="243">
        <v>153.53</v>
      </c>
      <c r="AE80" s="243">
        <v>167.96</v>
      </c>
      <c r="AF80" s="243">
        <v>176.94</v>
      </c>
      <c r="AG80" s="243">
        <v>187.79</v>
      </c>
      <c r="AH80" s="243">
        <v>172.18</v>
      </c>
      <c r="AI80" s="243">
        <v>200.44504227261299</v>
      </c>
      <c r="AJ80" s="243">
        <v>160.28</v>
      </c>
      <c r="AK80" s="243">
        <v>160.34</v>
      </c>
      <c r="AL80" s="243">
        <v>206.8</v>
      </c>
      <c r="AM80" s="245">
        <f t="shared" si="7"/>
        <v>388.05466069501051</v>
      </c>
      <c r="AN80" s="245">
        <f t="shared" si="8"/>
        <v>410.02301160703138</v>
      </c>
      <c r="AO80" s="286">
        <f t="shared" si="6"/>
        <v>1.7726862034469493E-2</v>
      </c>
      <c r="AP80" s="286">
        <f t="shared" si="6"/>
        <v>1.9525057619792507E-2</v>
      </c>
      <c r="AQ80" s="286">
        <f t="shared" si="9"/>
        <v>2.4855001683674605E-2</v>
      </c>
      <c r="AR80" s="286">
        <f t="shared" si="9"/>
        <v>3.4489157950612137E-2</v>
      </c>
    </row>
    <row r="81" spans="1:44" x14ac:dyDescent="0.2">
      <c r="A81" s="243">
        <v>0.50513367893758931</v>
      </c>
      <c r="B81" s="244">
        <v>38749</v>
      </c>
      <c r="C81" s="243">
        <v>60.696357727461802</v>
      </c>
      <c r="D81" s="243" t="s">
        <v>1025</v>
      </c>
      <c r="E81" s="243" t="s">
        <v>63</v>
      </c>
      <c r="F81" s="243">
        <v>191.23</v>
      </c>
      <c r="G81" s="243">
        <v>205.42</v>
      </c>
      <c r="H81" s="243">
        <v>196.15</v>
      </c>
      <c r="I81" s="243">
        <v>215.05</v>
      </c>
      <c r="J81" s="243">
        <v>277.68698536916997</v>
      </c>
      <c r="K81" s="243">
        <v>161.29</v>
      </c>
      <c r="L81" s="243">
        <v>184.41</v>
      </c>
      <c r="M81" s="243">
        <v>189.75</v>
      </c>
      <c r="N81" s="243">
        <v>171.23</v>
      </c>
      <c r="O81" s="243">
        <v>151.88999999999999</v>
      </c>
      <c r="P81" s="243">
        <v>171.41</v>
      </c>
      <c r="Q81" s="243">
        <v>170.74</v>
      </c>
      <c r="R81" s="243">
        <v>172.61</v>
      </c>
      <c r="S81" s="243">
        <v>195.52</v>
      </c>
      <c r="T81" s="243">
        <v>173.58</v>
      </c>
      <c r="U81" s="243">
        <v>201.09</v>
      </c>
      <c r="V81" s="243">
        <v>207.10140359210999</v>
      </c>
      <c r="W81" s="243">
        <v>166.18</v>
      </c>
      <c r="X81" s="243">
        <v>228.64</v>
      </c>
      <c r="Y81" s="243">
        <v>170.2</v>
      </c>
      <c r="Z81" s="243">
        <v>193.64</v>
      </c>
      <c r="AA81" s="243">
        <v>224.72</v>
      </c>
      <c r="AB81" s="243">
        <v>169.58</v>
      </c>
      <c r="AC81" s="243">
        <v>185.12</v>
      </c>
      <c r="AD81" s="243">
        <v>152.79</v>
      </c>
      <c r="AE81" s="243">
        <v>167.55</v>
      </c>
      <c r="AF81" s="243">
        <v>175.15</v>
      </c>
      <c r="AG81" s="243">
        <v>187.91</v>
      </c>
      <c r="AH81" s="243">
        <v>172.24</v>
      </c>
      <c r="AI81" s="243">
        <v>199.38391137399199</v>
      </c>
      <c r="AJ81" s="243">
        <v>160.6</v>
      </c>
      <c r="AK81" s="243">
        <v>159.86000000000001</v>
      </c>
      <c r="AL81" s="243">
        <v>206.35</v>
      </c>
      <c r="AM81" s="245">
        <f t="shared" si="7"/>
        <v>387.06585633177917</v>
      </c>
      <c r="AN81" s="245">
        <f t="shared" si="8"/>
        <v>408.50572552200606</v>
      </c>
      <c r="AO81" s="286">
        <f t="shared" si="6"/>
        <v>2.0280264385019064E-2</v>
      </c>
      <c r="AP81" s="286">
        <f t="shared" si="6"/>
        <v>2.1911758534543413E-2</v>
      </c>
      <c r="AQ81" s="286">
        <f t="shared" si="9"/>
        <v>-2.5481058814249558E-3</v>
      </c>
      <c r="AR81" s="286">
        <f t="shared" si="9"/>
        <v>-3.7004900751265168E-3</v>
      </c>
    </row>
    <row r="82" spans="1:44" x14ac:dyDescent="0.2">
      <c r="A82" s="243">
        <v>0.50576745653445343</v>
      </c>
      <c r="B82" s="244">
        <v>38777</v>
      </c>
      <c r="C82" s="243">
        <v>60.772511809723397</v>
      </c>
      <c r="D82" s="243" t="s">
        <v>1026</v>
      </c>
      <c r="E82" s="243" t="s">
        <v>64</v>
      </c>
      <c r="F82" s="243">
        <v>187.01</v>
      </c>
      <c r="G82" s="243">
        <v>203.54</v>
      </c>
      <c r="H82" s="243">
        <v>194.96</v>
      </c>
      <c r="I82" s="243">
        <v>212.85</v>
      </c>
      <c r="J82" s="243">
        <v>276.21415990345702</v>
      </c>
      <c r="K82" s="243">
        <v>159.59</v>
      </c>
      <c r="L82" s="243">
        <v>185.69</v>
      </c>
      <c r="M82" s="243">
        <v>188.15</v>
      </c>
      <c r="N82" s="243">
        <v>171.83</v>
      </c>
      <c r="O82" s="243">
        <v>148.16</v>
      </c>
      <c r="P82" s="243">
        <v>169.9</v>
      </c>
      <c r="Q82" s="243">
        <v>167.73</v>
      </c>
      <c r="R82" s="243">
        <v>170.19</v>
      </c>
      <c r="S82" s="243">
        <v>195.59</v>
      </c>
      <c r="T82" s="243">
        <v>171.54</v>
      </c>
      <c r="U82" s="243">
        <v>196.04</v>
      </c>
      <c r="V82" s="243">
        <v>205.34951386746201</v>
      </c>
      <c r="W82" s="243">
        <v>167.53</v>
      </c>
      <c r="X82" s="243">
        <v>229.26</v>
      </c>
      <c r="Y82" s="243">
        <v>167.97</v>
      </c>
      <c r="Z82" s="243">
        <v>188.15</v>
      </c>
      <c r="AA82" s="243">
        <v>224.54</v>
      </c>
      <c r="AB82" s="243">
        <v>169.39</v>
      </c>
      <c r="AC82" s="243">
        <v>183.07</v>
      </c>
      <c r="AD82" s="243">
        <v>154</v>
      </c>
      <c r="AE82" s="243">
        <v>168.41</v>
      </c>
      <c r="AF82" s="243">
        <v>174.19</v>
      </c>
      <c r="AG82" s="243">
        <v>190.3</v>
      </c>
      <c r="AH82" s="243">
        <v>169.84</v>
      </c>
      <c r="AI82" s="243">
        <v>187.12151253271199</v>
      </c>
      <c r="AJ82" s="243">
        <v>159.44999999999999</v>
      </c>
      <c r="AK82" s="243">
        <v>158.94999999999999</v>
      </c>
      <c r="AL82" s="243">
        <v>204.88</v>
      </c>
      <c r="AM82" s="245">
        <f t="shared" si="7"/>
        <v>386.71922733066594</v>
      </c>
      <c r="AN82" s="245">
        <f t="shared" si="8"/>
        <v>405.08735260241747</v>
      </c>
      <c r="AO82" s="286">
        <f t="shared" si="6"/>
        <v>1.4895140906217019E-2</v>
      </c>
      <c r="AP82" s="286">
        <f t="shared" si="6"/>
        <v>1.88701674477596E-2</v>
      </c>
      <c r="AQ82" s="286">
        <f t="shared" si="9"/>
        <v>-8.9552977986284699E-4</v>
      </c>
      <c r="AR82" s="286">
        <f t="shared" si="9"/>
        <v>-8.3679926767744606E-3</v>
      </c>
    </row>
    <row r="83" spans="1:44" x14ac:dyDescent="0.2">
      <c r="A83" s="243">
        <v>0.50650901943690607</v>
      </c>
      <c r="B83" s="244">
        <v>38808</v>
      </c>
      <c r="C83" s="243">
        <v>60.861617266519197</v>
      </c>
      <c r="D83" s="243" t="s">
        <v>1027</v>
      </c>
      <c r="E83" s="243" t="s">
        <v>1650</v>
      </c>
      <c r="F83" s="243">
        <v>186.56</v>
      </c>
      <c r="G83" s="243">
        <v>203.34</v>
      </c>
      <c r="H83" s="243">
        <v>191.7</v>
      </c>
      <c r="I83" s="243">
        <v>213.61</v>
      </c>
      <c r="J83" s="243">
        <v>276.50219998237498</v>
      </c>
      <c r="K83" s="243">
        <v>159.32</v>
      </c>
      <c r="L83" s="243">
        <v>186.22</v>
      </c>
      <c r="M83" s="243">
        <v>187.85</v>
      </c>
      <c r="N83" s="243">
        <v>173.08</v>
      </c>
      <c r="O83" s="243">
        <v>147.63999999999999</v>
      </c>
      <c r="P83" s="243">
        <v>169.91</v>
      </c>
      <c r="Q83" s="243">
        <v>168.13</v>
      </c>
      <c r="R83" s="243">
        <v>170.59</v>
      </c>
      <c r="S83" s="243">
        <v>196.97</v>
      </c>
      <c r="T83" s="243">
        <v>172.19</v>
      </c>
      <c r="U83" s="243">
        <v>196.13</v>
      </c>
      <c r="V83" s="243">
        <v>205.013137856165</v>
      </c>
      <c r="W83" s="243">
        <v>167.01</v>
      </c>
      <c r="X83" s="243">
        <v>229.82</v>
      </c>
      <c r="Y83" s="243">
        <v>168.17</v>
      </c>
      <c r="Z83" s="243">
        <v>188.47</v>
      </c>
      <c r="AA83" s="243">
        <v>224.97</v>
      </c>
      <c r="AB83" s="243">
        <v>168.95</v>
      </c>
      <c r="AC83" s="243">
        <v>183.81</v>
      </c>
      <c r="AD83" s="243">
        <v>155.16</v>
      </c>
      <c r="AE83" s="243">
        <v>168.13</v>
      </c>
      <c r="AF83" s="243">
        <v>174.54</v>
      </c>
      <c r="AG83" s="243">
        <v>190.4</v>
      </c>
      <c r="AH83" s="243">
        <v>169.02</v>
      </c>
      <c r="AI83" s="243">
        <v>188.24395869460801</v>
      </c>
      <c r="AJ83" s="243">
        <v>159.62</v>
      </c>
      <c r="AK83" s="243">
        <v>159.13999999999999</v>
      </c>
      <c r="AL83" s="243">
        <v>205.19</v>
      </c>
      <c r="AM83" s="245">
        <f t="shared" si="7"/>
        <v>388.87757659078727</v>
      </c>
      <c r="AN83" s="245">
        <f t="shared" si="8"/>
        <v>405.10631030443034</v>
      </c>
      <c r="AO83" s="286">
        <f t="shared" si="6"/>
        <v>2.2274171796828224E-2</v>
      </c>
      <c r="AP83" s="286">
        <f t="shared" si="6"/>
        <v>2.3178069753763353E-2</v>
      </c>
      <c r="AQ83" s="286">
        <f t="shared" si="9"/>
        <v>5.581179076663334E-3</v>
      </c>
      <c r="AR83" s="286">
        <f t="shared" si="9"/>
        <v>4.6799046899526076E-5</v>
      </c>
    </row>
    <row r="84" spans="1:44" x14ac:dyDescent="0.2">
      <c r="A84" s="243">
        <v>0.50425415084398084</v>
      </c>
      <c r="B84" s="244">
        <v>38838</v>
      </c>
      <c r="C84" s="243">
        <v>60.590674511261902</v>
      </c>
      <c r="D84" s="243" t="s">
        <v>1028</v>
      </c>
      <c r="E84" s="243" t="s">
        <v>66</v>
      </c>
      <c r="F84" s="243">
        <v>187.51</v>
      </c>
      <c r="G84" s="243">
        <v>206.16</v>
      </c>
      <c r="H84" s="243">
        <v>193.37</v>
      </c>
      <c r="I84" s="243">
        <v>217.2</v>
      </c>
      <c r="J84" s="243">
        <v>278.730742793015</v>
      </c>
      <c r="K84" s="243">
        <v>162.56</v>
      </c>
      <c r="L84" s="243">
        <v>187.44</v>
      </c>
      <c r="M84" s="243">
        <v>189.96</v>
      </c>
      <c r="N84" s="243">
        <v>173.85</v>
      </c>
      <c r="O84" s="243">
        <v>148.46</v>
      </c>
      <c r="P84" s="243">
        <v>174.28</v>
      </c>
      <c r="Q84" s="243">
        <v>171.66</v>
      </c>
      <c r="R84" s="243">
        <v>172.87</v>
      </c>
      <c r="S84" s="243">
        <v>198.76</v>
      </c>
      <c r="T84" s="243">
        <v>173.37</v>
      </c>
      <c r="U84" s="243">
        <v>206.34</v>
      </c>
      <c r="V84" s="243">
        <v>208.71609180719901</v>
      </c>
      <c r="W84" s="243">
        <v>170.47</v>
      </c>
      <c r="X84" s="243">
        <v>231.19</v>
      </c>
      <c r="Y84" s="243">
        <v>170.03</v>
      </c>
      <c r="Z84" s="243">
        <v>190.56</v>
      </c>
      <c r="AA84" s="243">
        <v>227.95</v>
      </c>
      <c r="AB84" s="243">
        <v>171.11</v>
      </c>
      <c r="AC84" s="243">
        <v>186.62</v>
      </c>
      <c r="AD84" s="243">
        <v>157.05000000000001</v>
      </c>
      <c r="AE84" s="243">
        <v>171.36</v>
      </c>
      <c r="AF84" s="243">
        <v>176</v>
      </c>
      <c r="AG84" s="243">
        <v>192.21</v>
      </c>
      <c r="AH84" s="243">
        <v>171.8</v>
      </c>
      <c r="AI84" s="243">
        <v>192.37426919687601</v>
      </c>
      <c r="AJ84" s="243">
        <v>161.61000000000001</v>
      </c>
      <c r="AK84" s="243">
        <v>158.85</v>
      </c>
      <c r="AL84" s="243">
        <v>207.68</v>
      </c>
      <c r="AM84" s="245">
        <f t="shared" si="7"/>
        <v>394.16631408453691</v>
      </c>
      <c r="AN84" s="245">
        <f t="shared" si="8"/>
        <v>411.85580654596811</v>
      </c>
      <c r="AO84" s="286">
        <f t="shared" ref="AO84:AP99" si="10">AM84/AM72-1</f>
        <v>2.7629774712277344E-2</v>
      </c>
      <c r="AP84" s="286">
        <f t="shared" si="10"/>
        <v>2.3185345816913117E-2</v>
      </c>
      <c r="AQ84" s="286">
        <f t="shared" si="9"/>
        <v>1.3600006305621859E-2</v>
      </c>
      <c r="AR84" s="286">
        <f t="shared" si="9"/>
        <v>1.6661049383470905E-2</v>
      </c>
    </row>
    <row r="85" spans="1:44" x14ac:dyDescent="0.2">
      <c r="A85" s="243">
        <v>0.50468960347856084</v>
      </c>
      <c r="B85" s="244">
        <v>38869</v>
      </c>
      <c r="C85" s="243">
        <v>60.6429980643804</v>
      </c>
      <c r="D85" s="243" t="s">
        <v>1029</v>
      </c>
      <c r="E85" s="243" t="s">
        <v>67</v>
      </c>
      <c r="F85" s="243">
        <v>186.39</v>
      </c>
      <c r="G85" s="243">
        <v>205.58</v>
      </c>
      <c r="H85" s="243">
        <v>193.95</v>
      </c>
      <c r="I85" s="243">
        <v>217.08</v>
      </c>
      <c r="J85" s="243">
        <v>277.23039311973997</v>
      </c>
      <c r="K85" s="243">
        <v>161.07</v>
      </c>
      <c r="L85" s="243">
        <v>187.34</v>
      </c>
      <c r="M85" s="243">
        <v>189.07</v>
      </c>
      <c r="N85" s="243">
        <v>174.61</v>
      </c>
      <c r="O85" s="243">
        <v>147.63</v>
      </c>
      <c r="P85" s="243">
        <v>173.25</v>
      </c>
      <c r="Q85" s="243">
        <v>170.83</v>
      </c>
      <c r="R85" s="243">
        <v>172.92</v>
      </c>
      <c r="S85" s="243">
        <v>198.45</v>
      </c>
      <c r="T85" s="243">
        <v>172.57</v>
      </c>
      <c r="U85" s="243">
        <v>207.7</v>
      </c>
      <c r="V85" s="243">
        <v>207.465507558957</v>
      </c>
      <c r="W85" s="243">
        <v>171.04</v>
      </c>
      <c r="X85" s="243">
        <v>230.49</v>
      </c>
      <c r="Y85" s="243">
        <v>169.28</v>
      </c>
      <c r="Z85" s="243">
        <v>190.02</v>
      </c>
      <c r="AA85" s="243">
        <v>227.11</v>
      </c>
      <c r="AB85" s="243">
        <v>171.28</v>
      </c>
      <c r="AC85" s="243">
        <v>186.89</v>
      </c>
      <c r="AD85" s="243">
        <v>157.22</v>
      </c>
      <c r="AE85" s="243">
        <v>171.35</v>
      </c>
      <c r="AF85" s="243">
        <v>175.17</v>
      </c>
      <c r="AG85" s="243">
        <v>192.16</v>
      </c>
      <c r="AH85" s="243">
        <v>171.39</v>
      </c>
      <c r="AI85" s="243">
        <v>192.75214460139199</v>
      </c>
      <c r="AJ85" s="243">
        <v>161.18</v>
      </c>
      <c r="AK85" s="243">
        <v>158.5</v>
      </c>
      <c r="AL85" s="243">
        <v>207.09</v>
      </c>
      <c r="AM85" s="245">
        <f t="shared" si="7"/>
        <v>393.21198342939539</v>
      </c>
      <c r="AN85" s="245">
        <f t="shared" si="8"/>
        <v>410.33141672155955</v>
      </c>
      <c r="AO85" s="286">
        <f t="shared" si="10"/>
        <v>2.1275383315949803E-2</v>
      </c>
      <c r="AP85" s="286">
        <f t="shared" si="10"/>
        <v>1.9350816784037717E-2</v>
      </c>
      <c r="AQ85" s="286">
        <f t="shared" si="9"/>
        <v>-2.4211370201889792E-3</v>
      </c>
      <c r="AR85" s="286">
        <f t="shared" si="9"/>
        <v>-3.7012706878964963E-3</v>
      </c>
    </row>
    <row r="86" spans="1:44" x14ac:dyDescent="0.2">
      <c r="A86" s="243">
        <v>0.50607356680232607</v>
      </c>
      <c r="B86" s="244">
        <v>38899</v>
      </c>
      <c r="C86" s="243">
        <v>60.809293713400699</v>
      </c>
      <c r="D86" s="243" t="s">
        <v>1030</v>
      </c>
      <c r="E86" s="243" t="s">
        <v>68</v>
      </c>
      <c r="F86" s="243">
        <v>191.29</v>
      </c>
      <c r="G86" s="243">
        <v>208.8</v>
      </c>
      <c r="H86" s="243">
        <v>197.59</v>
      </c>
      <c r="I86" s="243">
        <v>222.64</v>
      </c>
      <c r="J86" s="243">
        <v>277.41255627617102</v>
      </c>
      <c r="K86" s="243">
        <v>162.46</v>
      </c>
      <c r="L86" s="243">
        <v>190.4</v>
      </c>
      <c r="M86" s="243">
        <v>191.83</v>
      </c>
      <c r="N86" s="243">
        <v>178.86</v>
      </c>
      <c r="O86" s="243">
        <v>150.68</v>
      </c>
      <c r="P86" s="243">
        <v>172.86</v>
      </c>
      <c r="Q86" s="243">
        <v>172.99</v>
      </c>
      <c r="R86" s="243">
        <v>174.82</v>
      </c>
      <c r="S86" s="243">
        <v>200.39</v>
      </c>
      <c r="T86" s="243">
        <v>173.69</v>
      </c>
      <c r="U86" s="243">
        <v>201.92</v>
      </c>
      <c r="V86" s="243">
        <v>208.20956266072599</v>
      </c>
      <c r="W86" s="243">
        <v>173.84</v>
      </c>
      <c r="X86" s="243">
        <v>232.34</v>
      </c>
      <c r="Y86" s="243">
        <v>170.77</v>
      </c>
      <c r="Z86" s="243">
        <v>194.85</v>
      </c>
      <c r="AA86" s="243">
        <v>227.43</v>
      </c>
      <c r="AB86" s="243">
        <v>174.13</v>
      </c>
      <c r="AC86" s="243">
        <v>188.14</v>
      </c>
      <c r="AD86" s="243">
        <v>159.6</v>
      </c>
      <c r="AE86" s="243">
        <v>173.6</v>
      </c>
      <c r="AF86" s="243">
        <v>178.63</v>
      </c>
      <c r="AG86" s="243">
        <v>193.74</v>
      </c>
      <c r="AH86" s="243">
        <v>177.03</v>
      </c>
      <c r="AI86" s="243">
        <v>199.363513506164</v>
      </c>
      <c r="AJ86" s="243">
        <v>162.91999999999999</v>
      </c>
      <c r="AK86" s="243">
        <v>184.77</v>
      </c>
      <c r="AL86" s="243">
        <v>209.16</v>
      </c>
      <c r="AM86" s="245">
        <f t="shared" si="7"/>
        <v>395.9700983123526</v>
      </c>
      <c r="AN86" s="245">
        <f t="shared" si="8"/>
        <v>413.29959460557745</v>
      </c>
      <c r="AO86" s="286">
        <f t="shared" si="10"/>
        <v>2.123857853056399E-2</v>
      </c>
      <c r="AP86" s="286">
        <f t="shared" si="10"/>
        <v>2.0839706838750693E-2</v>
      </c>
      <c r="AQ86" s="286">
        <f t="shared" si="9"/>
        <v>7.0143205171477874E-3</v>
      </c>
      <c r="AR86" s="286">
        <f t="shared" si="9"/>
        <v>7.233611083774294E-3</v>
      </c>
    </row>
    <row r="87" spans="1:44" x14ac:dyDescent="0.2">
      <c r="A87" s="243">
        <v>0.508656102724242</v>
      </c>
      <c r="B87" s="244">
        <v>38930</v>
      </c>
      <c r="C87" s="243">
        <v>61.119608647242202</v>
      </c>
      <c r="D87" s="243" t="s">
        <v>1031</v>
      </c>
      <c r="E87" s="243" t="s">
        <v>1651</v>
      </c>
      <c r="F87" s="243">
        <v>190.99</v>
      </c>
      <c r="G87" s="243">
        <v>208.41</v>
      </c>
      <c r="H87" s="243">
        <v>198.54</v>
      </c>
      <c r="I87" s="243">
        <v>220.41</v>
      </c>
      <c r="J87" s="243">
        <v>276.71622470331403</v>
      </c>
      <c r="K87" s="243">
        <v>163.27000000000001</v>
      </c>
      <c r="L87" s="243">
        <v>189.28</v>
      </c>
      <c r="M87" s="243">
        <v>191.55</v>
      </c>
      <c r="N87" s="243">
        <v>177.35</v>
      </c>
      <c r="O87" s="243">
        <v>150.31</v>
      </c>
      <c r="P87" s="243">
        <v>172.73</v>
      </c>
      <c r="Q87" s="243">
        <v>173.31</v>
      </c>
      <c r="R87" s="243">
        <v>173.99</v>
      </c>
      <c r="S87" s="243">
        <v>200.12</v>
      </c>
      <c r="T87" s="243">
        <v>173.45</v>
      </c>
      <c r="U87" s="243">
        <v>201.36</v>
      </c>
      <c r="V87" s="243">
        <v>207.49874957791201</v>
      </c>
      <c r="W87" s="243">
        <v>172.02</v>
      </c>
      <c r="X87" s="243">
        <v>232.04</v>
      </c>
      <c r="Y87" s="243">
        <v>171.27</v>
      </c>
      <c r="Z87" s="243">
        <v>195.15</v>
      </c>
      <c r="AA87" s="243">
        <v>227.24</v>
      </c>
      <c r="AB87" s="243">
        <v>173.69</v>
      </c>
      <c r="AC87" s="243">
        <v>188.06</v>
      </c>
      <c r="AD87" s="243">
        <v>159.22999999999999</v>
      </c>
      <c r="AE87" s="243">
        <v>173.12</v>
      </c>
      <c r="AF87" s="243">
        <v>177.18</v>
      </c>
      <c r="AG87" s="243">
        <v>192.19</v>
      </c>
      <c r="AH87" s="243">
        <v>175.99</v>
      </c>
      <c r="AI87" s="243">
        <v>197.991056013443</v>
      </c>
      <c r="AJ87" s="243">
        <v>162.6</v>
      </c>
      <c r="AK87" s="243">
        <v>185.99</v>
      </c>
      <c r="AL87" s="243">
        <v>208.65</v>
      </c>
      <c r="AM87" s="245">
        <f t="shared" si="7"/>
        <v>393.42887842729994</v>
      </c>
      <c r="AN87" s="245">
        <f t="shared" si="8"/>
        <v>410.19855828431008</v>
      </c>
      <c r="AO87" s="286">
        <f t="shared" si="10"/>
        <v>1.4457583831968934E-2</v>
      </c>
      <c r="AP87" s="286">
        <f t="shared" si="10"/>
        <v>1.7974504647402689E-2</v>
      </c>
      <c r="AQ87" s="286">
        <f t="shared" si="9"/>
        <v>-6.417706528557332E-3</v>
      </c>
      <c r="AR87" s="286">
        <f t="shared" si="9"/>
        <v>-7.5031196781762954E-3</v>
      </c>
    </row>
    <row r="88" spans="1:44" x14ac:dyDescent="0.2">
      <c r="A88" s="243">
        <v>0.51379099468251155</v>
      </c>
      <c r="B88" s="244">
        <v>38961</v>
      </c>
      <c r="C88" s="243">
        <v>61.736612130055903</v>
      </c>
      <c r="D88" s="243" t="s">
        <v>1032</v>
      </c>
      <c r="E88" s="243" t="s">
        <v>70</v>
      </c>
      <c r="F88" s="243">
        <v>188.03</v>
      </c>
      <c r="G88" s="243">
        <v>209.12</v>
      </c>
      <c r="H88" s="243">
        <v>199.82</v>
      </c>
      <c r="I88" s="243">
        <v>219.04</v>
      </c>
      <c r="J88" s="243">
        <v>276.03649691983799</v>
      </c>
      <c r="K88" s="243">
        <v>163.97</v>
      </c>
      <c r="L88" s="243">
        <v>187.94</v>
      </c>
      <c r="M88" s="243">
        <v>189.58</v>
      </c>
      <c r="N88" s="243">
        <v>175.64</v>
      </c>
      <c r="O88" s="243">
        <v>150.11000000000001</v>
      </c>
      <c r="P88" s="243">
        <v>171.37</v>
      </c>
      <c r="Q88" s="243">
        <v>170</v>
      </c>
      <c r="R88" s="243">
        <v>174.86</v>
      </c>
      <c r="S88" s="243">
        <v>198.47</v>
      </c>
      <c r="T88" s="243">
        <v>173.18</v>
      </c>
      <c r="U88" s="243">
        <v>200.2</v>
      </c>
      <c r="V88" s="243">
        <v>205.20386862523301</v>
      </c>
      <c r="W88" s="243">
        <v>170.91</v>
      </c>
      <c r="X88" s="243">
        <v>231.26</v>
      </c>
      <c r="Y88" s="243">
        <v>171.53</v>
      </c>
      <c r="Z88" s="243">
        <v>190.28</v>
      </c>
      <c r="AA88" s="243">
        <v>227.25</v>
      </c>
      <c r="AB88" s="243">
        <v>172.27</v>
      </c>
      <c r="AC88" s="243">
        <v>187.32</v>
      </c>
      <c r="AD88" s="243">
        <v>157.55000000000001</v>
      </c>
      <c r="AE88" s="243">
        <v>171.72</v>
      </c>
      <c r="AF88" s="243">
        <v>175.2</v>
      </c>
      <c r="AG88" s="243">
        <v>192.28</v>
      </c>
      <c r="AH88" s="243">
        <v>171.86</v>
      </c>
      <c r="AI88" s="243">
        <v>191.94476234779401</v>
      </c>
      <c r="AJ88" s="243">
        <v>161.24</v>
      </c>
      <c r="AK88" s="243">
        <v>162.13999999999999</v>
      </c>
      <c r="AL88" s="243">
        <v>207.11</v>
      </c>
      <c r="AM88" s="245">
        <f t="shared" si="7"/>
        <v>386.28547805249326</v>
      </c>
      <c r="AN88" s="245">
        <f t="shared" si="8"/>
        <v>403.10165445383126</v>
      </c>
      <c r="AO88" s="286">
        <f t="shared" si="10"/>
        <v>6.9488630752232439E-3</v>
      </c>
      <c r="AP88" s="286">
        <f t="shared" si="10"/>
        <v>1.2086196357635082E-2</v>
      </c>
      <c r="AQ88" s="286">
        <f t="shared" si="9"/>
        <v>-1.8156776908095362E-2</v>
      </c>
      <c r="AR88" s="286">
        <f t="shared" si="9"/>
        <v>-1.7301142793290647E-2</v>
      </c>
    </row>
    <row r="89" spans="1:44" x14ac:dyDescent="0.2">
      <c r="A89" s="243">
        <v>0.51603724045099242</v>
      </c>
      <c r="B89" s="244">
        <v>38991</v>
      </c>
      <c r="C89" s="243">
        <v>62.006518775350798</v>
      </c>
      <c r="D89" s="243" t="s">
        <v>1033</v>
      </c>
      <c r="E89" s="243" t="s">
        <v>71</v>
      </c>
      <c r="F89" s="243">
        <v>186.51</v>
      </c>
      <c r="G89" s="243">
        <v>206.78</v>
      </c>
      <c r="H89" s="243">
        <v>197.55</v>
      </c>
      <c r="I89" s="243">
        <v>220.02</v>
      </c>
      <c r="J89" s="243">
        <v>274.46132201068798</v>
      </c>
      <c r="K89" s="243">
        <v>163.72999999999999</v>
      </c>
      <c r="L89" s="243">
        <v>187.23</v>
      </c>
      <c r="M89" s="243">
        <v>189.14</v>
      </c>
      <c r="N89" s="243">
        <v>175.71</v>
      </c>
      <c r="O89" s="243">
        <v>149.36000000000001</v>
      </c>
      <c r="P89" s="243">
        <v>170.5</v>
      </c>
      <c r="Q89" s="243">
        <v>168.73</v>
      </c>
      <c r="R89" s="243">
        <v>173.69</v>
      </c>
      <c r="S89" s="243">
        <v>197.75</v>
      </c>
      <c r="T89" s="243">
        <v>172.48</v>
      </c>
      <c r="U89" s="243">
        <v>199</v>
      </c>
      <c r="V89" s="243">
        <v>204.30206638225599</v>
      </c>
      <c r="W89" s="243">
        <v>168.98</v>
      </c>
      <c r="X89" s="243">
        <v>230.1</v>
      </c>
      <c r="Y89" s="243">
        <v>170.1</v>
      </c>
      <c r="Z89" s="243">
        <v>188.91</v>
      </c>
      <c r="AA89" s="243">
        <v>226.02</v>
      </c>
      <c r="AB89" s="243">
        <v>171.94</v>
      </c>
      <c r="AC89" s="243">
        <v>188.49</v>
      </c>
      <c r="AD89" s="243">
        <v>156.56</v>
      </c>
      <c r="AE89" s="243">
        <v>170.5</v>
      </c>
      <c r="AF89" s="243">
        <v>173.01</v>
      </c>
      <c r="AG89" s="243">
        <v>191.05</v>
      </c>
      <c r="AH89" s="243">
        <v>170.93</v>
      </c>
      <c r="AI89" s="243">
        <v>190.92051442134201</v>
      </c>
      <c r="AJ89" s="243">
        <v>161.06</v>
      </c>
      <c r="AK89" s="243">
        <v>162.04</v>
      </c>
      <c r="AL89" s="243">
        <v>206.05</v>
      </c>
      <c r="AM89" s="245">
        <f t="shared" si="7"/>
        <v>383.20877738818956</v>
      </c>
      <c r="AN89" s="245">
        <f t="shared" si="8"/>
        <v>399.29288789297834</v>
      </c>
      <c r="AO89" s="286">
        <f t="shared" si="10"/>
        <v>6.0561660713600585E-3</v>
      </c>
      <c r="AP89" s="286">
        <f t="shared" si="10"/>
        <v>9.4513131686002616E-3</v>
      </c>
      <c r="AQ89" s="286">
        <f t="shared" si="9"/>
        <v>-7.9648364722776366E-3</v>
      </c>
      <c r="AR89" s="286">
        <f t="shared" si="9"/>
        <v>-9.4486502815610551E-3</v>
      </c>
    </row>
    <row r="90" spans="1:44" x14ac:dyDescent="0.2">
      <c r="A90" s="243">
        <v>0.51874480732738948</v>
      </c>
      <c r="B90" s="244">
        <v>39022</v>
      </c>
      <c r="C90" s="243">
        <v>62.331857303651802</v>
      </c>
      <c r="D90" s="243" t="s">
        <v>1034</v>
      </c>
      <c r="E90" s="243" t="s">
        <v>72</v>
      </c>
      <c r="F90" s="243">
        <v>188.47</v>
      </c>
      <c r="G90" s="243">
        <v>210.35</v>
      </c>
      <c r="H90" s="243">
        <v>199.87</v>
      </c>
      <c r="I90" s="243">
        <v>222.3</v>
      </c>
      <c r="J90" s="243">
        <v>274.91730371669303</v>
      </c>
      <c r="K90" s="243">
        <v>164.32</v>
      </c>
      <c r="L90" s="243">
        <v>189.16</v>
      </c>
      <c r="M90" s="243">
        <v>190.23</v>
      </c>
      <c r="N90" s="243">
        <v>174.57</v>
      </c>
      <c r="O90" s="243">
        <v>150.61000000000001</v>
      </c>
      <c r="P90" s="243">
        <v>172.24</v>
      </c>
      <c r="Q90" s="243">
        <v>168.73</v>
      </c>
      <c r="R90" s="243">
        <v>175.26</v>
      </c>
      <c r="S90" s="243">
        <v>199.18</v>
      </c>
      <c r="T90" s="243">
        <v>175.5</v>
      </c>
      <c r="U90" s="243">
        <v>199.4</v>
      </c>
      <c r="V90" s="243">
        <v>205.550251715516</v>
      </c>
      <c r="W90" s="243">
        <v>168.53</v>
      </c>
      <c r="X90" s="243">
        <v>231.91</v>
      </c>
      <c r="Y90" s="243">
        <v>170.11</v>
      </c>
      <c r="Z90" s="243">
        <v>193.74</v>
      </c>
      <c r="AA90" s="243">
        <v>227.78</v>
      </c>
      <c r="AB90" s="243">
        <v>171.78</v>
      </c>
      <c r="AC90" s="243">
        <v>189.39</v>
      </c>
      <c r="AD90" s="243">
        <v>157.13</v>
      </c>
      <c r="AE90" s="243">
        <v>172.3</v>
      </c>
      <c r="AF90" s="243">
        <v>175.46</v>
      </c>
      <c r="AG90" s="243">
        <v>192.79</v>
      </c>
      <c r="AH90" s="243">
        <v>173.21</v>
      </c>
      <c r="AI90" s="243">
        <v>197.262245134463</v>
      </c>
      <c r="AJ90" s="243">
        <v>162.46</v>
      </c>
      <c r="AK90" s="243">
        <v>164.19</v>
      </c>
      <c r="AL90" s="243">
        <v>207.75</v>
      </c>
      <c r="AM90" s="245">
        <f t="shared" si="7"/>
        <v>383.96528926465726</v>
      </c>
      <c r="AN90" s="245">
        <f t="shared" si="8"/>
        <v>400.48593656357338</v>
      </c>
      <c r="AO90" s="286">
        <f t="shared" si="10"/>
        <v>1.0045470945894586E-2</v>
      </c>
      <c r="AP90" s="286">
        <f t="shared" si="10"/>
        <v>1.0512640870856238E-2</v>
      </c>
      <c r="AQ90" s="286">
        <f t="shared" si="9"/>
        <v>1.9741507008890213E-3</v>
      </c>
      <c r="AR90" s="286">
        <f t="shared" si="9"/>
        <v>2.9879036335722642E-3</v>
      </c>
    </row>
    <row r="91" spans="1:44" x14ac:dyDescent="0.2">
      <c r="A91" s="243">
        <v>0.52174555023499114</v>
      </c>
      <c r="B91" s="244">
        <v>39052</v>
      </c>
      <c r="C91" s="243">
        <v>62.692423570686302</v>
      </c>
      <c r="D91" s="243" t="s">
        <v>1035</v>
      </c>
      <c r="E91" s="243" t="s">
        <v>1648</v>
      </c>
      <c r="F91" s="243">
        <v>189.28</v>
      </c>
      <c r="G91" s="243">
        <v>213.35</v>
      </c>
      <c r="H91" s="243">
        <v>200.64</v>
      </c>
      <c r="I91" s="243">
        <v>222.6</v>
      </c>
      <c r="J91" s="243">
        <v>276.81305039626898</v>
      </c>
      <c r="K91" s="243">
        <v>165.83</v>
      </c>
      <c r="L91" s="243">
        <v>191.46</v>
      </c>
      <c r="M91" s="243">
        <v>191.56</v>
      </c>
      <c r="N91" s="243">
        <v>173.36</v>
      </c>
      <c r="O91" s="243">
        <v>152.91999999999999</v>
      </c>
      <c r="P91" s="243">
        <v>173.48</v>
      </c>
      <c r="Q91" s="243">
        <v>168.25</v>
      </c>
      <c r="R91" s="243">
        <v>175.56</v>
      </c>
      <c r="S91" s="243">
        <v>199.98</v>
      </c>
      <c r="T91" s="243">
        <v>175.7</v>
      </c>
      <c r="U91" s="243">
        <v>199.95</v>
      </c>
      <c r="V91" s="243">
        <v>207.39598530589501</v>
      </c>
      <c r="W91" s="243">
        <v>166.08</v>
      </c>
      <c r="X91" s="243">
        <v>233.35</v>
      </c>
      <c r="Y91" s="243">
        <v>170.42</v>
      </c>
      <c r="Z91" s="243">
        <v>195.22</v>
      </c>
      <c r="AA91" s="243">
        <v>231.26</v>
      </c>
      <c r="AB91" s="243">
        <v>171.58</v>
      </c>
      <c r="AC91" s="243">
        <v>190.59</v>
      </c>
      <c r="AD91" s="243">
        <v>157.52000000000001</v>
      </c>
      <c r="AE91" s="243">
        <v>173.34</v>
      </c>
      <c r="AF91" s="243">
        <v>175.41</v>
      </c>
      <c r="AG91" s="243">
        <v>193.72</v>
      </c>
      <c r="AH91" s="243">
        <v>177.16</v>
      </c>
      <c r="AI91" s="243">
        <v>196.011175770687</v>
      </c>
      <c r="AJ91" s="243">
        <v>163.29</v>
      </c>
      <c r="AK91" s="243">
        <v>164.76</v>
      </c>
      <c r="AL91" s="243">
        <v>209.09</v>
      </c>
      <c r="AM91" s="245">
        <f t="shared" si="7"/>
        <v>383.29028375983307</v>
      </c>
      <c r="AN91" s="245">
        <f t="shared" si="8"/>
        <v>400.75090224694219</v>
      </c>
      <c r="AO91" s="286">
        <f t="shared" si="10"/>
        <v>1.2272249750795439E-2</v>
      </c>
      <c r="AP91" s="286">
        <f t="shared" si="10"/>
        <v>1.1095601167663727E-2</v>
      </c>
      <c r="AQ91" s="286">
        <f t="shared" si="9"/>
        <v>-1.7579857442763247E-3</v>
      </c>
      <c r="AR91" s="286">
        <f t="shared" si="9"/>
        <v>6.6161045664281382E-4</v>
      </c>
    </row>
    <row r="92" spans="1:44" x14ac:dyDescent="0.2">
      <c r="A92" s="243">
        <v>0.52444018287472016</v>
      </c>
      <c r="B92" s="244">
        <v>39083</v>
      </c>
      <c r="C92" s="243">
        <v>63.0162079340435</v>
      </c>
      <c r="D92" s="243" t="s">
        <v>1238</v>
      </c>
      <c r="E92" s="243" t="s">
        <v>1649</v>
      </c>
      <c r="F92" s="243">
        <v>199.63</v>
      </c>
      <c r="G92" s="243">
        <v>219.86</v>
      </c>
      <c r="H92" s="243">
        <v>208.86</v>
      </c>
      <c r="I92" s="243">
        <v>233.41</v>
      </c>
      <c r="J92" s="243">
        <v>291.94013845643502</v>
      </c>
      <c r="K92" s="243">
        <v>173.74</v>
      </c>
      <c r="L92" s="243">
        <v>195.41</v>
      </c>
      <c r="M92" s="243">
        <v>199.05</v>
      </c>
      <c r="N92" s="243">
        <v>180.17</v>
      </c>
      <c r="O92" s="243">
        <v>160.76</v>
      </c>
      <c r="P92" s="243">
        <v>180.81</v>
      </c>
      <c r="Q92" s="243">
        <v>180.83</v>
      </c>
      <c r="R92" s="243">
        <v>184.44</v>
      </c>
      <c r="S92" s="243">
        <v>206.01</v>
      </c>
      <c r="T92" s="243">
        <v>180.72</v>
      </c>
      <c r="U92" s="243">
        <v>210.69</v>
      </c>
      <c r="V92" s="243">
        <v>217.366064356458</v>
      </c>
      <c r="W92" s="243">
        <v>171.23</v>
      </c>
      <c r="X92" s="243">
        <v>241.07</v>
      </c>
      <c r="Y92" s="243">
        <v>178.55</v>
      </c>
      <c r="Z92" s="243">
        <v>200.26</v>
      </c>
      <c r="AA92" s="243">
        <v>237.28</v>
      </c>
      <c r="AB92" s="243">
        <v>176.97</v>
      </c>
      <c r="AC92" s="243">
        <v>198.41</v>
      </c>
      <c r="AD92" s="243">
        <v>163.55000000000001</v>
      </c>
      <c r="AE92" s="243">
        <v>177.67</v>
      </c>
      <c r="AF92" s="243">
        <v>187.26</v>
      </c>
      <c r="AG92" s="243">
        <v>196.85</v>
      </c>
      <c r="AH92" s="243">
        <v>182.65</v>
      </c>
      <c r="AI92" s="243">
        <v>210.200851503124</v>
      </c>
      <c r="AJ92" s="243">
        <v>169.24</v>
      </c>
      <c r="AK92" s="243">
        <v>169.12</v>
      </c>
      <c r="AL92" s="243">
        <v>217.6</v>
      </c>
      <c r="AM92" s="245">
        <f t="shared" si="7"/>
        <v>392.81886996293014</v>
      </c>
      <c r="AN92" s="245">
        <f t="shared" si="8"/>
        <v>414.9186258139585</v>
      </c>
      <c r="AO92" s="286">
        <f t="shared" si="10"/>
        <v>1.227716028300474E-2</v>
      </c>
      <c r="AP92" s="286">
        <f t="shared" si="10"/>
        <v>1.1939852321311006E-2</v>
      </c>
      <c r="AQ92" s="286">
        <f t="shared" si="9"/>
        <v>2.4859973254807599E-2</v>
      </c>
      <c r="AR92" s="286">
        <f t="shared" si="9"/>
        <v>3.5352942407815613E-2</v>
      </c>
    </row>
    <row r="93" spans="1:44" x14ac:dyDescent="0.2">
      <c r="A93" s="243">
        <v>0.52590606303073839</v>
      </c>
      <c r="B93" s="244">
        <v>39114</v>
      </c>
      <c r="C93" s="243">
        <v>63.192346627710499</v>
      </c>
      <c r="D93" s="243" t="s">
        <v>1036</v>
      </c>
      <c r="E93" s="243" t="s">
        <v>63</v>
      </c>
      <c r="F93" s="243">
        <v>199.09</v>
      </c>
      <c r="G93" s="243">
        <v>219.44</v>
      </c>
      <c r="H93" s="243">
        <v>207.9</v>
      </c>
      <c r="I93" s="243">
        <v>232.23</v>
      </c>
      <c r="J93" s="243">
        <v>290.71933402449503</v>
      </c>
      <c r="K93" s="243">
        <v>172.93</v>
      </c>
      <c r="L93" s="243">
        <v>195.76</v>
      </c>
      <c r="M93" s="243">
        <v>198.39</v>
      </c>
      <c r="N93" s="243">
        <v>180.14</v>
      </c>
      <c r="O93" s="243">
        <v>159.99</v>
      </c>
      <c r="P93" s="243">
        <v>180.8</v>
      </c>
      <c r="Q93" s="243">
        <v>179.34</v>
      </c>
      <c r="R93" s="243">
        <v>184.53</v>
      </c>
      <c r="S93" s="243">
        <v>206.08</v>
      </c>
      <c r="T93" s="243">
        <v>179.34</v>
      </c>
      <c r="U93" s="243">
        <v>209.62</v>
      </c>
      <c r="V93" s="243">
        <v>216.94376990779401</v>
      </c>
      <c r="W93" s="243">
        <v>169.86</v>
      </c>
      <c r="X93" s="243">
        <v>240.82</v>
      </c>
      <c r="Y93" s="243">
        <v>178.42</v>
      </c>
      <c r="Z93" s="243">
        <v>200.38</v>
      </c>
      <c r="AA93" s="243">
        <v>237.04</v>
      </c>
      <c r="AB93" s="243">
        <v>176.22</v>
      </c>
      <c r="AC93" s="243">
        <v>197.63</v>
      </c>
      <c r="AD93" s="243">
        <v>162.93</v>
      </c>
      <c r="AE93" s="243">
        <v>176.96</v>
      </c>
      <c r="AF93" s="243">
        <v>186.04</v>
      </c>
      <c r="AG93" s="243">
        <v>196.21</v>
      </c>
      <c r="AH93" s="243">
        <v>182.52</v>
      </c>
      <c r="AI93" s="243">
        <v>209.28978319687599</v>
      </c>
      <c r="AJ93" s="243">
        <v>169.64</v>
      </c>
      <c r="AK93" s="243">
        <v>168.66</v>
      </c>
      <c r="AL93" s="243">
        <v>217.06</v>
      </c>
      <c r="AM93" s="245">
        <f t="shared" si="7"/>
        <v>391.85705297327019</v>
      </c>
      <c r="AN93" s="245">
        <f t="shared" si="8"/>
        <v>412.73530628094926</v>
      </c>
      <c r="AO93" s="286">
        <f t="shared" si="10"/>
        <v>1.2378246655226022E-2</v>
      </c>
      <c r="AP93" s="286">
        <f t="shared" si="10"/>
        <v>1.0353785748139721E-2</v>
      </c>
      <c r="AQ93" s="286">
        <f t="shared" si="9"/>
        <v>-2.4484999657748974E-3</v>
      </c>
      <c r="AR93" s="286">
        <f t="shared" si="9"/>
        <v>-5.2620427167523465E-3</v>
      </c>
    </row>
    <row r="94" spans="1:44" x14ac:dyDescent="0.2">
      <c r="A94" s="243">
        <v>0.52704427585775926</v>
      </c>
      <c r="B94" s="244">
        <v>39142</v>
      </c>
      <c r="C94" s="243">
        <v>63.329113142792501</v>
      </c>
      <c r="D94" s="243" t="s">
        <v>1037</v>
      </c>
      <c r="E94" s="243" t="s">
        <v>64</v>
      </c>
      <c r="F94" s="243">
        <v>194.27</v>
      </c>
      <c r="G94" s="243">
        <v>217.74</v>
      </c>
      <c r="H94" s="243">
        <v>206.56</v>
      </c>
      <c r="I94" s="243">
        <v>229.47</v>
      </c>
      <c r="J94" s="243">
        <v>289.88733338032199</v>
      </c>
      <c r="K94" s="243">
        <v>169.14</v>
      </c>
      <c r="L94" s="243">
        <v>197.47</v>
      </c>
      <c r="M94" s="243">
        <v>195.63</v>
      </c>
      <c r="N94" s="243">
        <v>180.29</v>
      </c>
      <c r="O94" s="243">
        <v>157.46</v>
      </c>
      <c r="P94" s="243">
        <v>177.58</v>
      </c>
      <c r="Q94" s="243">
        <v>176.66</v>
      </c>
      <c r="R94" s="243">
        <v>181.82</v>
      </c>
      <c r="S94" s="243">
        <v>205.26</v>
      </c>
      <c r="T94" s="243">
        <v>178.77</v>
      </c>
      <c r="U94" s="243">
        <v>206.34</v>
      </c>
      <c r="V94" s="243">
        <v>215.356604584438</v>
      </c>
      <c r="W94" s="243">
        <v>169.49</v>
      </c>
      <c r="X94" s="243">
        <v>240.72</v>
      </c>
      <c r="Y94" s="243">
        <v>175.59</v>
      </c>
      <c r="Z94" s="243">
        <v>196.86</v>
      </c>
      <c r="AA94" s="243">
        <v>237.44</v>
      </c>
      <c r="AB94" s="243">
        <v>178.49</v>
      </c>
      <c r="AC94" s="243">
        <v>195.69</v>
      </c>
      <c r="AD94" s="243">
        <v>163.37</v>
      </c>
      <c r="AE94" s="243">
        <v>177</v>
      </c>
      <c r="AF94" s="243">
        <v>184.29</v>
      </c>
      <c r="AG94" s="243">
        <v>199.35</v>
      </c>
      <c r="AH94" s="243">
        <v>180.17</v>
      </c>
      <c r="AI94" s="243">
        <v>198.22853306223999</v>
      </c>
      <c r="AJ94" s="243">
        <v>168.8</v>
      </c>
      <c r="AK94" s="243">
        <v>168.06</v>
      </c>
      <c r="AL94" s="243">
        <v>215.69</v>
      </c>
      <c r="AM94" s="245">
        <f t="shared" si="7"/>
        <v>389.45494601177751</v>
      </c>
      <c r="AN94" s="245">
        <f t="shared" si="8"/>
        <v>409.24455473682298</v>
      </c>
      <c r="AO94" s="286">
        <f t="shared" si="10"/>
        <v>7.0741729083265703E-3</v>
      </c>
      <c r="AP94" s="286">
        <f t="shared" si="10"/>
        <v>1.0262483159985791E-2</v>
      </c>
      <c r="AQ94" s="286">
        <f t="shared" si="9"/>
        <v>-6.130059273570132E-3</v>
      </c>
      <c r="AR94" s="286">
        <f t="shared" si="9"/>
        <v>-8.4576034349485019E-3</v>
      </c>
    </row>
    <row r="95" spans="1:44" x14ac:dyDescent="0.2">
      <c r="A95" s="243">
        <v>0.5267295427654366</v>
      </c>
      <c r="B95" s="244">
        <v>39173</v>
      </c>
      <c r="C95" s="243">
        <v>63.291295129152097</v>
      </c>
      <c r="D95" s="243" t="s">
        <v>1038</v>
      </c>
      <c r="E95" s="243" t="s">
        <v>1650</v>
      </c>
      <c r="F95" s="243">
        <v>194.15</v>
      </c>
      <c r="G95" s="243">
        <v>217.47</v>
      </c>
      <c r="H95" s="243">
        <v>206.27</v>
      </c>
      <c r="I95" s="243">
        <v>229.51</v>
      </c>
      <c r="J95" s="243">
        <v>289.57146503080003</v>
      </c>
      <c r="K95" s="243">
        <v>169.01</v>
      </c>
      <c r="L95" s="243">
        <v>197.13</v>
      </c>
      <c r="M95" s="243">
        <v>195.71</v>
      </c>
      <c r="N95" s="243">
        <v>180.97</v>
      </c>
      <c r="O95" s="243">
        <v>156.88</v>
      </c>
      <c r="P95" s="243">
        <v>177.5</v>
      </c>
      <c r="Q95" s="243">
        <v>178.6</v>
      </c>
      <c r="R95" s="243">
        <v>180.8</v>
      </c>
      <c r="S95" s="243">
        <v>206.05</v>
      </c>
      <c r="T95" s="243">
        <v>179.29</v>
      </c>
      <c r="U95" s="243">
        <v>206.63</v>
      </c>
      <c r="V95" s="243">
        <v>216.20709331206101</v>
      </c>
      <c r="W95" s="243">
        <v>168.69</v>
      </c>
      <c r="X95" s="243">
        <v>241.21</v>
      </c>
      <c r="Y95" s="243">
        <v>174.22</v>
      </c>
      <c r="Z95" s="243">
        <v>196.47</v>
      </c>
      <c r="AA95" s="243">
        <v>237</v>
      </c>
      <c r="AB95" s="243">
        <v>178.59</v>
      </c>
      <c r="AC95" s="243">
        <v>195.49</v>
      </c>
      <c r="AD95" s="243">
        <v>163.63999999999999</v>
      </c>
      <c r="AE95" s="243">
        <v>176.42</v>
      </c>
      <c r="AF95" s="243">
        <v>183.4</v>
      </c>
      <c r="AG95" s="243">
        <v>199.32</v>
      </c>
      <c r="AH95" s="243">
        <v>179.33</v>
      </c>
      <c r="AI95" s="243">
        <v>197.56071218538301</v>
      </c>
      <c r="AJ95" s="243">
        <v>168.62</v>
      </c>
      <c r="AK95" s="243">
        <v>168.09</v>
      </c>
      <c r="AL95" s="243">
        <v>215.73</v>
      </c>
      <c r="AM95" s="245">
        <f t="shared" si="7"/>
        <v>391.18747529936491</v>
      </c>
      <c r="AN95" s="245">
        <f t="shared" si="8"/>
        <v>409.56502813070608</v>
      </c>
      <c r="AO95" s="286">
        <f t="shared" si="10"/>
        <v>5.9399123210652771E-3</v>
      </c>
      <c r="AP95" s="286">
        <f t="shared" si="10"/>
        <v>1.1006290726315981E-2</v>
      </c>
      <c r="AQ95" s="286">
        <f t="shared" si="9"/>
        <v>4.4486000378975987E-3</v>
      </c>
      <c r="AR95" s="286">
        <f t="shared" si="9"/>
        <v>7.8308529746773381E-4</v>
      </c>
    </row>
    <row r="96" spans="1:44" x14ac:dyDescent="0.2">
      <c r="A96" s="243">
        <v>0.52415994108018948</v>
      </c>
      <c r="B96" s="244">
        <v>39203</v>
      </c>
      <c r="C96" s="243">
        <v>62.982534360254498</v>
      </c>
      <c r="D96" s="243" t="s">
        <v>1039</v>
      </c>
      <c r="E96" s="243" t="s">
        <v>66</v>
      </c>
      <c r="F96" s="243">
        <v>195.8</v>
      </c>
      <c r="G96" s="243">
        <v>220.27</v>
      </c>
      <c r="H96" s="243">
        <v>208.43</v>
      </c>
      <c r="I96" s="243">
        <v>231.32</v>
      </c>
      <c r="J96" s="243">
        <v>291.59498732418399</v>
      </c>
      <c r="K96" s="243">
        <v>172.78</v>
      </c>
      <c r="L96" s="243">
        <v>198.2</v>
      </c>
      <c r="M96" s="243">
        <v>198.69</v>
      </c>
      <c r="N96" s="243">
        <v>182.66</v>
      </c>
      <c r="O96" s="243">
        <v>158.33000000000001</v>
      </c>
      <c r="P96" s="243">
        <v>181.93</v>
      </c>
      <c r="Q96" s="243">
        <v>182.05</v>
      </c>
      <c r="R96" s="243">
        <v>182.33</v>
      </c>
      <c r="S96" s="243">
        <v>208.17</v>
      </c>
      <c r="T96" s="243">
        <v>180.32</v>
      </c>
      <c r="U96" s="243">
        <v>216.32</v>
      </c>
      <c r="V96" s="243">
        <v>218.72982278922399</v>
      </c>
      <c r="W96" s="243">
        <v>171.67</v>
      </c>
      <c r="X96" s="243">
        <v>244.37</v>
      </c>
      <c r="Y96" s="243">
        <v>176.01</v>
      </c>
      <c r="Z96" s="243">
        <v>199.78</v>
      </c>
      <c r="AA96" s="243">
        <v>239.89</v>
      </c>
      <c r="AB96" s="243">
        <v>180.49</v>
      </c>
      <c r="AC96" s="243">
        <v>194.86</v>
      </c>
      <c r="AD96" s="243">
        <v>165.84</v>
      </c>
      <c r="AE96" s="243">
        <v>179.05</v>
      </c>
      <c r="AF96" s="243">
        <v>186.38</v>
      </c>
      <c r="AG96" s="243">
        <v>200.33</v>
      </c>
      <c r="AH96" s="243">
        <v>182.43</v>
      </c>
      <c r="AI96" s="243">
        <v>201.80516426266499</v>
      </c>
      <c r="AJ96" s="243">
        <v>169.33</v>
      </c>
      <c r="AK96" s="243">
        <v>168.9</v>
      </c>
      <c r="AL96" s="243">
        <v>218.18</v>
      </c>
      <c r="AM96" s="245">
        <f t="shared" si="7"/>
        <v>397.1497699175618</v>
      </c>
      <c r="AN96" s="245">
        <f t="shared" si="8"/>
        <v>416.24699428646602</v>
      </c>
      <c r="AO96" s="286">
        <f t="shared" si="10"/>
        <v>7.5690279113629355E-3</v>
      </c>
      <c r="AP96" s="286">
        <f t="shared" si="10"/>
        <v>1.0661954185676503E-2</v>
      </c>
      <c r="AQ96" s="286">
        <f t="shared" si="9"/>
        <v>1.524152738692397E-2</v>
      </c>
      <c r="AR96" s="286">
        <f t="shared" si="9"/>
        <v>1.6314786900280653E-2</v>
      </c>
    </row>
    <row r="97" spans="1:44" x14ac:dyDescent="0.2">
      <c r="A97" s="243">
        <v>0.52478940726482914</v>
      </c>
      <c r="B97" s="244">
        <v>39234</v>
      </c>
      <c r="C97" s="243">
        <v>63.058170387534602</v>
      </c>
      <c r="D97" s="243" t="s">
        <v>1040</v>
      </c>
      <c r="E97" s="243" t="s">
        <v>67</v>
      </c>
      <c r="F97" s="243">
        <v>195.5</v>
      </c>
      <c r="G97" s="243">
        <v>219.99</v>
      </c>
      <c r="H97" s="243">
        <v>208.27</v>
      </c>
      <c r="I97" s="243">
        <v>230.79</v>
      </c>
      <c r="J97" s="243">
        <v>290.25097661159998</v>
      </c>
      <c r="K97" s="243">
        <v>170.35</v>
      </c>
      <c r="L97" s="243">
        <v>198.25</v>
      </c>
      <c r="M97" s="243">
        <v>198.51</v>
      </c>
      <c r="N97" s="243">
        <v>183.57</v>
      </c>
      <c r="O97" s="243">
        <v>157.63999999999999</v>
      </c>
      <c r="P97" s="243">
        <v>181.4</v>
      </c>
      <c r="Q97" s="243">
        <v>181.37</v>
      </c>
      <c r="R97" s="243">
        <v>181.87</v>
      </c>
      <c r="S97" s="243">
        <v>208.54</v>
      </c>
      <c r="T97" s="243">
        <v>180.26</v>
      </c>
      <c r="U97" s="243">
        <v>217.77</v>
      </c>
      <c r="V97" s="243">
        <v>217.71436185356299</v>
      </c>
      <c r="W97" s="243">
        <v>172.37</v>
      </c>
      <c r="X97" s="243">
        <v>244.3</v>
      </c>
      <c r="Y97" s="243">
        <v>176.58</v>
      </c>
      <c r="Z97" s="243">
        <v>199.18</v>
      </c>
      <c r="AA97" s="243">
        <v>238.57</v>
      </c>
      <c r="AB97" s="243">
        <v>179.91</v>
      </c>
      <c r="AC97" s="243">
        <v>196.77</v>
      </c>
      <c r="AD97" s="243">
        <v>166.25</v>
      </c>
      <c r="AE97" s="243">
        <v>179.44</v>
      </c>
      <c r="AF97" s="243">
        <v>185.3</v>
      </c>
      <c r="AG97" s="243">
        <v>199.94</v>
      </c>
      <c r="AH97" s="243">
        <v>182.86</v>
      </c>
      <c r="AI97" s="243">
        <v>203.07593055114</v>
      </c>
      <c r="AJ97" s="243">
        <v>168.93</v>
      </c>
      <c r="AK97" s="243">
        <v>168.31</v>
      </c>
      <c r="AL97" s="243">
        <v>217.93</v>
      </c>
      <c r="AM97" s="245">
        <f t="shared" si="7"/>
        <v>397.37844764607183</v>
      </c>
      <c r="AN97" s="245">
        <f t="shared" si="8"/>
        <v>415.27133928986501</v>
      </c>
      <c r="AO97" s="286">
        <f t="shared" si="10"/>
        <v>1.0595974670809083E-2</v>
      </c>
      <c r="AP97" s="286">
        <f t="shared" si="10"/>
        <v>1.2038860216393221E-2</v>
      </c>
      <c r="AQ97" s="286">
        <f t="shared" si="9"/>
        <v>5.7579720758127451E-4</v>
      </c>
      <c r="AR97" s="286">
        <f t="shared" si="9"/>
        <v>-2.3439328331330556E-3</v>
      </c>
    </row>
    <row r="98" spans="1:44" x14ac:dyDescent="0.2">
      <c r="A98" s="243">
        <v>0.5270184073844173</v>
      </c>
      <c r="B98" s="244">
        <v>39264</v>
      </c>
      <c r="C98" s="243">
        <v>63.326004812904202</v>
      </c>
      <c r="D98" s="243" t="s">
        <v>1041</v>
      </c>
      <c r="E98" s="243" t="s">
        <v>68</v>
      </c>
      <c r="F98" s="243">
        <v>199.03</v>
      </c>
      <c r="G98" s="243">
        <v>221.2</v>
      </c>
      <c r="H98" s="243">
        <v>211.4</v>
      </c>
      <c r="I98" s="243">
        <v>235.92</v>
      </c>
      <c r="J98" s="243">
        <v>289.91992935371701</v>
      </c>
      <c r="K98" s="243">
        <v>173.52</v>
      </c>
      <c r="L98" s="243">
        <v>200.55</v>
      </c>
      <c r="M98" s="243">
        <v>201.14</v>
      </c>
      <c r="N98" s="243">
        <v>187.19</v>
      </c>
      <c r="O98" s="243">
        <v>159.62</v>
      </c>
      <c r="P98" s="243">
        <v>181.09</v>
      </c>
      <c r="Q98" s="243">
        <v>182.69</v>
      </c>
      <c r="R98" s="243">
        <v>185.37</v>
      </c>
      <c r="S98" s="243">
        <v>211.34</v>
      </c>
      <c r="T98" s="243">
        <v>182.99</v>
      </c>
      <c r="U98" s="243">
        <v>211.7</v>
      </c>
      <c r="V98" s="243">
        <v>219.91615137245901</v>
      </c>
      <c r="W98" s="243">
        <v>174.24</v>
      </c>
      <c r="X98" s="243">
        <v>245.66</v>
      </c>
      <c r="Y98" s="243">
        <v>177.06</v>
      </c>
      <c r="Z98" s="243">
        <v>204.07</v>
      </c>
      <c r="AA98" s="243">
        <v>239.12</v>
      </c>
      <c r="AB98" s="243">
        <v>183.07</v>
      </c>
      <c r="AC98" s="243">
        <v>199.47</v>
      </c>
      <c r="AD98" s="243">
        <v>168.84</v>
      </c>
      <c r="AE98" s="243">
        <v>183.17</v>
      </c>
      <c r="AF98" s="243">
        <v>187.77</v>
      </c>
      <c r="AG98" s="243">
        <v>200.76</v>
      </c>
      <c r="AH98" s="243">
        <v>184.72</v>
      </c>
      <c r="AI98" s="243">
        <v>206.35697467559601</v>
      </c>
      <c r="AJ98" s="243">
        <v>170.64</v>
      </c>
      <c r="AK98" s="243">
        <v>170.59</v>
      </c>
      <c r="AL98" s="243">
        <v>219.61</v>
      </c>
      <c r="AM98" s="245">
        <f t="shared" si="7"/>
        <v>401.01066118141216</v>
      </c>
      <c r="AN98" s="245">
        <f t="shared" si="8"/>
        <v>416.70271270015104</v>
      </c>
      <c r="AO98" s="286">
        <f t="shared" si="10"/>
        <v>1.2729655321305211E-2</v>
      </c>
      <c r="AP98" s="286">
        <f t="shared" si="10"/>
        <v>8.2340223387378231E-3</v>
      </c>
      <c r="AQ98" s="286">
        <f t="shared" si="9"/>
        <v>9.1404391880240965E-3</v>
      </c>
      <c r="AR98" s="286">
        <f t="shared" si="9"/>
        <v>3.4468389095518859E-3</v>
      </c>
    </row>
    <row r="99" spans="1:44" x14ac:dyDescent="0.2">
      <c r="A99" s="243">
        <v>0.52916549067175322</v>
      </c>
      <c r="B99" s="244">
        <v>39295</v>
      </c>
      <c r="C99" s="243">
        <v>63.5839961936272</v>
      </c>
      <c r="D99" s="243" t="s">
        <v>1042</v>
      </c>
      <c r="E99" s="243" t="s">
        <v>1651</v>
      </c>
      <c r="F99" s="243">
        <v>199.04</v>
      </c>
      <c r="G99" s="243">
        <v>220.29</v>
      </c>
      <c r="H99" s="243">
        <v>210.68</v>
      </c>
      <c r="I99" s="243">
        <v>233.32</v>
      </c>
      <c r="J99" s="243">
        <v>289.54477366301302</v>
      </c>
      <c r="K99" s="243">
        <v>172.15</v>
      </c>
      <c r="L99" s="243">
        <v>199.52</v>
      </c>
      <c r="M99" s="243">
        <v>200.72</v>
      </c>
      <c r="N99" s="243">
        <v>185.62</v>
      </c>
      <c r="O99" s="243">
        <v>159.24</v>
      </c>
      <c r="P99" s="243">
        <v>180.71</v>
      </c>
      <c r="Q99" s="243">
        <v>183.52</v>
      </c>
      <c r="R99" s="243">
        <v>184.26</v>
      </c>
      <c r="S99" s="243">
        <v>211.08</v>
      </c>
      <c r="T99" s="243">
        <v>183.02</v>
      </c>
      <c r="U99" s="243">
        <v>210.96</v>
      </c>
      <c r="V99" s="243">
        <v>219.35726158373399</v>
      </c>
      <c r="W99" s="243">
        <v>173.62</v>
      </c>
      <c r="X99" s="243">
        <v>245.46</v>
      </c>
      <c r="Y99" s="243">
        <v>176.85</v>
      </c>
      <c r="Z99" s="243">
        <v>204.23</v>
      </c>
      <c r="AA99" s="243">
        <v>238.93</v>
      </c>
      <c r="AB99" s="243">
        <v>182.93</v>
      </c>
      <c r="AC99" s="243">
        <v>199.32</v>
      </c>
      <c r="AD99" s="243">
        <v>168.28</v>
      </c>
      <c r="AE99" s="243">
        <v>182.27</v>
      </c>
      <c r="AF99" s="243">
        <v>187</v>
      </c>
      <c r="AG99" s="243">
        <v>199.87</v>
      </c>
      <c r="AH99" s="243">
        <v>183.41</v>
      </c>
      <c r="AI99" s="243">
        <v>204.61278503906601</v>
      </c>
      <c r="AJ99" s="243">
        <v>170.33</v>
      </c>
      <c r="AK99" s="243">
        <v>169.46</v>
      </c>
      <c r="AL99" s="243">
        <v>219.08</v>
      </c>
      <c r="AM99" s="245">
        <f t="shared" si="7"/>
        <v>398.89222506184763</v>
      </c>
      <c r="AN99" s="245">
        <f t="shared" si="8"/>
        <v>414.01036889591421</v>
      </c>
      <c r="AO99" s="286">
        <f t="shared" si="10"/>
        <v>1.3886491140119084E-2</v>
      </c>
      <c r="AP99" s="286">
        <f t="shared" si="10"/>
        <v>9.2925987539969057E-3</v>
      </c>
      <c r="AQ99" s="286">
        <f t="shared" si="9"/>
        <v>-5.2827426416132139E-3</v>
      </c>
      <c r="AR99" s="286">
        <f t="shared" si="9"/>
        <v>-6.4610661802294578E-3</v>
      </c>
    </row>
    <row r="100" spans="1:44" x14ac:dyDescent="0.2">
      <c r="A100" s="243">
        <v>0.53327426652081489</v>
      </c>
      <c r="B100" s="244">
        <v>39326</v>
      </c>
      <c r="C100" s="243">
        <v>64.077702590874594</v>
      </c>
      <c r="D100" s="243" t="s">
        <v>1043</v>
      </c>
      <c r="E100" s="243" t="s">
        <v>70</v>
      </c>
      <c r="F100" s="243">
        <v>195.67</v>
      </c>
      <c r="G100" s="243">
        <v>220</v>
      </c>
      <c r="H100" s="243">
        <v>209.03</v>
      </c>
      <c r="I100" s="243">
        <v>231.35</v>
      </c>
      <c r="J100" s="243">
        <v>288.60293873936399</v>
      </c>
      <c r="K100" s="243">
        <v>171.66</v>
      </c>
      <c r="L100" s="243">
        <v>197.24</v>
      </c>
      <c r="M100" s="243">
        <v>198.66</v>
      </c>
      <c r="N100" s="243">
        <v>183.71</v>
      </c>
      <c r="O100" s="243">
        <v>159.47</v>
      </c>
      <c r="P100" s="243">
        <v>179.05</v>
      </c>
      <c r="Q100" s="243">
        <v>181.03</v>
      </c>
      <c r="R100" s="243">
        <v>183.99</v>
      </c>
      <c r="S100" s="243">
        <v>208.84</v>
      </c>
      <c r="T100" s="243">
        <v>180.97</v>
      </c>
      <c r="U100" s="243">
        <v>208.58</v>
      </c>
      <c r="V100" s="243">
        <v>217.46746247836501</v>
      </c>
      <c r="W100" s="243">
        <v>173.75</v>
      </c>
      <c r="X100" s="243">
        <v>244.26</v>
      </c>
      <c r="Y100" s="243">
        <v>177.04</v>
      </c>
      <c r="Z100" s="243">
        <v>199.4</v>
      </c>
      <c r="AA100" s="243">
        <v>238.74</v>
      </c>
      <c r="AB100" s="243">
        <v>181.49</v>
      </c>
      <c r="AC100" s="243">
        <v>197.93</v>
      </c>
      <c r="AD100" s="243">
        <v>166.36</v>
      </c>
      <c r="AE100" s="243">
        <v>180.13</v>
      </c>
      <c r="AF100" s="243">
        <v>185.92</v>
      </c>
      <c r="AG100" s="243">
        <v>199.54</v>
      </c>
      <c r="AH100" s="243">
        <v>180.47</v>
      </c>
      <c r="AI100" s="243">
        <v>200.40026143895599</v>
      </c>
      <c r="AJ100" s="243">
        <v>168.79</v>
      </c>
      <c r="AK100" s="243">
        <v>170.13</v>
      </c>
      <c r="AL100" s="243">
        <v>217.46</v>
      </c>
      <c r="AM100" s="245">
        <f t="shared" si="7"/>
        <v>391.61837184177818</v>
      </c>
      <c r="AN100" s="245">
        <f t="shared" si="8"/>
        <v>407.78266204133826</v>
      </c>
      <c r="AO100" s="286">
        <f t="shared" ref="AO100:AP115" si="11">AM100/AM88-1</f>
        <v>1.380557668429927E-2</v>
      </c>
      <c r="AP100" s="286">
        <f t="shared" si="11"/>
        <v>1.1612474262477024E-2</v>
      </c>
      <c r="AQ100" s="286">
        <f t="shared" si="9"/>
        <v>-1.8235134111580287E-2</v>
      </c>
      <c r="AR100" s="286">
        <f t="shared" si="9"/>
        <v>-1.5042393433729817E-2</v>
      </c>
    </row>
    <row r="101" spans="1:44" x14ac:dyDescent="0.2">
      <c r="A101" s="243">
        <v>0.53535236721257251</v>
      </c>
      <c r="B101" s="244">
        <v>39356</v>
      </c>
      <c r="C101" s="243">
        <v>64.3274050918955</v>
      </c>
      <c r="D101" s="243" t="s">
        <v>1044</v>
      </c>
      <c r="E101" s="243" t="s">
        <v>71</v>
      </c>
      <c r="F101" s="243">
        <v>194.17</v>
      </c>
      <c r="G101" s="243">
        <v>219.39</v>
      </c>
      <c r="H101" s="243">
        <v>206.65</v>
      </c>
      <c r="I101" s="243">
        <v>229.85</v>
      </c>
      <c r="J101" s="243">
        <v>287.61803935040302</v>
      </c>
      <c r="K101" s="243">
        <v>171.69</v>
      </c>
      <c r="L101" s="243">
        <v>196.94</v>
      </c>
      <c r="M101" s="243">
        <v>197.94</v>
      </c>
      <c r="N101" s="243">
        <v>183.15</v>
      </c>
      <c r="O101" s="243">
        <v>158.93</v>
      </c>
      <c r="P101" s="243">
        <v>178.4</v>
      </c>
      <c r="Q101" s="243">
        <v>180.05</v>
      </c>
      <c r="R101" s="243">
        <v>182.15</v>
      </c>
      <c r="S101" s="243">
        <v>207.98</v>
      </c>
      <c r="T101" s="243">
        <v>180.34</v>
      </c>
      <c r="U101" s="243">
        <v>207.9</v>
      </c>
      <c r="V101" s="243">
        <v>216.10171099924401</v>
      </c>
      <c r="W101" s="243">
        <v>172.13</v>
      </c>
      <c r="X101" s="243">
        <v>243.46</v>
      </c>
      <c r="Y101" s="243">
        <v>176.48</v>
      </c>
      <c r="Z101" s="243">
        <v>198.55</v>
      </c>
      <c r="AA101" s="243">
        <v>238.04</v>
      </c>
      <c r="AB101" s="243">
        <v>180.06</v>
      </c>
      <c r="AC101" s="243">
        <v>196.96</v>
      </c>
      <c r="AD101" s="243">
        <v>164.94</v>
      </c>
      <c r="AE101" s="243">
        <v>178.72</v>
      </c>
      <c r="AF101" s="243">
        <v>184.98</v>
      </c>
      <c r="AG101" s="243">
        <v>198.2</v>
      </c>
      <c r="AH101" s="243">
        <v>179.59</v>
      </c>
      <c r="AI101" s="243">
        <v>199.834112855039</v>
      </c>
      <c r="AJ101" s="243">
        <v>168.07</v>
      </c>
      <c r="AK101" s="243">
        <v>170.27</v>
      </c>
      <c r="AL101" s="243">
        <v>216.47</v>
      </c>
      <c r="AM101" s="245">
        <f t="shared" si="7"/>
        <v>388.49179108498703</v>
      </c>
      <c r="AN101" s="245">
        <f t="shared" si="8"/>
        <v>404.35050493397034</v>
      </c>
      <c r="AO101" s="286">
        <f t="shared" si="11"/>
        <v>1.3786254408900911E-2</v>
      </c>
      <c r="AP101" s="286">
        <f t="shared" si="11"/>
        <v>1.2666434074697586E-2</v>
      </c>
      <c r="AQ101" s="286">
        <f t="shared" si="9"/>
        <v>-7.9837438220451418E-3</v>
      </c>
      <c r="AR101" s="286">
        <f t="shared" si="9"/>
        <v>-8.4166332383694975E-3</v>
      </c>
    </row>
    <row r="102" spans="1:44" x14ac:dyDescent="0.2">
      <c r="A102" s="243">
        <v>0.53912916432041957</v>
      </c>
      <c r="B102" s="244">
        <v>39387</v>
      </c>
      <c r="C102" s="243">
        <v>64.781221255577293</v>
      </c>
      <c r="D102" s="243" t="s">
        <v>1045</v>
      </c>
      <c r="E102" s="243" t="s">
        <v>72</v>
      </c>
      <c r="F102" s="243">
        <v>195.8</v>
      </c>
      <c r="G102" s="243">
        <v>222.74</v>
      </c>
      <c r="H102" s="243">
        <v>209.5</v>
      </c>
      <c r="I102" s="243">
        <v>230.18</v>
      </c>
      <c r="J102" s="243">
        <v>289.49805349549803</v>
      </c>
      <c r="K102" s="243">
        <v>175.38</v>
      </c>
      <c r="L102" s="243">
        <v>199.5</v>
      </c>
      <c r="M102" s="243">
        <v>199.75</v>
      </c>
      <c r="N102" s="243">
        <v>182.28</v>
      </c>
      <c r="O102" s="243">
        <v>159.38999999999999</v>
      </c>
      <c r="P102" s="243">
        <v>178.93</v>
      </c>
      <c r="Q102" s="243">
        <v>179.09</v>
      </c>
      <c r="R102" s="243">
        <v>185.85</v>
      </c>
      <c r="S102" s="243">
        <v>209.8</v>
      </c>
      <c r="T102" s="243">
        <v>180.48</v>
      </c>
      <c r="U102" s="243">
        <v>208.35</v>
      </c>
      <c r="V102" s="243">
        <v>216.11585773384201</v>
      </c>
      <c r="W102" s="243">
        <v>172.72</v>
      </c>
      <c r="X102" s="243">
        <v>244.8</v>
      </c>
      <c r="Y102" s="243">
        <v>176.02</v>
      </c>
      <c r="Z102" s="243">
        <v>203.07</v>
      </c>
      <c r="AA102" s="243">
        <v>240.01</v>
      </c>
      <c r="AB102" s="243">
        <v>180.08</v>
      </c>
      <c r="AC102" s="243">
        <v>197.71</v>
      </c>
      <c r="AD102" s="243">
        <v>164.02</v>
      </c>
      <c r="AE102" s="243">
        <v>181.47</v>
      </c>
      <c r="AF102" s="243">
        <v>187.22</v>
      </c>
      <c r="AG102" s="243">
        <v>201.15</v>
      </c>
      <c r="AH102" s="243">
        <v>181.87</v>
      </c>
      <c r="AI102" s="243">
        <v>205.36745663539401</v>
      </c>
      <c r="AJ102" s="243">
        <v>168.47</v>
      </c>
      <c r="AK102" s="243">
        <v>171.7</v>
      </c>
      <c r="AL102" s="243">
        <v>218.24</v>
      </c>
      <c r="AM102" s="245">
        <f t="shared" si="7"/>
        <v>389.14607831400861</v>
      </c>
      <c r="AN102" s="245">
        <f t="shared" si="8"/>
        <v>404.80095391443871</v>
      </c>
      <c r="AO102" s="286">
        <f t="shared" si="11"/>
        <v>1.3492857803040437E-2</v>
      </c>
      <c r="AP102" s="286">
        <f t="shared" si="11"/>
        <v>1.077445412413458E-2</v>
      </c>
      <c r="AQ102" s="286">
        <f t="shared" si="9"/>
        <v>1.6841725978153921E-3</v>
      </c>
      <c r="AR102" s="286">
        <f t="shared" si="9"/>
        <v>1.1140062272010365E-3</v>
      </c>
    </row>
    <row r="103" spans="1:44" x14ac:dyDescent="0.2">
      <c r="A103" s="243">
        <v>0.54135816444000107</v>
      </c>
      <c r="B103" s="244">
        <v>39417</v>
      </c>
      <c r="C103" s="243">
        <v>65.049055680946097</v>
      </c>
      <c r="D103" s="243" t="s">
        <v>1046</v>
      </c>
      <c r="E103" s="243" t="s">
        <v>1648</v>
      </c>
      <c r="F103" s="243">
        <v>197.01</v>
      </c>
      <c r="G103" s="243">
        <v>225.07</v>
      </c>
      <c r="H103" s="243">
        <v>211.87</v>
      </c>
      <c r="I103" s="243">
        <v>231.44</v>
      </c>
      <c r="J103" s="243">
        <v>289.82419804175498</v>
      </c>
      <c r="K103" s="243">
        <v>175.32</v>
      </c>
      <c r="L103" s="243">
        <v>202.08</v>
      </c>
      <c r="M103" s="243">
        <v>201.18</v>
      </c>
      <c r="N103" s="243">
        <v>180.92</v>
      </c>
      <c r="O103" s="243">
        <v>161.91999999999999</v>
      </c>
      <c r="P103" s="243">
        <v>179.7</v>
      </c>
      <c r="Q103" s="243">
        <v>177.88</v>
      </c>
      <c r="R103" s="243">
        <v>185.66</v>
      </c>
      <c r="S103" s="243">
        <v>210.33</v>
      </c>
      <c r="T103" s="243">
        <v>180.83</v>
      </c>
      <c r="U103" s="243">
        <v>208.78</v>
      </c>
      <c r="V103" s="243">
        <v>217.964049495795</v>
      </c>
      <c r="W103" s="243">
        <v>171.2</v>
      </c>
      <c r="X103" s="243">
        <v>246.24</v>
      </c>
      <c r="Y103" s="243">
        <v>177.23</v>
      </c>
      <c r="Z103" s="243">
        <v>203.85</v>
      </c>
      <c r="AA103" s="243">
        <v>243.42</v>
      </c>
      <c r="AB103" s="243">
        <v>179.61</v>
      </c>
      <c r="AC103" s="243">
        <v>197.83</v>
      </c>
      <c r="AD103" s="243">
        <v>162.31</v>
      </c>
      <c r="AE103" s="243">
        <v>182.73</v>
      </c>
      <c r="AF103" s="243">
        <v>187.01</v>
      </c>
      <c r="AG103" s="243">
        <v>201.67</v>
      </c>
      <c r="AH103" s="243">
        <v>186.71</v>
      </c>
      <c r="AI103" s="243">
        <v>204.71247253640001</v>
      </c>
      <c r="AJ103" s="243">
        <v>169.87</v>
      </c>
      <c r="AK103" s="243">
        <v>172.48</v>
      </c>
      <c r="AL103" s="243">
        <v>219.15</v>
      </c>
      <c r="AM103" s="245">
        <f t="shared" si="7"/>
        <v>388.52281874712719</v>
      </c>
      <c r="AN103" s="245">
        <f t="shared" si="8"/>
        <v>404.81517486061392</v>
      </c>
      <c r="AO103" s="286">
        <f t="shared" si="11"/>
        <v>1.3651624392787332E-2</v>
      </c>
      <c r="AP103" s="286">
        <f t="shared" si="11"/>
        <v>1.0141643077742346E-2</v>
      </c>
      <c r="AQ103" s="286">
        <f t="shared" si="9"/>
        <v>-1.6016082433150114E-3</v>
      </c>
      <c r="AR103" s="286">
        <f t="shared" si="9"/>
        <v>3.5130713101683142E-5</v>
      </c>
    </row>
    <row r="104" spans="1:44" x14ac:dyDescent="0.2">
      <c r="A104" s="243">
        <v>0.54386740635411412</v>
      </c>
      <c r="B104" s="244">
        <v>39448</v>
      </c>
      <c r="C104" s="243">
        <v>65.350563680104003</v>
      </c>
      <c r="D104" s="243" t="s">
        <v>1239</v>
      </c>
      <c r="E104" s="243" t="s">
        <v>1649</v>
      </c>
      <c r="F104" s="243">
        <v>206.8</v>
      </c>
      <c r="G104" s="243">
        <v>230.55</v>
      </c>
      <c r="H104" s="243">
        <v>218.42</v>
      </c>
      <c r="I104" s="243">
        <v>245.51</v>
      </c>
      <c r="J104" s="243">
        <v>304.10913012369201</v>
      </c>
      <c r="K104" s="243">
        <v>182.01</v>
      </c>
      <c r="L104" s="243">
        <v>205.13</v>
      </c>
      <c r="M104" s="243">
        <v>207.73</v>
      </c>
      <c r="N104" s="243">
        <v>188.46</v>
      </c>
      <c r="O104" s="243">
        <v>169.16</v>
      </c>
      <c r="P104" s="243">
        <v>188.2</v>
      </c>
      <c r="Q104" s="243">
        <v>190.4</v>
      </c>
      <c r="R104" s="243">
        <v>192.78</v>
      </c>
      <c r="S104" s="243">
        <v>216.76</v>
      </c>
      <c r="T104" s="243">
        <v>188.79</v>
      </c>
      <c r="U104" s="243">
        <v>217.29</v>
      </c>
      <c r="V104" s="243">
        <v>229.12446936987999</v>
      </c>
      <c r="W104" s="243">
        <v>177.93</v>
      </c>
      <c r="X104" s="243">
        <v>254.46</v>
      </c>
      <c r="Y104" s="243">
        <v>184.72</v>
      </c>
      <c r="Z104" s="243">
        <v>210.77</v>
      </c>
      <c r="AA104" s="243">
        <v>250.66</v>
      </c>
      <c r="AB104" s="243">
        <v>185.39</v>
      </c>
      <c r="AC104" s="243">
        <v>204.85</v>
      </c>
      <c r="AD104" s="243">
        <v>168.72</v>
      </c>
      <c r="AE104" s="243">
        <v>186.88</v>
      </c>
      <c r="AF104" s="243">
        <v>199.96</v>
      </c>
      <c r="AG104" s="243">
        <v>205.69</v>
      </c>
      <c r="AH104" s="243">
        <v>194.98</v>
      </c>
      <c r="AI104" s="243">
        <v>221.95308473288301</v>
      </c>
      <c r="AJ104" s="243">
        <v>177.14</v>
      </c>
      <c r="AK104" s="243">
        <v>176.4</v>
      </c>
      <c r="AL104" s="243">
        <v>227.84</v>
      </c>
      <c r="AM104" s="245">
        <f t="shared" si="7"/>
        <v>398.55302499754276</v>
      </c>
      <c r="AN104" s="245">
        <f t="shared" si="8"/>
        <v>418.92563764273922</v>
      </c>
      <c r="AO104" s="286">
        <f t="shared" si="11"/>
        <v>1.459745310899585E-2</v>
      </c>
      <c r="AP104" s="286">
        <f t="shared" si="11"/>
        <v>9.6573438247560262E-3</v>
      </c>
      <c r="AQ104" s="286">
        <f t="shared" si="9"/>
        <v>2.5816260375027822E-2</v>
      </c>
      <c r="AR104" s="286">
        <f t="shared" si="9"/>
        <v>3.4856555925760091E-2</v>
      </c>
    </row>
    <row r="105" spans="1:44" x14ac:dyDescent="0.2">
      <c r="A105" s="243">
        <v>0.54548418593795633</v>
      </c>
      <c r="B105" s="244">
        <v>39479</v>
      </c>
      <c r="C105" s="243">
        <v>65.5448342981189</v>
      </c>
      <c r="D105" s="243" t="s">
        <v>1047</v>
      </c>
      <c r="E105" s="243" t="s">
        <v>63</v>
      </c>
      <c r="F105" s="243">
        <v>204.2</v>
      </c>
      <c r="G105" s="243">
        <v>230.11</v>
      </c>
      <c r="H105" s="243">
        <v>217.37</v>
      </c>
      <c r="I105" s="243">
        <v>243.04</v>
      </c>
      <c r="J105" s="243">
        <v>303.37237804802697</v>
      </c>
      <c r="K105" s="243">
        <v>181.34</v>
      </c>
      <c r="L105" s="243">
        <v>205.53</v>
      </c>
      <c r="M105" s="243">
        <v>207.95</v>
      </c>
      <c r="N105" s="243">
        <v>188.35</v>
      </c>
      <c r="O105" s="243">
        <v>168.72</v>
      </c>
      <c r="P105" s="243">
        <v>187.76</v>
      </c>
      <c r="Q105" s="243">
        <v>189.44</v>
      </c>
      <c r="R105" s="243">
        <v>192.74</v>
      </c>
      <c r="S105" s="243">
        <v>216.75</v>
      </c>
      <c r="T105" s="243">
        <v>188.73</v>
      </c>
      <c r="U105" s="243">
        <v>217.49</v>
      </c>
      <c r="V105" s="243">
        <v>229.35939575169601</v>
      </c>
      <c r="W105" s="243">
        <v>176.19</v>
      </c>
      <c r="X105" s="243">
        <v>254.27</v>
      </c>
      <c r="Y105" s="243">
        <v>183.82</v>
      </c>
      <c r="Z105" s="243">
        <v>209.94</v>
      </c>
      <c r="AA105" s="243">
        <v>250.56</v>
      </c>
      <c r="AB105" s="243">
        <v>183.26</v>
      </c>
      <c r="AC105" s="243">
        <v>204.82</v>
      </c>
      <c r="AD105" s="243">
        <v>168.6</v>
      </c>
      <c r="AE105" s="243">
        <v>186.66</v>
      </c>
      <c r="AF105" s="243">
        <v>198.96</v>
      </c>
      <c r="AG105" s="243">
        <v>205.61</v>
      </c>
      <c r="AH105" s="243">
        <v>194.67</v>
      </c>
      <c r="AI105" s="243">
        <v>221.042781696362</v>
      </c>
      <c r="AJ105" s="243">
        <v>177.45</v>
      </c>
      <c r="AK105" s="243">
        <v>175.93</v>
      </c>
      <c r="AL105" s="243">
        <v>227.46</v>
      </c>
      <c r="AM105" s="245">
        <f t="shared" si="7"/>
        <v>397.35340746368269</v>
      </c>
      <c r="AN105" s="245">
        <f t="shared" si="8"/>
        <v>416.98734053835875</v>
      </c>
      <c r="AO105" s="286">
        <f t="shared" si="11"/>
        <v>1.4026427363519778E-2</v>
      </c>
      <c r="AP105" s="286">
        <f t="shared" si="11"/>
        <v>1.0302085120178939E-2</v>
      </c>
      <c r="AQ105" s="286">
        <f t="shared" si="9"/>
        <v>-3.0099320758322223E-3</v>
      </c>
      <c r="AR105" s="286">
        <f t="shared" si="9"/>
        <v>-4.6268285590901348E-3</v>
      </c>
    </row>
    <row r="106" spans="1:44" x14ac:dyDescent="0.2">
      <c r="A106" s="243">
        <v>0.54943775094696279</v>
      </c>
      <c r="B106" s="244">
        <v>39508</v>
      </c>
      <c r="C106" s="243">
        <v>66.019890716036102</v>
      </c>
      <c r="D106" s="243" t="s">
        <v>1048</v>
      </c>
      <c r="E106" s="243" t="s">
        <v>64</v>
      </c>
      <c r="F106" s="243">
        <v>201.07</v>
      </c>
      <c r="G106" s="243">
        <v>230.24</v>
      </c>
      <c r="H106" s="243">
        <v>219.15</v>
      </c>
      <c r="I106" s="243">
        <v>241.91</v>
      </c>
      <c r="J106" s="243">
        <v>303.85619723584603</v>
      </c>
      <c r="K106" s="243">
        <v>182.11</v>
      </c>
      <c r="L106" s="243">
        <v>208.35</v>
      </c>
      <c r="M106" s="243">
        <v>207.29</v>
      </c>
      <c r="N106" s="243">
        <v>190.75</v>
      </c>
      <c r="O106" s="243">
        <v>167.06</v>
      </c>
      <c r="P106" s="243">
        <v>186.51</v>
      </c>
      <c r="Q106" s="243">
        <v>189.13</v>
      </c>
      <c r="R106" s="243">
        <v>191.82</v>
      </c>
      <c r="S106" s="243">
        <v>218.52</v>
      </c>
      <c r="T106" s="243">
        <v>187.73</v>
      </c>
      <c r="U106" s="243">
        <v>215.88</v>
      </c>
      <c r="V106" s="243">
        <v>228.395574031232</v>
      </c>
      <c r="W106" s="243">
        <v>179.1</v>
      </c>
      <c r="X106" s="243">
        <v>256.16000000000003</v>
      </c>
      <c r="Y106" s="243">
        <v>183.32</v>
      </c>
      <c r="Z106" s="243">
        <v>205.44</v>
      </c>
      <c r="AA106" s="243">
        <v>252.09</v>
      </c>
      <c r="AB106" s="243">
        <v>187.38</v>
      </c>
      <c r="AC106" s="243">
        <v>203.89</v>
      </c>
      <c r="AD106" s="243">
        <v>169.57</v>
      </c>
      <c r="AE106" s="243">
        <v>187.27</v>
      </c>
      <c r="AF106" s="243">
        <v>197.21</v>
      </c>
      <c r="AG106" s="243">
        <v>209.59</v>
      </c>
      <c r="AH106" s="243">
        <v>194.72</v>
      </c>
      <c r="AI106" s="243">
        <v>208.70123953956801</v>
      </c>
      <c r="AJ106" s="243">
        <v>177.93</v>
      </c>
      <c r="AK106" s="243">
        <v>176.65</v>
      </c>
      <c r="AL106" s="243">
        <v>227.37</v>
      </c>
      <c r="AM106" s="245">
        <f t="shared" si="7"/>
        <v>397.71566410094334</v>
      </c>
      <c r="AN106" s="245">
        <f t="shared" si="8"/>
        <v>413.82303929448784</v>
      </c>
      <c r="AO106" s="286">
        <f t="shared" si="11"/>
        <v>2.1210972344195111E-2</v>
      </c>
      <c r="AP106" s="286">
        <f t="shared" si="11"/>
        <v>1.1187649303261216E-2</v>
      </c>
      <c r="AQ106" s="286">
        <f t="shared" si="9"/>
        <v>9.1167366494460111E-4</v>
      </c>
      <c r="AR106" s="286">
        <f t="shared" si="9"/>
        <v>-7.5884827577392677E-3</v>
      </c>
    </row>
    <row r="107" spans="1:44" x14ac:dyDescent="0.2">
      <c r="A107" s="243">
        <v>0.55068806049179753</v>
      </c>
      <c r="B107" s="244">
        <v>39539</v>
      </c>
      <c r="C107" s="243">
        <v>66.170126660633898</v>
      </c>
      <c r="D107" s="243" t="s">
        <v>1049</v>
      </c>
      <c r="E107" s="243" t="s">
        <v>1650</v>
      </c>
      <c r="F107" s="243">
        <v>199.43</v>
      </c>
      <c r="G107" s="243">
        <v>229.37</v>
      </c>
      <c r="H107" s="243">
        <v>217.03</v>
      </c>
      <c r="I107" s="243">
        <v>242.74</v>
      </c>
      <c r="J107" s="243">
        <v>303.32863730359799</v>
      </c>
      <c r="K107" s="243">
        <v>182.08</v>
      </c>
      <c r="L107" s="243">
        <v>208.23</v>
      </c>
      <c r="M107" s="243">
        <v>206.95</v>
      </c>
      <c r="N107" s="243">
        <v>190.31</v>
      </c>
      <c r="O107" s="243">
        <v>166.17</v>
      </c>
      <c r="P107" s="243">
        <v>186.63</v>
      </c>
      <c r="Q107" s="243">
        <v>189.34</v>
      </c>
      <c r="R107" s="243">
        <v>191</v>
      </c>
      <c r="S107" s="243">
        <v>218.03</v>
      </c>
      <c r="T107" s="243">
        <v>187.16</v>
      </c>
      <c r="U107" s="243">
        <v>215.87</v>
      </c>
      <c r="V107" s="243">
        <v>227.686320953982</v>
      </c>
      <c r="W107" s="243">
        <v>178.2</v>
      </c>
      <c r="X107" s="243">
        <v>255.51</v>
      </c>
      <c r="Y107" s="243">
        <v>183.78</v>
      </c>
      <c r="Z107" s="243">
        <v>204.58</v>
      </c>
      <c r="AA107" s="243">
        <v>251.59</v>
      </c>
      <c r="AB107" s="243">
        <v>186.41</v>
      </c>
      <c r="AC107" s="243">
        <v>203.99</v>
      </c>
      <c r="AD107" s="243">
        <v>170.28</v>
      </c>
      <c r="AE107" s="243">
        <v>186.17</v>
      </c>
      <c r="AF107" s="243">
        <v>195.09</v>
      </c>
      <c r="AG107" s="243">
        <v>208.94</v>
      </c>
      <c r="AH107" s="243">
        <v>191.86</v>
      </c>
      <c r="AI107" s="243">
        <v>208.560592332152</v>
      </c>
      <c r="AJ107" s="243">
        <v>178.41</v>
      </c>
      <c r="AK107" s="243">
        <v>175.94</v>
      </c>
      <c r="AL107" s="243">
        <v>226.87</v>
      </c>
      <c r="AM107" s="245">
        <f t="shared" si="7"/>
        <v>395.92287474924751</v>
      </c>
      <c r="AN107" s="245">
        <f t="shared" si="8"/>
        <v>411.97551985672516</v>
      </c>
      <c r="AO107" s="286">
        <f t="shared" si="11"/>
        <v>1.2105191880846133E-2</v>
      </c>
      <c r="AP107" s="286">
        <f t="shared" si="11"/>
        <v>5.8854920719690895E-3</v>
      </c>
      <c r="AQ107" s="286">
        <f t="shared" si="9"/>
        <v>-4.5077162242239677E-3</v>
      </c>
      <c r="AR107" s="286">
        <f t="shared" si="9"/>
        <v>-4.4645156560457755E-3</v>
      </c>
    </row>
    <row r="108" spans="1:44" x14ac:dyDescent="0.2">
      <c r="A108" s="243">
        <v>0.55009308560495096</v>
      </c>
      <c r="B108" s="244">
        <v>39569</v>
      </c>
      <c r="C108" s="243">
        <v>66.098635073205301</v>
      </c>
      <c r="D108" s="243" t="s">
        <v>1050</v>
      </c>
      <c r="E108" s="243" t="s">
        <v>66</v>
      </c>
      <c r="F108" s="243">
        <v>202.12</v>
      </c>
      <c r="G108" s="243">
        <v>231.19</v>
      </c>
      <c r="H108" s="243">
        <v>219.51</v>
      </c>
      <c r="I108" s="243">
        <v>245.08</v>
      </c>
      <c r="J108" s="243">
        <v>305.26905585180702</v>
      </c>
      <c r="K108" s="243">
        <v>181.82</v>
      </c>
      <c r="L108" s="243">
        <v>210.6</v>
      </c>
      <c r="M108" s="243">
        <v>211.04</v>
      </c>
      <c r="N108" s="243">
        <v>193.78</v>
      </c>
      <c r="O108" s="243">
        <v>168.04</v>
      </c>
      <c r="P108" s="243">
        <v>190.16</v>
      </c>
      <c r="Q108" s="243">
        <v>191.38</v>
      </c>
      <c r="R108" s="243">
        <v>193.16</v>
      </c>
      <c r="S108" s="243">
        <v>220.71</v>
      </c>
      <c r="T108" s="243">
        <v>189.37</v>
      </c>
      <c r="U108" s="243">
        <v>223.61</v>
      </c>
      <c r="V108" s="243">
        <v>230.66474495427499</v>
      </c>
      <c r="W108" s="243">
        <v>180.35</v>
      </c>
      <c r="X108" s="243">
        <v>259.22000000000003</v>
      </c>
      <c r="Y108" s="243">
        <v>185</v>
      </c>
      <c r="Z108" s="243">
        <v>207.33</v>
      </c>
      <c r="AA108" s="243">
        <v>254.66</v>
      </c>
      <c r="AB108" s="243">
        <v>187.76</v>
      </c>
      <c r="AC108" s="243">
        <v>204.87</v>
      </c>
      <c r="AD108" s="243">
        <v>173.91</v>
      </c>
      <c r="AE108" s="243">
        <v>189.95</v>
      </c>
      <c r="AF108" s="243">
        <v>198.15</v>
      </c>
      <c r="AG108" s="243">
        <v>211.1</v>
      </c>
      <c r="AH108" s="243">
        <v>195.64</v>
      </c>
      <c r="AI108" s="243">
        <v>214.26577787690999</v>
      </c>
      <c r="AJ108" s="243">
        <v>179.19</v>
      </c>
      <c r="AK108" s="243">
        <v>178.86</v>
      </c>
      <c r="AL108" s="243">
        <v>229.75</v>
      </c>
      <c r="AM108" s="245">
        <f t="shared" si="7"/>
        <v>401.22300348000152</v>
      </c>
      <c r="AN108" s="245">
        <f t="shared" si="8"/>
        <v>417.65658578918192</v>
      </c>
      <c r="AO108" s="286">
        <f t="shared" si="11"/>
        <v>1.0256164980997573E-2</v>
      </c>
      <c r="AP108" s="286">
        <f t="shared" si="11"/>
        <v>3.3864304657196254E-3</v>
      </c>
      <c r="AQ108" s="286">
        <f t="shared" si="9"/>
        <v>1.3386770678786242E-2</v>
      </c>
      <c r="AR108" s="286">
        <f t="shared" si="9"/>
        <v>1.3789814342445528E-2</v>
      </c>
    </row>
    <row r="109" spans="1:44" x14ac:dyDescent="0.2">
      <c r="A109" s="243">
        <v>0.5523695112589927</v>
      </c>
      <c r="B109" s="244">
        <v>39600</v>
      </c>
      <c r="C109" s="243">
        <v>66.372168103369305</v>
      </c>
      <c r="D109" s="243" t="s">
        <v>1051</v>
      </c>
      <c r="E109" s="243" t="s">
        <v>67</v>
      </c>
      <c r="F109" s="243">
        <v>201.95</v>
      </c>
      <c r="G109" s="243">
        <v>230.06</v>
      </c>
      <c r="H109" s="243">
        <v>220.45</v>
      </c>
      <c r="I109" s="243">
        <v>245.51</v>
      </c>
      <c r="J109" s="243">
        <v>304.60053977502298</v>
      </c>
      <c r="K109" s="243">
        <v>180.31</v>
      </c>
      <c r="L109" s="243">
        <v>210.32</v>
      </c>
      <c r="M109" s="243">
        <v>211.24</v>
      </c>
      <c r="N109" s="243">
        <v>194.07</v>
      </c>
      <c r="O109" s="243">
        <v>168.56</v>
      </c>
      <c r="P109" s="243">
        <v>189.31</v>
      </c>
      <c r="Q109" s="243">
        <v>191.91</v>
      </c>
      <c r="R109" s="243">
        <v>192.56</v>
      </c>
      <c r="S109" s="243">
        <v>220.8</v>
      </c>
      <c r="T109" s="243">
        <v>190.92</v>
      </c>
      <c r="U109" s="243">
        <v>225.87</v>
      </c>
      <c r="V109" s="243">
        <v>230.24100758629399</v>
      </c>
      <c r="W109" s="243">
        <v>180.2</v>
      </c>
      <c r="X109" s="243">
        <v>257.75</v>
      </c>
      <c r="Y109" s="243">
        <v>185.38</v>
      </c>
      <c r="Z109" s="243">
        <v>206.92</v>
      </c>
      <c r="AA109" s="243">
        <v>253.79</v>
      </c>
      <c r="AB109" s="243">
        <v>186.13</v>
      </c>
      <c r="AC109" s="243">
        <v>206.26</v>
      </c>
      <c r="AD109" s="243">
        <v>173.94</v>
      </c>
      <c r="AE109" s="243">
        <v>190.52</v>
      </c>
      <c r="AF109" s="243">
        <v>197.06</v>
      </c>
      <c r="AG109" s="243">
        <v>210.68</v>
      </c>
      <c r="AH109" s="243">
        <v>193.52</v>
      </c>
      <c r="AI109" s="243">
        <v>215.12662024094899</v>
      </c>
      <c r="AJ109" s="243">
        <v>178.85</v>
      </c>
      <c r="AK109" s="243">
        <v>178.86</v>
      </c>
      <c r="AL109" s="243">
        <v>229.52</v>
      </c>
      <c r="AM109" s="245">
        <f t="shared" si="7"/>
        <v>399.73241733914642</v>
      </c>
      <c r="AN109" s="245">
        <f t="shared" si="8"/>
        <v>415.51895121232286</v>
      </c>
      <c r="AO109" s="286">
        <f t="shared" si="11"/>
        <v>5.9237477699625174E-3</v>
      </c>
      <c r="AP109" s="286">
        <f t="shared" si="11"/>
        <v>5.9626537887558229E-4</v>
      </c>
      <c r="AQ109" s="286">
        <f t="shared" si="9"/>
        <v>-3.7151063820531904E-3</v>
      </c>
      <c r="AR109" s="286">
        <f t="shared" si="9"/>
        <v>-5.1181632221120044E-3</v>
      </c>
    </row>
    <row r="110" spans="1:44" x14ac:dyDescent="0.2">
      <c r="A110" s="243">
        <v>0.55544785958661602</v>
      </c>
      <c r="B110" s="244">
        <v>39630</v>
      </c>
      <c r="C110" s="243">
        <v>66.742059360068197</v>
      </c>
      <c r="D110" s="243" t="s">
        <v>1052</v>
      </c>
      <c r="E110" s="243" t="s">
        <v>68</v>
      </c>
      <c r="F110" s="243">
        <v>205.37</v>
      </c>
      <c r="G110" s="243">
        <v>231.72</v>
      </c>
      <c r="H110" s="243">
        <v>223.36</v>
      </c>
      <c r="I110" s="243">
        <v>248.71</v>
      </c>
      <c r="J110" s="243">
        <v>306.49839321444102</v>
      </c>
      <c r="K110" s="243">
        <v>182.62</v>
      </c>
      <c r="L110" s="243">
        <v>213.73</v>
      </c>
      <c r="M110" s="243">
        <v>212.55</v>
      </c>
      <c r="N110" s="243">
        <v>198.75</v>
      </c>
      <c r="O110" s="243">
        <v>170.78</v>
      </c>
      <c r="P110" s="243">
        <v>191.36</v>
      </c>
      <c r="Q110" s="243">
        <v>196.44</v>
      </c>
      <c r="R110" s="243">
        <v>194.51</v>
      </c>
      <c r="S110" s="243">
        <v>222.55</v>
      </c>
      <c r="T110" s="243">
        <v>196.97</v>
      </c>
      <c r="U110" s="243">
        <v>220.72</v>
      </c>
      <c r="V110" s="243">
        <v>231.04163829715</v>
      </c>
      <c r="W110" s="243">
        <v>183.22</v>
      </c>
      <c r="X110" s="243">
        <v>259.39999999999998</v>
      </c>
      <c r="Y110" s="243">
        <v>185.27</v>
      </c>
      <c r="Z110" s="243">
        <v>209.48</v>
      </c>
      <c r="AA110" s="243">
        <v>255.15</v>
      </c>
      <c r="AB110" s="243">
        <v>189.79</v>
      </c>
      <c r="AC110" s="243">
        <v>208.66</v>
      </c>
      <c r="AD110" s="243">
        <v>176.8</v>
      </c>
      <c r="AE110" s="243">
        <v>194.95</v>
      </c>
      <c r="AF110" s="243">
        <v>199.99</v>
      </c>
      <c r="AG110" s="243">
        <v>212.21</v>
      </c>
      <c r="AH110" s="243">
        <v>195.63</v>
      </c>
      <c r="AI110" s="243">
        <v>230.87051802695601</v>
      </c>
      <c r="AJ110" s="243">
        <v>181.93</v>
      </c>
      <c r="AK110" s="243">
        <v>179.39</v>
      </c>
      <c r="AL110" s="243">
        <v>232.19</v>
      </c>
      <c r="AM110" s="245">
        <f t="shared" si="7"/>
        <v>400.66767052740039</v>
      </c>
      <c r="AN110" s="245">
        <f t="shared" si="8"/>
        <v>418.02303491241111</v>
      </c>
      <c r="AO110" s="286">
        <f t="shared" si="11"/>
        <v>-8.553155494701592E-4</v>
      </c>
      <c r="AP110" s="286">
        <f t="shared" si="11"/>
        <v>3.1684992010363455E-3</v>
      </c>
      <c r="AQ110" s="286">
        <f t="shared" si="9"/>
        <v>2.3396981272612027E-3</v>
      </c>
      <c r="AR110" s="286">
        <f t="shared" si="9"/>
        <v>6.0264007039445566E-3</v>
      </c>
    </row>
    <row r="111" spans="1:44" x14ac:dyDescent="0.2">
      <c r="A111" s="243">
        <v>0.55865555028095193</v>
      </c>
      <c r="B111" s="244">
        <v>39661</v>
      </c>
      <c r="C111" s="243">
        <v>67.127492266208904</v>
      </c>
      <c r="D111" s="243" t="s">
        <v>1053</v>
      </c>
      <c r="E111" s="243" t="s">
        <v>1651</v>
      </c>
      <c r="F111" s="243">
        <v>205.39</v>
      </c>
      <c r="G111" s="243">
        <v>232.14</v>
      </c>
      <c r="H111" s="243">
        <v>223.34</v>
      </c>
      <c r="I111" s="243">
        <v>247.94</v>
      </c>
      <c r="J111" s="243">
        <v>305.67086598996099</v>
      </c>
      <c r="K111" s="243">
        <v>180.1</v>
      </c>
      <c r="L111" s="243">
        <v>213.62</v>
      </c>
      <c r="M111" s="243">
        <v>212.23</v>
      </c>
      <c r="N111" s="243">
        <v>199.96</v>
      </c>
      <c r="O111" s="243">
        <v>170.78</v>
      </c>
      <c r="P111" s="243">
        <v>190.94</v>
      </c>
      <c r="Q111" s="243">
        <v>197.57</v>
      </c>
      <c r="R111" s="243">
        <v>195.88</v>
      </c>
      <c r="S111" s="243">
        <v>222.33</v>
      </c>
      <c r="T111" s="243">
        <v>198.15</v>
      </c>
      <c r="U111" s="243">
        <v>220.49</v>
      </c>
      <c r="V111" s="243">
        <v>230.62953534018101</v>
      </c>
      <c r="W111" s="243">
        <v>182.35</v>
      </c>
      <c r="X111" s="243">
        <v>259.13</v>
      </c>
      <c r="Y111" s="243">
        <v>185.69</v>
      </c>
      <c r="Z111" s="243">
        <v>210.11</v>
      </c>
      <c r="AA111" s="243">
        <v>254.9</v>
      </c>
      <c r="AB111" s="243">
        <v>190.07</v>
      </c>
      <c r="AC111" s="243">
        <v>209.31</v>
      </c>
      <c r="AD111" s="243">
        <v>177.42</v>
      </c>
      <c r="AE111" s="243">
        <v>194.77</v>
      </c>
      <c r="AF111" s="243">
        <v>199.19</v>
      </c>
      <c r="AG111" s="243">
        <v>210.86</v>
      </c>
      <c r="AH111" s="243">
        <v>191.63</v>
      </c>
      <c r="AI111" s="243">
        <v>229.32792394918201</v>
      </c>
      <c r="AJ111" s="243">
        <v>181.56</v>
      </c>
      <c r="AK111" s="243">
        <v>179.55</v>
      </c>
      <c r="AL111" s="243">
        <v>231.92</v>
      </c>
      <c r="AM111" s="245">
        <f t="shared" si="7"/>
        <v>397.97331269364219</v>
      </c>
      <c r="AN111" s="245">
        <f t="shared" si="8"/>
        <v>415.13952538977861</v>
      </c>
      <c r="AO111" s="286">
        <f t="shared" si="11"/>
        <v>-2.3036607646663709E-3</v>
      </c>
      <c r="AP111" s="286">
        <f t="shared" si="11"/>
        <v>2.7273628360460211E-3</v>
      </c>
      <c r="AQ111" s="286">
        <f t="shared" si="9"/>
        <v>-6.7246699246076291E-3</v>
      </c>
      <c r="AR111" s="286">
        <f t="shared" si="9"/>
        <v>-6.8979680108697261E-3</v>
      </c>
    </row>
    <row r="112" spans="1:44" x14ac:dyDescent="0.2">
      <c r="A112" s="243">
        <v>0.56246252727435897</v>
      </c>
      <c r="B112" s="244">
        <v>39692</v>
      </c>
      <c r="C112" s="243">
        <v>67.584934814759706</v>
      </c>
      <c r="D112" s="243" t="s">
        <v>1054</v>
      </c>
      <c r="E112" s="243" t="s">
        <v>70</v>
      </c>
      <c r="F112" s="243">
        <v>201.94</v>
      </c>
      <c r="G112" s="243">
        <v>228.95</v>
      </c>
      <c r="H112" s="243">
        <v>221.91</v>
      </c>
      <c r="I112" s="243">
        <v>251.02</v>
      </c>
      <c r="J112" s="243">
        <v>304.65818206650499</v>
      </c>
      <c r="K112" s="243">
        <v>179.56</v>
      </c>
      <c r="L112" s="243">
        <v>211.19</v>
      </c>
      <c r="M112" s="243">
        <v>212.28</v>
      </c>
      <c r="N112" s="243">
        <v>196.54</v>
      </c>
      <c r="O112" s="243">
        <v>170.02</v>
      </c>
      <c r="P112" s="243">
        <v>187.51</v>
      </c>
      <c r="Q112" s="243">
        <v>193.46</v>
      </c>
      <c r="R112" s="243">
        <v>194.42</v>
      </c>
      <c r="S112" s="243">
        <v>220.83</v>
      </c>
      <c r="T112" s="243">
        <v>194.63</v>
      </c>
      <c r="U112" s="243">
        <v>218.32</v>
      </c>
      <c r="V112" s="243">
        <v>228.85671862348201</v>
      </c>
      <c r="W112" s="243">
        <v>182.28</v>
      </c>
      <c r="X112" s="243">
        <v>258.02</v>
      </c>
      <c r="Y112" s="243">
        <v>184.9</v>
      </c>
      <c r="Z112" s="243">
        <v>206.36</v>
      </c>
      <c r="AA112" s="243">
        <v>253.35</v>
      </c>
      <c r="AB112" s="243">
        <v>188.34</v>
      </c>
      <c r="AC112" s="243">
        <v>207.9</v>
      </c>
      <c r="AD112" s="243">
        <v>175.29</v>
      </c>
      <c r="AE112" s="243">
        <v>191.55</v>
      </c>
      <c r="AF112" s="243">
        <v>199.1</v>
      </c>
      <c r="AG112" s="243">
        <v>211.32</v>
      </c>
      <c r="AH112" s="243">
        <v>190.23</v>
      </c>
      <c r="AI112" s="243">
        <v>218.959357780061</v>
      </c>
      <c r="AJ112" s="243">
        <v>178.74</v>
      </c>
      <c r="AK112" s="243">
        <v>179.78</v>
      </c>
      <c r="AL112" s="243">
        <v>229.92</v>
      </c>
      <c r="AM112" s="245">
        <f t="shared" si="7"/>
        <v>392.61282181787584</v>
      </c>
      <c r="AN112" s="245">
        <f t="shared" si="8"/>
        <v>408.77389843936965</v>
      </c>
      <c r="AO112" s="286">
        <f t="shared" si="11"/>
        <v>2.5393343305646354E-3</v>
      </c>
      <c r="AP112" s="286">
        <f t="shared" si="11"/>
        <v>2.4307958388158912E-3</v>
      </c>
      <c r="AQ112" s="286">
        <f t="shared" si="9"/>
        <v>-1.3469473215388272E-2</v>
      </c>
      <c r="AR112" s="286">
        <f t="shared" si="9"/>
        <v>-1.533370484160046E-2</v>
      </c>
    </row>
    <row r="113" spans="1:44" x14ac:dyDescent="0.2">
      <c r="A113" s="243">
        <v>0.56629537274111541</v>
      </c>
      <c r="B113" s="244">
        <v>39722</v>
      </c>
      <c r="C113" s="243">
        <v>68.045485693199694</v>
      </c>
      <c r="D113" s="243" t="s">
        <v>1055</v>
      </c>
      <c r="E113" s="243" t="s">
        <v>71</v>
      </c>
      <c r="F113" s="243">
        <v>201.49</v>
      </c>
      <c r="G113" s="243">
        <v>229.43</v>
      </c>
      <c r="H113" s="243">
        <v>216.77</v>
      </c>
      <c r="I113" s="243">
        <v>248.94</v>
      </c>
      <c r="J113" s="243">
        <v>303.32837086303499</v>
      </c>
      <c r="K113" s="243">
        <v>181.8</v>
      </c>
      <c r="L113" s="243">
        <v>211.9</v>
      </c>
      <c r="M113" s="243">
        <v>212.23</v>
      </c>
      <c r="N113" s="243">
        <v>195.81</v>
      </c>
      <c r="O113" s="243">
        <v>169.57</v>
      </c>
      <c r="P113" s="243">
        <v>187.27</v>
      </c>
      <c r="Q113" s="243">
        <v>194.02</v>
      </c>
      <c r="R113" s="243">
        <v>193.6</v>
      </c>
      <c r="S113" s="243">
        <v>220.56</v>
      </c>
      <c r="T113" s="243">
        <v>193.38</v>
      </c>
      <c r="U113" s="243">
        <v>219.22</v>
      </c>
      <c r="V113" s="243">
        <v>228.509986260434</v>
      </c>
      <c r="W113" s="243">
        <v>180.03</v>
      </c>
      <c r="X113" s="243">
        <v>258.02</v>
      </c>
      <c r="Y113" s="243">
        <v>184.71</v>
      </c>
      <c r="Z113" s="243">
        <v>206.32</v>
      </c>
      <c r="AA113" s="243">
        <v>253.12</v>
      </c>
      <c r="AB113" s="243">
        <v>187</v>
      </c>
      <c r="AC113" s="243">
        <v>207.58</v>
      </c>
      <c r="AD113" s="243">
        <v>173.65</v>
      </c>
      <c r="AE113" s="243">
        <v>190.29</v>
      </c>
      <c r="AF113" s="243">
        <v>198.91</v>
      </c>
      <c r="AG113" s="243">
        <v>211.22</v>
      </c>
      <c r="AH113" s="243">
        <v>190.04</v>
      </c>
      <c r="AI113" s="243">
        <v>218.65661687382499</v>
      </c>
      <c r="AJ113" s="243">
        <v>178.53</v>
      </c>
      <c r="AK113" s="243">
        <v>179.47</v>
      </c>
      <c r="AL113" s="243">
        <v>229.44</v>
      </c>
      <c r="AM113" s="245">
        <f t="shared" si="7"/>
        <v>389.47872544392135</v>
      </c>
      <c r="AN113" s="245">
        <f t="shared" si="8"/>
        <v>405.15958816582025</v>
      </c>
      <c r="AO113" s="286">
        <f t="shared" si="11"/>
        <v>2.540425258865886E-3</v>
      </c>
      <c r="AP113" s="286">
        <f t="shared" si="11"/>
        <v>2.0009452739078171E-3</v>
      </c>
      <c r="AQ113" s="286">
        <f t="shared" si="9"/>
        <v>-7.9826643445901624E-3</v>
      </c>
      <c r="AR113" s="286">
        <f t="shared" si="9"/>
        <v>-8.8418323365269114E-3</v>
      </c>
    </row>
    <row r="114" spans="1:44" x14ac:dyDescent="0.2">
      <c r="A114" s="243">
        <v>0.57273231119089874</v>
      </c>
      <c r="B114" s="244">
        <v>39753</v>
      </c>
      <c r="C114" s="243">
        <v>68.818941780387206</v>
      </c>
      <c r="D114" s="243" t="s">
        <v>1056</v>
      </c>
      <c r="E114" s="243" t="s">
        <v>72</v>
      </c>
      <c r="F114" s="243">
        <v>206.3</v>
      </c>
      <c r="G114" s="243">
        <v>234.5</v>
      </c>
      <c r="H114" s="243">
        <v>219</v>
      </c>
      <c r="I114" s="243">
        <v>253.38</v>
      </c>
      <c r="J114" s="243">
        <v>303.02227104385997</v>
      </c>
      <c r="K114" s="243">
        <v>183.34</v>
      </c>
      <c r="L114" s="243">
        <v>215.34</v>
      </c>
      <c r="M114" s="243">
        <v>213.2</v>
      </c>
      <c r="N114" s="243">
        <v>195.3</v>
      </c>
      <c r="O114" s="243">
        <v>171.94</v>
      </c>
      <c r="P114" s="243">
        <v>188.1</v>
      </c>
      <c r="Q114" s="243">
        <v>194.67</v>
      </c>
      <c r="R114" s="243">
        <v>194.85</v>
      </c>
      <c r="S114" s="243">
        <v>222.67</v>
      </c>
      <c r="T114" s="243">
        <v>193.89</v>
      </c>
      <c r="U114" s="243">
        <v>217.31</v>
      </c>
      <c r="V114" s="243">
        <v>228.83112335414199</v>
      </c>
      <c r="W114" s="243">
        <v>181.83</v>
      </c>
      <c r="X114" s="243">
        <v>258.33</v>
      </c>
      <c r="Y114" s="243">
        <v>185.36</v>
      </c>
      <c r="Z114" s="243">
        <v>212.4</v>
      </c>
      <c r="AA114" s="243">
        <v>254.93</v>
      </c>
      <c r="AB114" s="243">
        <v>186.22</v>
      </c>
      <c r="AC114" s="243">
        <v>209.55</v>
      </c>
      <c r="AD114" s="243">
        <v>171.66</v>
      </c>
      <c r="AE114" s="243">
        <v>192.49</v>
      </c>
      <c r="AF114" s="243">
        <v>200.15</v>
      </c>
      <c r="AG114" s="243">
        <v>212.83</v>
      </c>
      <c r="AH114" s="243">
        <v>191.42</v>
      </c>
      <c r="AI114" s="243">
        <v>222.385270997238</v>
      </c>
      <c r="AJ114" s="243">
        <v>179.14</v>
      </c>
      <c r="AK114" s="243">
        <v>181</v>
      </c>
      <c r="AL114" s="243">
        <v>230.76</v>
      </c>
      <c r="AM114" s="245">
        <f t="shared" si="7"/>
        <v>388.78546861970449</v>
      </c>
      <c r="AN114" s="245">
        <f t="shared" si="8"/>
        <v>402.91074118059464</v>
      </c>
      <c r="AO114" s="286">
        <f t="shared" si="11"/>
        <v>-9.2666922371786864E-4</v>
      </c>
      <c r="AP114" s="286">
        <f t="shared" si="11"/>
        <v>-4.6694868566036218E-3</v>
      </c>
      <c r="AQ114" s="286">
        <f t="shared" si="9"/>
        <v>-1.7799606985636762E-3</v>
      </c>
      <c r="AR114" s="286">
        <f t="shared" si="9"/>
        <v>-5.5505214510812584E-3</v>
      </c>
    </row>
    <row r="115" spans="1:44" x14ac:dyDescent="0.2">
      <c r="A115" s="243">
        <v>0.57669881043657989</v>
      </c>
      <c r="B115" s="244">
        <v>39783</v>
      </c>
      <c r="C115" s="243">
        <v>69.295552363249001</v>
      </c>
      <c r="D115" s="243" t="s">
        <v>1057</v>
      </c>
      <c r="E115" s="243" t="s">
        <v>1648</v>
      </c>
      <c r="F115" s="243">
        <v>206.96</v>
      </c>
      <c r="G115" s="243">
        <v>236.53</v>
      </c>
      <c r="H115" s="243">
        <v>220.72</v>
      </c>
      <c r="I115" s="243">
        <v>255.07</v>
      </c>
      <c r="J115" s="243">
        <v>304.221199077275</v>
      </c>
      <c r="K115" s="243">
        <v>193.2</v>
      </c>
      <c r="L115" s="243">
        <v>217.68</v>
      </c>
      <c r="M115" s="243">
        <v>215.61</v>
      </c>
      <c r="N115" s="243">
        <v>195.33</v>
      </c>
      <c r="O115" s="243">
        <v>173.19</v>
      </c>
      <c r="P115" s="243">
        <v>189.31</v>
      </c>
      <c r="Q115" s="243">
        <v>194.04</v>
      </c>
      <c r="R115" s="243">
        <v>196.01</v>
      </c>
      <c r="S115" s="243">
        <v>223.1</v>
      </c>
      <c r="T115" s="243">
        <v>193.3</v>
      </c>
      <c r="U115" s="243">
        <v>217.99</v>
      </c>
      <c r="V115" s="243">
        <v>230.48380367544999</v>
      </c>
      <c r="W115" s="243">
        <v>179.7</v>
      </c>
      <c r="X115" s="243">
        <v>260.51</v>
      </c>
      <c r="Y115" s="243">
        <v>185.68</v>
      </c>
      <c r="Z115" s="243">
        <v>213.65</v>
      </c>
      <c r="AA115" s="243">
        <v>257.98</v>
      </c>
      <c r="AB115" s="243">
        <v>184.89</v>
      </c>
      <c r="AC115" s="243">
        <v>210.15</v>
      </c>
      <c r="AD115" s="243">
        <v>171.52</v>
      </c>
      <c r="AE115" s="243">
        <v>193.47</v>
      </c>
      <c r="AF115" s="243">
        <v>201.29</v>
      </c>
      <c r="AG115" s="243">
        <v>213.56</v>
      </c>
      <c r="AH115" s="243">
        <v>193.18</v>
      </c>
      <c r="AI115" s="243">
        <v>222.43765720962799</v>
      </c>
      <c r="AJ115" s="243">
        <v>180.48</v>
      </c>
      <c r="AK115" s="243">
        <v>181.46</v>
      </c>
      <c r="AL115" s="243">
        <v>232.03</v>
      </c>
      <c r="AM115" s="245">
        <f t="shared" si="7"/>
        <v>386.85704905669218</v>
      </c>
      <c r="AN115" s="245">
        <f t="shared" si="8"/>
        <v>402.34173506330922</v>
      </c>
      <c r="AO115" s="286">
        <f t="shared" si="11"/>
        <v>-4.2874436456695753E-3</v>
      </c>
      <c r="AP115" s="286">
        <f t="shared" si="11"/>
        <v>-6.1100471299189163E-3</v>
      </c>
      <c r="AQ115" s="286">
        <f t="shared" si="9"/>
        <v>-4.9601122435433131E-3</v>
      </c>
      <c r="AR115" s="286">
        <f t="shared" si="9"/>
        <v>-1.4122386402957154E-3</v>
      </c>
    </row>
    <row r="116" spans="1:44" x14ac:dyDescent="0.2">
      <c r="A116" s="243">
        <v>0.57803534822588565</v>
      </c>
      <c r="B116" s="244">
        <v>39814</v>
      </c>
      <c r="C116" s="243">
        <v>69.4561494074742</v>
      </c>
      <c r="D116" s="243" t="s">
        <v>1240</v>
      </c>
      <c r="E116" s="243" t="s">
        <v>1649</v>
      </c>
      <c r="F116" s="243">
        <v>216.75</v>
      </c>
      <c r="G116" s="243">
        <v>243.62</v>
      </c>
      <c r="H116" s="243">
        <v>229.06</v>
      </c>
      <c r="I116" s="243">
        <v>269.77</v>
      </c>
      <c r="J116" s="243">
        <v>318.77902501697997</v>
      </c>
      <c r="K116" s="243">
        <v>190.12</v>
      </c>
      <c r="L116" s="243">
        <v>221.85</v>
      </c>
      <c r="M116" s="243">
        <v>222.72</v>
      </c>
      <c r="N116" s="243">
        <v>201.44</v>
      </c>
      <c r="O116" s="243">
        <v>181.87</v>
      </c>
      <c r="P116" s="243">
        <v>198.32</v>
      </c>
      <c r="Q116" s="243">
        <v>205.69</v>
      </c>
      <c r="R116" s="243">
        <v>204.68</v>
      </c>
      <c r="S116" s="243">
        <v>228.31</v>
      </c>
      <c r="T116" s="243">
        <v>201.61</v>
      </c>
      <c r="U116" s="243">
        <v>228.91</v>
      </c>
      <c r="V116" s="243">
        <v>242.35131558582901</v>
      </c>
      <c r="W116" s="243">
        <v>185.55</v>
      </c>
      <c r="X116" s="243">
        <v>270</v>
      </c>
      <c r="Y116" s="243">
        <v>193.73</v>
      </c>
      <c r="Z116" s="243">
        <v>219.17</v>
      </c>
      <c r="AA116" s="243">
        <v>268.39999999999998</v>
      </c>
      <c r="AB116" s="243">
        <v>191.25</v>
      </c>
      <c r="AC116" s="243">
        <v>218.41</v>
      </c>
      <c r="AD116" s="243">
        <v>177.39</v>
      </c>
      <c r="AE116" s="243">
        <v>199.64</v>
      </c>
      <c r="AF116" s="243">
        <v>212.45</v>
      </c>
      <c r="AG116" s="243">
        <v>216.37</v>
      </c>
      <c r="AH116" s="243">
        <v>202.76</v>
      </c>
      <c r="AI116" s="243">
        <v>238.121252674217</v>
      </c>
      <c r="AJ116" s="243">
        <v>189.42</v>
      </c>
      <c r="AK116" s="243">
        <v>185.93</v>
      </c>
      <c r="AL116" s="243">
        <v>241.12</v>
      </c>
      <c r="AM116" s="245">
        <f t="shared" si="7"/>
        <v>394.97584481767819</v>
      </c>
      <c r="AN116" s="245">
        <f t="shared" si="8"/>
        <v>417.13711927834339</v>
      </c>
      <c r="AO116" s="286">
        <f t="shared" ref="AO116:AP131" si="12">AM116/AM104-1</f>
        <v>-8.9754184650502333E-3</v>
      </c>
      <c r="AP116" s="286">
        <f t="shared" si="12"/>
        <v>-4.2692979461932401E-3</v>
      </c>
      <c r="AQ116" s="286">
        <f t="shared" si="9"/>
        <v>2.0986552476639053E-2</v>
      </c>
      <c r="AR116" s="286">
        <f t="shared" si="9"/>
        <v>3.6773177937173385E-2</v>
      </c>
    </row>
    <row r="117" spans="1:44" x14ac:dyDescent="0.2">
      <c r="A117" s="243">
        <v>0.57931152624406246</v>
      </c>
      <c r="B117" s="244">
        <v>39845</v>
      </c>
      <c r="C117" s="243">
        <v>69.609493681960302</v>
      </c>
      <c r="D117" s="243" t="s">
        <v>1058</v>
      </c>
      <c r="E117" s="243" t="s">
        <v>63</v>
      </c>
      <c r="F117" s="243">
        <v>216.83</v>
      </c>
      <c r="G117" s="243">
        <v>243.73</v>
      </c>
      <c r="H117" s="243">
        <v>228.53</v>
      </c>
      <c r="I117" s="243">
        <v>268.83</v>
      </c>
      <c r="J117" s="243">
        <v>319.03302646071597</v>
      </c>
      <c r="K117" s="243">
        <v>191</v>
      </c>
      <c r="L117" s="243">
        <v>223.31</v>
      </c>
      <c r="M117" s="243">
        <v>223.25</v>
      </c>
      <c r="N117" s="243">
        <v>201.74</v>
      </c>
      <c r="O117" s="243">
        <v>181.61</v>
      </c>
      <c r="P117" s="243">
        <v>198.78</v>
      </c>
      <c r="Q117" s="243">
        <v>205.17</v>
      </c>
      <c r="R117" s="243">
        <v>203.93</v>
      </c>
      <c r="S117" s="243">
        <v>229.01</v>
      </c>
      <c r="T117" s="243">
        <v>201.38</v>
      </c>
      <c r="U117" s="243">
        <v>229.1</v>
      </c>
      <c r="V117" s="243">
        <v>242.7955656771</v>
      </c>
      <c r="W117" s="243">
        <v>183.94</v>
      </c>
      <c r="X117" s="243">
        <v>270.98</v>
      </c>
      <c r="Y117" s="243">
        <v>193.36</v>
      </c>
      <c r="Z117" s="243">
        <v>219.26</v>
      </c>
      <c r="AA117" s="243">
        <v>268.95999999999998</v>
      </c>
      <c r="AB117" s="243">
        <v>190.17</v>
      </c>
      <c r="AC117" s="243">
        <v>218.03</v>
      </c>
      <c r="AD117" s="243">
        <v>176.33</v>
      </c>
      <c r="AE117" s="243">
        <v>199.09</v>
      </c>
      <c r="AF117" s="243">
        <v>212.66</v>
      </c>
      <c r="AG117" s="243">
        <v>218.98</v>
      </c>
      <c r="AH117" s="243">
        <v>202.51</v>
      </c>
      <c r="AI117" s="243">
        <v>239.19438346630099</v>
      </c>
      <c r="AJ117" s="243">
        <v>190.66</v>
      </c>
      <c r="AK117" s="243">
        <v>187.08</v>
      </c>
      <c r="AL117" s="243">
        <v>241.49</v>
      </c>
      <c r="AM117" s="245">
        <f t="shared" si="7"/>
        <v>395.31407476867406</v>
      </c>
      <c r="AN117" s="245">
        <f t="shared" si="8"/>
        <v>416.8568879781979</v>
      </c>
      <c r="AO117" s="286">
        <f t="shared" si="12"/>
        <v>-5.1322894348024839E-3</v>
      </c>
      <c r="AP117" s="286">
        <f t="shared" si="12"/>
        <v>-3.1284537317710637E-4</v>
      </c>
      <c r="AQ117" s="286">
        <f t="shared" si="9"/>
        <v>8.5633072359647677E-4</v>
      </c>
      <c r="AR117" s="286">
        <f t="shared" si="9"/>
        <v>-6.7179660402860719E-4</v>
      </c>
    </row>
    <row r="118" spans="1:44" x14ac:dyDescent="0.2">
      <c r="A118" s="243">
        <v>0.58264424789287939</v>
      </c>
      <c r="B118" s="244">
        <v>39873</v>
      </c>
      <c r="C118" s="243">
        <v>70.009950182560502</v>
      </c>
      <c r="D118" s="243" t="s">
        <v>1059</v>
      </c>
      <c r="E118" s="243" t="s">
        <v>64</v>
      </c>
      <c r="F118" s="243">
        <v>210.83</v>
      </c>
      <c r="G118" s="243">
        <v>240.36</v>
      </c>
      <c r="H118" s="243">
        <v>225.52</v>
      </c>
      <c r="I118" s="243">
        <v>265.51</v>
      </c>
      <c r="J118" s="243">
        <v>316.52250955402701</v>
      </c>
      <c r="K118" s="243">
        <v>188</v>
      </c>
      <c r="L118" s="243">
        <v>222.9</v>
      </c>
      <c r="M118" s="243">
        <v>217.12</v>
      </c>
      <c r="N118" s="243">
        <v>201</v>
      </c>
      <c r="O118" s="243">
        <v>177.8</v>
      </c>
      <c r="P118" s="243">
        <v>194.71</v>
      </c>
      <c r="Q118" s="243">
        <v>201.36</v>
      </c>
      <c r="R118" s="243">
        <v>200</v>
      </c>
      <c r="S118" s="243">
        <v>227.83</v>
      </c>
      <c r="T118" s="243">
        <v>197.8</v>
      </c>
      <c r="U118" s="243">
        <v>224.62</v>
      </c>
      <c r="V118" s="243">
        <v>238.61813171785201</v>
      </c>
      <c r="W118" s="243">
        <v>184.65</v>
      </c>
      <c r="X118" s="243">
        <v>268.02999999999997</v>
      </c>
      <c r="Y118" s="243">
        <v>191.26</v>
      </c>
      <c r="Z118" s="243">
        <v>212.69</v>
      </c>
      <c r="AA118" s="243">
        <v>265.86</v>
      </c>
      <c r="AB118" s="243">
        <v>191.4</v>
      </c>
      <c r="AC118" s="243">
        <v>214.79</v>
      </c>
      <c r="AD118" s="243">
        <v>175.11</v>
      </c>
      <c r="AE118" s="243">
        <v>195.04</v>
      </c>
      <c r="AF118" s="243">
        <v>210.96</v>
      </c>
      <c r="AG118" s="243">
        <v>219.07</v>
      </c>
      <c r="AH118" s="243">
        <v>199.53</v>
      </c>
      <c r="AI118" s="243">
        <v>224.725910700887</v>
      </c>
      <c r="AJ118" s="243">
        <v>188.25</v>
      </c>
      <c r="AK118" s="243">
        <v>186.27</v>
      </c>
      <c r="AL118" s="243">
        <v>238.09</v>
      </c>
      <c r="AM118" s="245">
        <f t="shared" si="7"/>
        <v>391.02763105264046</v>
      </c>
      <c r="AN118" s="245">
        <f t="shared" si="8"/>
        <v>408.63700424581117</v>
      </c>
      <c r="AO118" s="286">
        <f t="shared" si="12"/>
        <v>-1.6816116768801459E-2</v>
      </c>
      <c r="AP118" s="286">
        <f t="shared" si="12"/>
        <v>-1.2532011406417021E-2</v>
      </c>
      <c r="AQ118" s="286">
        <f t="shared" si="9"/>
        <v>-1.084313458492947E-2</v>
      </c>
      <c r="AR118" s="286">
        <f t="shared" si="9"/>
        <v>-1.9718718748427233E-2</v>
      </c>
    </row>
    <row r="119" spans="1:44" x14ac:dyDescent="0.2">
      <c r="A119" s="243">
        <v>0.5846835458746269</v>
      </c>
      <c r="B119" s="244">
        <v>39904</v>
      </c>
      <c r="C119" s="243">
        <v>70.254990188749304</v>
      </c>
      <c r="D119" s="243" t="s">
        <v>1060</v>
      </c>
      <c r="E119" s="243" t="s">
        <v>1650</v>
      </c>
      <c r="F119" s="243">
        <v>209.07</v>
      </c>
      <c r="G119" s="243">
        <v>239.28</v>
      </c>
      <c r="H119" s="243">
        <v>225.22</v>
      </c>
      <c r="I119" s="243">
        <v>264.42</v>
      </c>
      <c r="J119" s="243">
        <v>316.47945200267702</v>
      </c>
      <c r="K119" s="243">
        <v>188.11</v>
      </c>
      <c r="L119" s="243">
        <v>222.6</v>
      </c>
      <c r="M119" s="243">
        <v>216.79</v>
      </c>
      <c r="N119" s="243">
        <v>201.84</v>
      </c>
      <c r="O119" s="243">
        <v>176.65</v>
      </c>
      <c r="P119" s="243">
        <v>195.16</v>
      </c>
      <c r="Q119" s="243">
        <v>200.43</v>
      </c>
      <c r="R119" s="243">
        <v>200.04</v>
      </c>
      <c r="S119" s="243">
        <v>228.4</v>
      </c>
      <c r="T119" s="243">
        <v>198.85</v>
      </c>
      <c r="U119" s="243">
        <v>225.2</v>
      </c>
      <c r="V119" s="243">
        <v>238.181426564107</v>
      </c>
      <c r="W119" s="243">
        <v>185.01</v>
      </c>
      <c r="X119" s="243">
        <v>268</v>
      </c>
      <c r="Y119" s="243">
        <v>191.55</v>
      </c>
      <c r="Z119" s="243">
        <v>211.11</v>
      </c>
      <c r="AA119" s="243">
        <v>265.61</v>
      </c>
      <c r="AB119" s="243">
        <v>191.2</v>
      </c>
      <c r="AC119" s="243">
        <v>214.79</v>
      </c>
      <c r="AD119" s="243">
        <v>178.25</v>
      </c>
      <c r="AE119" s="243">
        <v>195.53</v>
      </c>
      <c r="AF119" s="243">
        <v>209.33</v>
      </c>
      <c r="AG119" s="243">
        <v>218.38</v>
      </c>
      <c r="AH119" s="243">
        <v>200.74</v>
      </c>
      <c r="AI119" s="243">
        <v>227.20739596178399</v>
      </c>
      <c r="AJ119" s="243">
        <v>187.9</v>
      </c>
      <c r="AK119" s="243">
        <v>187.16</v>
      </c>
      <c r="AL119" s="243">
        <v>238.24</v>
      </c>
      <c r="AM119" s="245">
        <f t="shared" si="7"/>
        <v>390.63866532850165</v>
      </c>
      <c r="AN119" s="245">
        <f t="shared" si="8"/>
        <v>407.46828208345983</v>
      </c>
      <c r="AO119" s="286">
        <f t="shared" si="12"/>
        <v>-1.3346562570027198E-2</v>
      </c>
      <c r="AP119" s="286">
        <f t="shared" si="12"/>
        <v>-1.094054757144991E-2</v>
      </c>
      <c r="AQ119" s="286">
        <f t="shared" si="9"/>
        <v>-9.947269534168468E-4</v>
      </c>
      <c r="AR119" s="286">
        <f t="shared" si="9"/>
        <v>-2.8600497512660805E-3</v>
      </c>
    </row>
    <row r="120" spans="1:44" x14ac:dyDescent="0.2">
      <c r="A120" s="243">
        <v>0.58298053804632022</v>
      </c>
      <c r="B120" s="244">
        <v>39934</v>
      </c>
      <c r="C120" s="243">
        <v>70.050358471107799</v>
      </c>
      <c r="D120" s="243" t="s">
        <v>1061</v>
      </c>
      <c r="E120" s="243" t="s">
        <v>66</v>
      </c>
      <c r="F120" s="243">
        <v>212.33</v>
      </c>
      <c r="G120" s="243">
        <v>240.38</v>
      </c>
      <c r="H120" s="243">
        <v>227.44</v>
      </c>
      <c r="I120" s="243">
        <v>265.58</v>
      </c>
      <c r="J120" s="243">
        <v>319.55836269553402</v>
      </c>
      <c r="K120" s="243">
        <v>191.17</v>
      </c>
      <c r="L120" s="243">
        <v>224.19</v>
      </c>
      <c r="M120" s="243">
        <v>219.68</v>
      </c>
      <c r="N120" s="243">
        <v>204.75</v>
      </c>
      <c r="O120" s="243">
        <v>177.06</v>
      </c>
      <c r="P120" s="243">
        <v>199.94</v>
      </c>
      <c r="Q120" s="243">
        <v>205.24</v>
      </c>
      <c r="R120" s="243">
        <v>203.51</v>
      </c>
      <c r="S120" s="243">
        <v>230.83</v>
      </c>
      <c r="T120" s="243">
        <v>202.76</v>
      </c>
      <c r="U120" s="243">
        <v>235.5</v>
      </c>
      <c r="V120" s="243">
        <v>239.74559805498501</v>
      </c>
      <c r="W120" s="243">
        <v>188.76</v>
      </c>
      <c r="X120" s="243">
        <v>269.07</v>
      </c>
      <c r="Y120" s="243">
        <v>194.94</v>
      </c>
      <c r="Z120" s="243">
        <v>216.49</v>
      </c>
      <c r="AA120" s="243">
        <v>268.98</v>
      </c>
      <c r="AB120" s="243">
        <v>195.25</v>
      </c>
      <c r="AC120" s="243">
        <v>220.32</v>
      </c>
      <c r="AD120" s="243">
        <v>181.54</v>
      </c>
      <c r="AE120" s="243">
        <v>199.46</v>
      </c>
      <c r="AF120" s="243">
        <v>212.1</v>
      </c>
      <c r="AG120" s="243">
        <v>221.47</v>
      </c>
      <c r="AH120" s="243">
        <v>203.85</v>
      </c>
      <c r="AI120" s="243">
        <v>231.32373246937399</v>
      </c>
      <c r="AJ120" s="243">
        <v>190.5</v>
      </c>
      <c r="AK120" s="243">
        <v>188.17</v>
      </c>
      <c r="AL120" s="243">
        <v>241.32</v>
      </c>
      <c r="AM120" s="245">
        <f t="shared" si="7"/>
        <v>395.94803760268854</v>
      </c>
      <c r="AN120" s="245">
        <f t="shared" si="8"/>
        <v>413.94177721388382</v>
      </c>
      <c r="AO120" s="286">
        <f t="shared" si="12"/>
        <v>-1.3147216963037112E-2</v>
      </c>
      <c r="AP120" s="286">
        <f t="shared" si="12"/>
        <v>-8.8944091909356482E-3</v>
      </c>
      <c r="AQ120" s="286">
        <f t="shared" si="9"/>
        <v>1.3591517546585052E-2</v>
      </c>
      <c r="AR120" s="286">
        <f t="shared" si="9"/>
        <v>1.5887114200211716E-2</v>
      </c>
    </row>
    <row r="121" spans="1:44" x14ac:dyDescent="0.2">
      <c r="A121" s="243">
        <v>0.58405407968998824</v>
      </c>
      <c r="B121" s="244">
        <v>39965</v>
      </c>
      <c r="C121" s="243">
        <v>70.179354161469305</v>
      </c>
      <c r="D121" s="243" t="s">
        <v>1062</v>
      </c>
      <c r="E121" s="243" t="s">
        <v>67</v>
      </c>
      <c r="F121" s="243">
        <v>211.85</v>
      </c>
      <c r="G121" s="243">
        <v>242.03</v>
      </c>
      <c r="H121" s="243">
        <v>226.47</v>
      </c>
      <c r="I121" s="243">
        <v>264.8</v>
      </c>
      <c r="J121" s="243">
        <v>318.86108512546502</v>
      </c>
      <c r="K121" s="243">
        <v>191.73</v>
      </c>
      <c r="L121" s="243">
        <v>223.48</v>
      </c>
      <c r="M121" s="243">
        <v>219.12</v>
      </c>
      <c r="N121" s="243">
        <v>205.4</v>
      </c>
      <c r="O121" s="243">
        <v>176.87</v>
      </c>
      <c r="P121" s="243">
        <v>198.85</v>
      </c>
      <c r="Q121" s="243">
        <v>204.61</v>
      </c>
      <c r="R121" s="243">
        <v>203.25</v>
      </c>
      <c r="S121" s="243">
        <v>230.43</v>
      </c>
      <c r="T121" s="243">
        <v>203</v>
      </c>
      <c r="U121" s="243">
        <v>234.59</v>
      </c>
      <c r="V121" s="243">
        <v>238.869723744781</v>
      </c>
      <c r="W121" s="243">
        <v>186.82</v>
      </c>
      <c r="X121" s="243">
        <v>267.93</v>
      </c>
      <c r="Y121" s="243">
        <v>194.54</v>
      </c>
      <c r="Z121" s="243">
        <v>214.81</v>
      </c>
      <c r="AA121" s="243">
        <v>268.26</v>
      </c>
      <c r="AB121" s="243">
        <v>193.18</v>
      </c>
      <c r="AC121" s="243">
        <v>219.91</v>
      </c>
      <c r="AD121" s="243">
        <v>182.12</v>
      </c>
      <c r="AE121" s="243">
        <v>200.56</v>
      </c>
      <c r="AF121" s="243">
        <v>212.41</v>
      </c>
      <c r="AG121" s="243">
        <v>221.65</v>
      </c>
      <c r="AH121" s="243">
        <v>203.44</v>
      </c>
      <c r="AI121" s="243">
        <v>231.449172257767</v>
      </c>
      <c r="AJ121" s="243">
        <v>190.39</v>
      </c>
      <c r="AK121" s="243">
        <v>188.01</v>
      </c>
      <c r="AL121" s="243">
        <v>240.9</v>
      </c>
      <c r="AM121" s="245">
        <f t="shared" si="7"/>
        <v>394.53538296027421</v>
      </c>
      <c r="AN121" s="245">
        <f t="shared" si="8"/>
        <v>412.46180512576507</v>
      </c>
      <c r="AO121" s="286">
        <f t="shared" si="12"/>
        <v>-1.3001283242091599E-2</v>
      </c>
      <c r="AP121" s="286">
        <f t="shared" si="12"/>
        <v>-7.3574167378845923E-3</v>
      </c>
      <c r="AQ121" s="286">
        <f t="shared" si="9"/>
        <v>-3.5677778603662169E-3</v>
      </c>
      <c r="AR121" s="286">
        <f t="shared" si="9"/>
        <v>-3.5753146205246278E-3</v>
      </c>
    </row>
    <row r="122" spans="1:44" x14ac:dyDescent="0.2">
      <c r="A122" s="243">
        <v>0.58564499080048182</v>
      </c>
      <c r="B122" s="244">
        <v>39995</v>
      </c>
      <c r="C122" s="243">
        <v>70.370516449595101</v>
      </c>
      <c r="D122" s="243" t="s">
        <v>1063</v>
      </c>
      <c r="E122" s="243" t="s">
        <v>68</v>
      </c>
      <c r="F122" s="243">
        <v>214.64</v>
      </c>
      <c r="G122" s="243">
        <v>241.25</v>
      </c>
      <c r="H122" s="243">
        <v>226.45</v>
      </c>
      <c r="I122" s="243">
        <v>268.44</v>
      </c>
      <c r="J122" s="243">
        <v>317.80109013082199</v>
      </c>
      <c r="K122" s="243">
        <v>192.56</v>
      </c>
      <c r="L122" s="243">
        <v>224.92</v>
      </c>
      <c r="M122" s="243">
        <v>223.44</v>
      </c>
      <c r="N122" s="243">
        <v>211.68</v>
      </c>
      <c r="O122" s="243">
        <v>179.74</v>
      </c>
      <c r="P122" s="243">
        <v>197.75</v>
      </c>
      <c r="Q122" s="243">
        <v>205.18</v>
      </c>
      <c r="R122" s="243">
        <v>203.04</v>
      </c>
      <c r="S122" s="243">
        <v>231.31</v>
      </c>
      <c r="T122" s="243">
        <v>206.14</v>
      </c>
      <c r="U122" s="243">
        <v>230.89</v>
      </c>
      <c r="V122" s="243">
        <v>240.62648451965899</v>
      </c>
      <c r="W122" s="243">
        <v>187.7</v>
      </c>
      <c r="X122" s="243">
        <v>272.14</v>
      </c>
      <c r="Y122" s="243">
        <v>196.04</v>
      </c>
      <c r="Z122" s="243">
        <v>217.08</v>
      </c>
      <c r="AA122" s="243">
        <v>268.81</v>
      </c>
      <c r="AB122" s="243">
        <v>194.15</v>
      </c>
      <c r="AC122" s="243">
        <v>220.59</v>
      </c>
      <c r="AD122" s="243">
        <v>182.78</v>
      </c>
      <c r="AE122" s="243">
        <v>202.68</v>
      </c>
      <c r="AF122" s="243">
        <v>213.48</v>
      </c>
      <c r="AG122" s="243">
        <v>222.38</v>
      </c>
      <c r="AH122" s="243">
        <v>206.93</v>
      </c>
      <c r="AI122" s="243">
        <v>240.63948956516299</v>
      </c>
      <c r="AJ122" s="243">
        <v>191.49</v>
      </c>
      <c r="AK122" s="243">
        <v>189.27</v>
      </c>
      <c r="AL122" s="243">
        <v>242.26</v>
      </c>
      <c r="AM122" s="245">
        <f t="shared" si="7"/>
        <v>394.96624001485389</v>
      </c>
      <c r="AN122" s="245">
        <f t="shared" si="8"/>
        <v>413.66357401754573</v>
      </c>
      <c r="AO122" s="286">
        <f t="shared" si="12"/>
        <v>-1.422982419580221E-2</v>
      </c>
      <c r="AP122" s="286">
        <f t="shared" si="12"/>
        <v>-1.0428757582172099E-2</v>
      </c>
      <c r="AQ122" s="286">
        <f t="shared" si="9"/>
        <v>1.0920618864318499E-3</v>
      </c>
      <c r="AR122" s="286">
        <f t="shared" si="9"/>
        <v>2.9136489169323543E-3</v>
      </c>
    </row>
    <row r="123" spans="1:44" x14ac:dyDescent="0.2">
      <c r="A123" s="243">
        <v>0.58704619977314054</v>
      </c>
      <c r="B123" s="244">
        <v>40026</v>
      </c>
      <c r="C123" s="243">
        <v>70.538884318540795</v>
      </c>
      <c r="D123" s="243" t="s">
        <v>1064</v>
      </c>
      <c r="E123" s="243" t="s">
        <v>1651</v>
      </c>
      <c r="F123" s="243">
        <v>214.36</v>
      </c>
      <c r="G123" s="243">
        <v>240.48</v>
      </c>
      <c r="H123" s="243">
        <v>226.13</v>
      </c>
      <c r="I123" s="243">
        <v>267.85000000000002</v>
      </c>
      <c r="J123" s="243">
        <v>316.78996492019297</v>
      </c>
      <c r="K123" s="243">
        <v>191.51</v>
      </c>
      <c r="L123" s="243">
        <v>223.53</v>
      </c>
      <c r="M123" s="243">
        <v>221.96</v>
      </c>
      <c r="N123" s="243">
        <v>210.56</v>
      </c>
      <c r="O123" s="243">
        <v>179.26</v>
      </c>
      <c r="P123" s="243">
        <v>197.74</v>
      </c>
      <c r="Q123" s="243">
        <v>205.42</v>
      </c>
      <c r="R123" s="243">
        <v>201.42</v>
      </c>
      <c r="S123" s="243">
        <v>231.22</v>
      </c>
      <c r="T123" s="243">
        <v>207.47</v>
      </c>
      <c r="U123" s="243">
        <v>229.74</v>
      </c>
      <c r="V123" s="243">
        <v>239.12587506645801</v>
      </c>
      <c r="W123" s="243">
        <v>187.85</v>
      </c>
      <c r="X123" s="243">
        <v>270.85000000000002</v>
      </c>
      <c r="Y123" s="243">
        <v>195.85</v>
      </c>
      <c r="Z123" s="243">
        <v>218.75</v>
      </c>
      <c r="AA123" s="243">
        <v>267.35000000000002</v>
      </c>
      <c r="AB123" s="243">
        <v>194.9</v>
      </c>
      <c r="AC123" s="243">
        <v>220.27</v>
      </c>
      <c r="AD123" s="243">
        <v>182.14</v>
      </c>
      <c r="AE123" s="243">
        <v>201.04</v>
      </c>
      <c r="AF123" s="243">
        <v>213.71</v>
      </c>
      <c r="AG123" s="243">
        <v>220.41</v>
      </c>
      <c r="AH123" s="243">
        <v>205.94</v>
      </c>
      <c r="AI123" s="243">
        <v>240.39283638842301</v>
      </c>
      <c r="AJ123" s="243">
        <v>190.45</v>
      </c>
      <c r="AK123" s="243">
        <v>189.97</v>
      </c>
      <c r="AL123" s="243">
        <v>241.55</v>
      </c>
      <c r="AM123" s="245">
        <f t="shared" si="7"/>
        <v>393.87019299222646</v>
      </c>
      <c r="AN123" s="245">
        <f t="shared" si="8"/>
        <v>411.46676376296301</v>
      </c>
      <c r="AO123" s="286">
        <f t="shared" si="12"/>
        <v>-1.0310037307889264E-2</v>
      </c>
      <c r="AP123" s="286">
        <f t="shared" si="12"/>
        <v>-8.8470535860617483E-3</v>
      </c>
      <c r="AQ123" s="286">
        <f t="shared" si="9"/>
        <v>-2.7750397669081828E-3</v>
      </c>
      <c r="AR123" s="286">
        <f t="shared" si="9"/>
        <v>-5.3106204958949244E-3</v>
      </c>
    </row>
    <row r="124" spans="1:44" x14ac:dyDescent="0.2">
      <c r="A124" s="243">
        <v>0.58999089432183849</v>
      </c>
      <c r="B124" s="244">
        <v>40057</v>
      </c>
      <c r="C124" s="243">
        <v>70.892715870817796</v>
      </c>
      <c r="D124" s="243" t="s">
        <v>1065</v>
      </c>
      <c r="E124" s="243" t="s">
        <v>70</v>
      </c>
      <c r="F124" s="243">
        <v>214.73</v>
      </c>
      <c r="G124" s="243">
        <v>238.54</v>
      </c>
      <c r="H124" s="243">
        <v>226.53</v>
      </c>
      <c r="I124" s="243">
        <v>264.7</v>
      </c>
      <c r="J124" s="243">
        <v>316.37090709579502</v>
      </c>
      <c r="K124" s="243">
        <v>194.08</v>
      </c>
      <c r="L124" s="243">
        <v>220.68</v>
      </c>
      <c r="M124" s="243">
        <v>219.45</v>
      </c>
      <c r="N124" s="243">
        <v>204.06</v>
      </c>
      <c r="O124" s="243">
        <v>177.37</v>
      </c>
      <c r="P124" s="243">
        <v>195.58</v>
      </c>
      <c r="Q124" s="243">
        <v>204.1</v>
      </c>
      <c r="R124" s="243">
        <v>200.62</v>
      </c>
      <c r="S124" s="243">
        <v>230.91</v>
      </c>
      <c r="T124" s="243">
        <v>202.83</v>
      </c>
      <c r="U124" s="243">
        <v>229.32</v>
      </c>
      <c r="V124" s="243">
        <v>237.62398638559199</v>
      </c>
      <c r="W124" s="243">
        <v>187.7</v>
      </c>
      <c r="X124" s="243">
        <v>267.01</v>
      </c>
      <c r="Y124" s="243">
        <v>195.66</v>
      </c>
      <c r="Z124" s="243">
        <v>216.68</v>
      </c>
      <c r="AA124" s="243">
        <v>265.52999999999997</v>
      </c>
      <c r="AB124" s="243">
        <v>193.97</v>
      </c>
      <c r="AC124" s="243">
        <v>219.36</v>
      </c>
      <c r="AD124" s="243">
        <v>179.44</v>
      </c>
      <c r="AE124" s="243">
        <v>197.64</v>
      </c>
      <c r="AF124" s="243">
        <v>211.9</v>
      </c>
      <c r="AG124" s="243">
        <v>221.33</v>
      </c>
      <c r="AH124" s="243">
        <v>199.38</v>
      </c>
      <c r="AI124" s="243">
        <v>233.040194442868</v>
      </c>
      <c r="AJ124" s="243">
        <v>189.34</v>
      </c>
      <c r="AK124" s="243">
        <v>189.96</v>
      </c>
      <c r="AL124" s="243">
        <v>239.66</v>
      </c>
      <c r="AM124" s="245">
        <f t="shared" si="7"/>
        <v>391.37892164491473</v>
      </c>
      <c r="AN124" s="245">
        <f t="shared" si="8"/>
        <v>406.20965900749326</v>
      </c>
      <c r="AO124" s="286">
        <f t="shared" si="12"/>
        <v>-3.1427913312863653E-3</v>
      </c>
      <c r="AP124" s="286">
        <f t="shared" si="12"/>
        <v>-6.2730018762602313E-3</v>
      </c>
      <c r="AQ124" s="286">
        <f t="shared" si="9"/>
        <v>-6.3251075903600906E-3</v>
      </c>
      <c r="AR124" s="286">
        <f t="shared" si="9"/>
        <v>-1.2776499145136899E-2</v>
      </c>
    </row>
    <row r="125" spans="1:44" x14ac:dyDescent="0.2">
      <c r="A125" s="243">
        <v>0.59177581898239828</v>
      </c>
      <c r="B125" s="244">
        <v>40087</v>
      </c>
      <c r="C125" s="243">
        <v>71.107190633106001</v>
      </c>
      <c r="D125" s="243" t="s">
        <v>1066</v>
      </c>
      <c r="E125" s="243" t="s">
        <v>71</v>
      </c>
      <c r="F125" s="243">
        <v>213.47</v>
      </c>
      <c r="G125" s="243">
        <v>238.17</v>
      </c>
      <c r="H125" s="243">
        <v>225.55</v>
      </c>
      <c r="I125" s="243">
        <v>264.58</v>
      </c>
      <c r="J125" s="243">
        <v>310.58823088917399</v>
      </c>
      <c r="K125" s="243">
        <v>195.2</v>
      </c>
      <c r="L125" s="243">
        <v>220.22</v>
      </c>
      <c r="M125" s="243">
        <v>219.2</v>
      </c>
      <c r="N125" s="243">
        <v>204.39</v>
      </c>
      <c r="O125" s="243">
        <v>175.47</v>
      </c>
      <c r="P125" s="243">
        <v>194.98</v>
      </c>
      <c r="Q125" s="243">
        <v>203.23</v>
      </c>
      <c r="R125" s="243">
        <v>200.64</v>
      </c>
      <c r="S125" s="243">
        <v>229.46</v>
      </c>
      <c r="T125" s="243">
        <v>203.14</v>
      </c>
      <c r="U125" s="243">
        <v>228.24</v>
      </c>
      <c r="V125" s="243">
        <v>236.48787100791199</v>
      </c>
      <c r="W125" s="243">
        <v>185.65</v>
      </c>
      <c r="X125" s="243">
        <v>266.63</v>
      </c>
      <c r="Y125" s="243">
        <v>195.07</v>
      </c>
      <c r="Z125" s="243">
        <v>216.84</v>
      </c>
      <c r="AA125" s="243">
        <v>264.74</v>
      </c>
      <c r="AB125" s="243">
        <v>192.79</v>
      </c>
      <c r="AC125" s="243">
        <v>219.4</v>
      </c>
      <c r="AD125" s="243">
        <v>178.39</v>
      </c>
      <c r="AE125" s="243">
        <v>196.66</v>
      </c>
      <c r="AF125" s="243">
        <v>210.81</v>
      </c>
      <c r="AG125" s="243">
        <v>220.35</v>
      </c>
      <c r="AH125" s="243">
        <v>199.46</v>
      </c>
      <c r="AI125" s="243">
        <v>232.15195369604299</v>
      </c>
      <c r="AJ125" s="243">
        <v>189.79</v>
      </c>
      <c r="AK125" s="243">
        <v>191.54</v>
      </c>
      <c r="AL125" s="243">
        <v>237.81</v>
      </c>
      <c r="AM125" s="245">
        <f t="shared" si="7"/>
        <v>387.74818544389535</v>
      </c>
      <c r="AN125" s="245">
        <f t="shared" si="8"/>
        <v>401.85825843464113</v>
      </c>
      <c r="AO125" s="286">
        <f t="shared" si="12"/>
        <v>-4.4432208666944639E-3</v>
      </c>
      <c r="AP125" s="286">
        <f t="shared" si="12"/>
        <v>-8.1482206705866256E-3</v>
      </c>
      <c r="AQ125" s="286">
        <f t="shared" si="9"/>
        <v>-9.2767801233645253E-3</v>
      </c>
      <c r="AR125" s="286">
        <f t="shared" si="9"/>
        <v>-1.0712203603144399E-2</v>
      </c>
    </row>
    <row r="126" spans="1:44" x14ac:dyDescent="0.2">
      <c r="A126" s="243">
        <v>0.59484554448557736</v>
      </c>
      <c r="B126" s="244">
        <v>40118</v>
      </c>
      <c r="C126" s="243">
        <v>71.476045779842494</v>
      </c>
      <c r="D126" s="243" t="s">
        <v>1067</v>
      </c>
      <c r="E126" s="243" t="s">
        <v>72</v>
      </c>
      <c r="F126" s="243">
        <v>211.41</v>
      </c>
      <c r="G126" s="243">
        <v>241.15</v>
      </c>
      <c r="H126" s="243">
        <v>224.68</v>
      </c>
      <c r="I126" s="243">
        <v>266.27999999999997</v>
      </c>
      <c r="J126" s="243">
        <v>309.06842298953501</v>
      </c>
      <c r="K126" s="243">
        <v>196.36</v>
      </c>
      <c r="L126" s="243">
        <v>221.77</v>
      </c>
      <c r="M126" s="243">
        <v>220.36</v>
      </c>
      <c r="N126" s="243">
        <v>211.41</v>
      </c>
      <c r="O126" s="243">
        <v>176.62</v>
      </c>
      <c r="P126" s="243">
        <v>195.66</v>
      </c>
      <c r="Q126" s="243">
        <v>200.89</v>
      </c>
      <c r="R126" s="243">
        <v>199.08</v>
      </c>
      <c r="S126" s="243">
        <v>231.17</v>
      </c>
      <c r="T126" s="243">
        <v>204.92</v>
      </c>
      <c r="U126" s="243">
        <v>228.01</v>
      </c>
      <c r="V126" s="243">
        <v>235.98506964277101</v>
      </c>
      <c r="W126" s="243">
        <v>185.29</v>
      </c>
      <c r="X126" s="243">
        <v>267.26</v>
      </c>
      <c r="Y126" s="243">
        <v>194.25</v>
      </c>
      <c r="Z126" s="243">
        <v>219.92</v>
      </c>
      <c r="AA126" s="243">
        <v>265.3</v>
      </c>
      <c r="AB126" s="243">
        <v>192.01</v>
      </c>
      <c r="AC126" s="243">
        <v>218.9</v>
      </c>
      <c r="AD126" s="243">
        <v>177.09</v>
      </c>
      <c r="AE126" s="243">
        <v>198.81</v>
      </c>
      <c r="AF126" s="243">
        <v>209.84</v>
      </c>
      <c r="AG126" s="243">
        <v>222.08</v>
      </c>
      <c r="AH126" s="243">
        <v>199.3</v>
      </c>
      <c r="AI126" s="243">
        <v>238.43367836114899</v>
      </c>
      <c r="AJ126" s="243">
        <v>189.19</v>
      </c>
      <c r="AK126" s="243">
        <v>193.34</v>
      </c>
      <c r="AL126" s="243">
        <v>238.43</v>
      </c>
      <c r="AM126" s="245">
        <f t="shared" si="7"/>
        <v>388.62189041008264</v>
      </c>
      <c r="AN126" s="245">
        <f t="shared" si="8"/>
        <v>400.82673932809627</v>
      </c>
      <c r="AO126" s="286">
        <f t="shared" si="12"/>
        <v>-4.207415729877706E-4</v>
      </c>
      <c r="AP126" s="286">
        <f t="shared" si="12"/>
        <v>-5.1723660838425278E-3</v>
      </c>
      <c r="AQ126" s="286">
        <f t="shared" si="9"/>
        <v>2.2532793162837184E-3</v>
      </c>
      <c r="AR126" s="286">
        <f t="shared" si="9"/>
        <v>-2.5668729829342318E-3</v>
      </c>
    </row>
    <row r="127" spans="1:44" x14ac:dyDescent="0.2">
      <c r="A127" s="243">
        <v>0.59730736086523017</v>
      </c>
      <c r="B127" s="244">
        <v>40148</v>
      </c>
      <c r="C127" s="243">
        <v>71.7718551742052</v>
      </c>
      <c r="D127" s="243" t="s">
        <v>1068</v>
      </c>
      <c r="E127" s="243" t="s">
        <v>1648</v>
      </c>
      <c r="F127" s="243">
        <v>211.67</v>
      </c>
      <c r="G127" s="243">
        <v>242.78</v>
      </c>
      <c r="H127" s="243">
        <v>227.99</v>
      </c>
      <c r="I127" s="243">
        <v>268.06</v>
      </c>
      <c r="J127" s="243">
        <v>310.69061706438401</v>
      </c>
      <c r="K127" s="243">
        <v>197.32</v>
      </c>
      <c r="L127" s="243">
        <v>221.67</v>
      </c>
      <c r="M127" s="243">
        <v>221.82</v>
      </c>
      <c r="N127" s="243">
        <v>202.54</v>
      </c>
      <c r="O127" s="243">
        <v>177.46</v>
      </c>
      <c r="P127" s="243">
        <v>196.1</v>
      </c>
      <c r="Q127" s="243">
        <v>199.35</v>
      </c>
      <c r="R127" s="243">
        <v>200.27</v>
      </c>
      <c r="S127" s="243">
        <v>230.85</v>
      </c>
      <c r="T127" s="243">
        <v>204.56</v>
      </c>
      <c r="U127" s="243">
        <v>227.44</v>
      </c>
      <c r="V127" s="243">
        <v>237.272910280471</v>
      </c>
      <c r="W127" s="243">
        <v>184.78</v>
      </c>
      <c r="X127" s="243">
        <v>268.32</v>
      </c>
      <c r="Y127" s="243">
        <v>194.71</v>
      </c>
      <c r="Z127" s="243">
        <v>220.76</v>
      </c>
      <c r="AA127" s="243">
        <v>267.02999999999997</v>
      </c>
      <c r="AB127" s="243">
        <v>190.02</v>
      </c>
      <c r="AC127" s="243">
        <v>218.81</v>
      </c>
      <c r="AD127" s="243">
        <v>175.98</v>
      </c>
      <c r="AE127" s="243">
        <v>199.09</v>
      </c>
      <c r="AF127" s="243">
        <v>211.79</v>
      </c>
      <c r="AG127" s="243">
        <v>223.12</v>
      </c>
      <c r="AH127" s="243">
        <v>201.56</v>
      </c>
      <c r="AI127" s="243">
        <v>237.02940928218399</v>
      </c>
      <c r="AJ127" s="243">
        <v>189.7</v>
      </c>
      <c r="AK127" s="243">
        <v>193.89</v>
      </c>
      <c r="AL127" s="243">
        <v>238.95</v>
      </c>
      <c r="AM127" s="245">
        <f t="shared" si="7"/>
        <v>386.484438540322</v>
      </c>
      <c r="AN127" s="245">
        <f t="shared" si="8"/>
        <v>400.04529603296487</v>
      </c>
      <c r="AO127" s="286">
        <f t="shared" si="12"/>
        <v>-9.6317365103915087E-4</v>
      </c>
      <c r="AP127" s="286">
        <f t="shared" si="12"/>
        <v>-5.707682873075548E-3</v>
      </c>
      <c r="AQ127" s="286">
        <f t="shared" si="9"/>
        <v>-5.5000809849006238E-3</v>
      </c>
      <c r="AR127" s="286">
        <f t="shared" si="9"/>
        <v>-1.9495787542550547E-3</v>
      </c>
    </row>
    <row r="128" spans="1:44" x14ac:dyDescent="0.2">
      <c r="A128" s="243">
        <v>0.60380034767392277</v>
      </c>
      <c r="B128" s="244">
        <v>40179</v>
      </c>
      <c r="C128" s="243">
        <v>72.552045976150893</v>
      </c>
      <c r="D128" s="243" t="s">
        <v>1241</v>
      </c>
      <c r="E128" s="243" t="s">
        <v>1649</v>
      </c>
      <c r="F128" s="243">
        <v>223.36</v>
      </c>
      <c r="G128" s="243">
        <v>249.71</v>
      </c>
      <c r="H128" s="243">
        <v>235.62</v>
      </c>
      <c r="I128" s="243">
        <v>279.20999999999998</v>
      </c>
      <c r="J128" s="243">
        <v>327.23763724563997</v>
      </c>
      <c r="K128" s="243">
        <v>203.46</v>
      </c>
      <c r="L128" s="243">
        <v>226.74</v>
      </c>
      <c r="M128" s="243">
        <v>230.41</v>
      </c>
      <c r="N128" s="243">
        <v>209.57</v>
      </c>
      <c r="O128" s="243">
        <v>187.48</v>
      </c>
      <c r="P128" s="243">
        <v>206.31</v>
      </c>
      <c r="Q128" s="243">
        <v>213.18</v>
      </c>
      <c r="R128" s="243">
        <v>211.28</v>
      </c>
      <c r="S128" s="243">
        <v>238.71</v>
      </c>
      <c r="T128" s="243">
        <v>213.61</v>
      </c>
      <c r="U128" s="243">
        <v>238.78</v>
      </c>
      <c r="V128" s="243">
        <v>249.43599146663999</v>
      </c>
      <c r="W128" s="243">
        <v>192.42</v>
      </c>
      <c r="X128" s="243">
        <v>277.58999999999997</v>
      </c>
      <c r="Y128" s="243">
        <v>205.02</v>
      </c>
      <c r="Z128" s="243">
        <v>229.17</v>
      </c>
      <c r="AA128" s="243">
        <v>276.27</v>
      </c>
      <c r="AB128" s="243">
        <v>197.01</v>
      </c>
      <c r="AC128" s="243">
        <v>225.05</v>
      </c>
      <c r="AD128" s="243">
        <v>179.83</v>
      </c>
      <c r="AE128" s="243">
        <v>204.7</v>
      </c>
      <c r="AF128" s="243">
        <v>222.6</v>
      </c>
      <c r="AG128" s="243">
        <v>228.82</v>
      </c>
      <c r="AH128" s="243">
        <v>211.49</v>
      </c>
      <c r="AI128" s="243">
        <v>258.44968551556798</v>
      </c>
      <c r="AJ128" s="243">
        <v>200.74</v>
      </c>
      <c r="AK128" s="243">
        <v>199.52</v>
      </c>
      <c r="AL128" s="243">
        <v>249.33</v>
      </c>
      <c r="AM128" s="245">
        <f t="shared" si="7"/>
        <v>395.3459134622978</v>
      </c>
      <c r="AN128" s="245">
        <f t="shared" si="8"/>
        <v>412.93450883312266</v>
      </c>
      <c r="AO128" s="286">
        <f t="shared" si="12"/>
        <v>9.3693994069554698E-4</v>
      </c>
      <c r="AP128" s="286">
        <f t="shared" si="12"/>
        <v>-1.0074889648975183E-2</v>
      </c>
      <c r="AQ128" s="286">
        <f t="shared" si="9"/>
        <v>2.292841325111028E-2</v>
      </c>
      <c r="AR128" s="286">
        <f t="shared" si="9"/>
        <v>3.2219383474754615E-2</v>
      </c>
    </row>
    <row r="129" spans="1:44" x14ac:dyDescent="0.2">
      <c r="A129" s="243">
        <v>0.60729259157501392</v>
      </c>
      <c r="B129" s="244">
        <v>40210</v>
      </c>
      <c r="C129" s="243">
        <v>72.971670511062101</v>
      </c>
      <c r="D129" s="243" t="s">
        <v>1069</v>
      </c>
      <c r="E129" s="243" t="s">
        <v>63</v>
      </c>
      <c r="F129" s="243">
        <v>223.97</v>
      </c>
      <c r="G129" s="243">
        <v>248.14</v>
      </c>
      <c r="H129" s="243">
        <v>235.27</v>
      </c>
      <c r="I129" s="243">
        <v>276.45999999999998</v>
      </c>
      <c r="J129" s="243">
        <v>326.61704156467198</v>
      </c>
      <c r="K129" s="243">
        <v>202.91</v>
      </c>
      <c r="L129" s="243">
        <v>225.9</v>
      </c>
      <c r="M129" s="243">
        <v>230.25</v>
      </c>
      <c r="N129" s="243">
        <v>211.15</v>
      </c>
      <c r="O129" s="243">
        <v>187.56</v>
      </c>
      <c r="P129" s="243">
        <v>205.53</v>
      </c>
      <c r="Q129" s="243">
        <v>212.1</v>
      </c>
      <c r="R129" s="243">
        <v>210.33</v>
      </c>
      <c r="S129" s="243">
        <v>238.84</v>
      </c>
      <c r="T129" s="243">
        <v>213.29</v>
      </c>
      <c r="U129" s="243">
        <v>238.75</v>
      </c>
      <c r="V129" s="243">
        <v>248.66986559001799</v>
      </c>
      <c r="W129" s="243">
        <v>191.12</v>
      </c>
      <c r="X129" s="243">
        <v>276.64999999999998</v>
      </c>
      <c r="Y129" s="243">
        <v>204.6</v>
      </c>
      <c r="Z129" s="243">
        <v>228.82</v>
      </c>
      <c r="AA129" s="243">
        <v>275.08</v>
      </c>
      <c r="AB129" s="243">
        <v>195.83</v>
      </c>
      <c r="AC129" s="243">
        <v>224.67</v>
      </c>
      <c r="AD129" s="243">
        <v>180.1</v>
      </c>
      <c r="AE129" s="243">
        <v>204.11</v>
      </c>
      <c r="AF129" s="243">
        <v>222.18</v>
      </c>
      <c r="AG129" s="243">
        <v>228.2</v>
      </c>
      <c r="AH129" s="243">
        <v>210.54</v>
      </c>
      <c r="AI129" s="243">
        <v>257.05390429988398</v>
      </c>
      <c r="AJ129" s="243">
        <v>200.25</v>
      </c>
      <c r="AK129" s="243">
        <v>199.5</v>
      </c>
      <c r="AL129" s="243">
        <v>248.7</v>
      </c>
      <c r="AM129" s="245">
        <f t="shared" si="7"/>
        <v>393.28653652857554</v>
      </c>
      <c r="AN129" s="245">
        <f t="shared" si="8"/>
        <v>409.52253238426027</v>
      </c>
      <c r="AO129" s="286">
        <f t="shared" si="12"/>
        <v>-5.1289300571576435E-3</v>
      </c>
      <c r="AP129" s="286">
        <f t="shared" si="12"/>
        <v>-1.759442102422748E-2</v>
      </c>
      <c r="AQ129" s="286">
        <f t="shared" si="9"/>
        <v>-5.2090507669270147E-3</v>
      </c>
      <c r="AR129" s="286">
        <f t="shared" si="9"/>
        <v>-8.262754446229259E-3</v>
      </c>
    </row>
    <row r="130" spans="1:44" x14ac:dyDescent="0.2">
      <c r="A130" s="243">
        <v>0.61160400379858526</v>
      </c>
      <c r="B130" s="244">
        <v>40238</v>
      </c>
      <c r="C130" s="243">
        <v>73.489725492434204</v>
      </c>
      <c r="D130" s="243" t="s">
        <v>1070</v>
      </c>
      <c r="E130" s="243" t="s">
        <v>64</v>
      </c>
      <c r="F130" s="243">
        <v>217.74</v>
      </c>
      <c r="G130" s="243">
        <v>245.94</v>
      </c>
      <c r="H130" s="243">
        <v>233.46</v>
      </c>
      <c r="I130" s="243">
        <v>277.39</v>
      </c>
      <c r="J130" s="243">
        <v>323.99325871391801</v>
      </c>
      <c r="K130" s="243">
        <v>202.1</v>
      </c>
      <c r="L130" s="243">
        <v>226.84</v>
      </c>
      <c r="M130" s="243">
        <v>226.08</v>
      </c>
      <c r="N130" s="243">
        <v>208.91</v>
      </c>
      <c r="O130" s="243">
        <v>182.63</v>
      </c>
      <c r="P130" s="243">
        <v>201.89</v>
      </c>
      <c r="Q130" s="243">
        <v>206.92</v>
      </c>
      <c r="R130" s="243">
        <v>205.04</v>
      </c>
      <c r="S130" s="243">
        <v>236.65</v>
      </c>
      <c r="T130" s="243">
        <v>208.65</v>
      </c>
      <c r="U130" s="243">
        <v>234.09</v>
      </c>
      <c r="V130" s="243">
        <v>245.041109603921</v>
      </c>
      <c r="W130" s="243">
        <v>189.78</v>
      </c>
      <c r="X130" s="243">
        <v>274.87</v>
      </c>
      <c r="Y130" s="243">
        <v>199.38</v>
      </c>
      <c r="Z130" s="243">
        <v>223.95</v>
      </c>
      <c r="AA130" s="243">
        <v>273</v>
      </c>
      <c r="AB130" s="243">
        <v>197.21</v>
      </c>
      <c r="AC130" s="243">
        <v>221.49</v>
      </c>
      <c r="AD130" s="243">
        <v>178.33</v>
      </c>
      <c r="AE130" s="243">
        <v>201.91</v>
      </c>
      <c r="AF130" s="243">
        <v>219.69</v>
      </c>
      <c r="AG130" s="243">
        <v>228.39</v>
      </c>
      <c r="AH130" s="243">
        <v>205.97</v>
      </c>
      <c r="AI130" s="243">
        <v>238.89101727344899</v>
      </c>
      <c r="AJ130" s="243">
        <v>198.27</v>
      </c>
      <c r="AK130" s="243">
        <v>198.1</v>
      </c>
      <c r="AL130" s="243">
        <v>245.32</v>
      </c>
      <c r="AM130" s="245">
        <f t="shared" si="7"/>
        <v>386.93337278729473</v>
      </c>
      <c r="AN130" s="245">
        <f t="shared" si="8"/>
        <v>401.10921196779691</v>
      </c>
      <c r="AO130" s="286">
        <f t="shared" si="12"/>
        <v>-1.0470508834181436E-2</v>
      </c>
      <c r="AP130" s="286">
        <f t="shared" si="12"/>
        <v>-1.8421709732107328E-2</v>
      </c>
      <c r="AQ130" s="286">
        <f t="shared" si="9"/>
        <v>-1.6154033131564383E-2</v>
      </c>
      <c r="AR130" s="286">
        <f t="shared" si="9"/>
        <v>-2.0544218574447215E-2</v>
      </c>
    </row>
    <row r="131" spans="1:44" x14ac:dyDescent="0.2">
      <c r="A131" s="243">
        <v>0.60965524547352756</v>
      </c>
      <c r="B131" s="244">
        <v>40269</v>
      </c>
      <c r="C131" s="243">
        <v>73.255564640853606</v>
      </c>
      <c r="D131" s="243" t="s">
        <v>1071</v>
      </c>
      <c r="E131" s="243" t="s">
        <v>1650</v>
      </c>
      <c r="F131" s="243">
        <v>217.58</v>
      </c>
      <c r="G131" s="243">
        <v>244.88</v>
      </c>
      <c r="H131" s="243">
        <v>233.66</v>
      </c>
      <c r="I131" s="243">
        <v>280.97000000000003</v>
      </c>
      <c r="J131" s="243">
        <v>323.310024237785</v>
      </c>
      <c r="K131" s="243">
        <v>201.35</v>
      </c>
      <c r="L131" s="243">
        <v>225.4</v>
      </c>
      <c r="M131" s="243">
        <v>225.45</v>
      </c>
      <c r="N131" s="243">
        <v>209.12</v>
      </c>
      <c r="O131" s="243">
        <v>182.11</v>
      </c>
      <c r="P131" s="243">
        <v>201.3</v>
      </c>
      <c r="Q131" s="243">
        <v>207.98</v>
      </c>
      <c r="R131" s="243">
        <v>204.61</v>
      </c>
      <c r="S131" s="243">
        <v>236.56</v>
      </c>
      <c r="T131" s="243">
        <v>208.66</v>
      </c>
      <c r="U131" s="243">
        <v>234.92</v>
      </c>
      <c r="V131" s="243">
        <v>243.96311030596399</v>
      </c>
      <c r="W131" s="243">
        <v>190.5</v>
      </c>
      <c r="X131" s="243">
        <v>274.02999999999997</v>
      </c>
      <c r="Y131" s="243">
        <v>200.25</v>
      </c>
      <c r="Z131" s="243">
        <v>223.66</v>
      </c>
      <c r="AA131" s="243">
        <v>272.58</v>
      </c>
      <c r="AB131" s="243">
        <v>198.06</v>
      </c>
      <c r="AC131" s="243">
        <v>222.33</v>
      </c>
      <c r="AD131" s="243">
        <v>180.77</v>
      </c>
      <c r="AE131" s="243">
        <v>201.78</v>
      </c>
      <c r="AF131" s="243">
        <v>219.2</v>
      </c>
      <c r="AG131" s="243">
        <v>228.22</v>
      </c>
      <c r="AH131" s="243">
        <v>205.17</v>
      </c>
      <c r="AI131" s="243">
        <v>240.58707093034201</v>
      </c>
      <c r="AJ131" s="243">
        <v>197.7</v>
      </c>
      <c r="AK131" s="243">
        <v>197.7</v>
      </c>
      <c r="AL131" s="243">
        <v>245.16</v>
      </c>
      <c r="AM131" s="245">
        <f t="shared" si="7"/>
        <v>388.02257793461717</v>
      </c>
      <c r="AN131" s="245">
        <f t="shared" si="8"/>
        <v>402.12891108577418</v>
      </c>
      <c r="AO131" s="286">
        <f t="shared" si="12"/>
        <v>-6.6969494473479996E-3</v>
      </c>
      <c r="AP131" s="286">
        <f t="shared" si="12"/>
        <v>-1.3103770851523588E-2</v>
      </c>
      <c r="AQ131" s="286">
        <f t="shared" si="9"/>
        <v>2.814968219144065E-3</v>
      </c>
      <c r="AR131" s="286">
        <f t="shared" si="9"/>
        <v>2.5421982032642898E-3</v>
      </c>
    </row>
    <row r="132" spans="1:44" x14ac:dyDescent="0.2">
      <c r="A132" s="243">
        <v>0.6058137771823342</v>
      </c>
      <c r="B132" s="244">
        <v>40299</v>
      </c>
      <c r="C132" s="243">
        <v>72.793977652452099</v>
      </c>
      <c r="D132" s="243" t="s">
        <v>1072</v>
      </c>
      <c r="E132" s="243" t="s">
        <v>66</v>
      </c>
      <c r="F132" s="243">
        <v>220.81</v>
      </c>
      <c r="G132" s="243">
        <v>248.15</v>
      </c>
      <c r="H132" s="243">
        <v>235.59</v>
      </c>
      <c r="I132" s="243">
        <v>288.51</v>
      </c>
      <c r="J132" s="243">
        <v>326.78884542469899</v>
      </c>
      <c r="K132" s="243">
        <v>206.41</v>
      </c>
      <c r="L132" s="243">
        <v>227.52</v>
      </c>
      <c r="M132" s="243">
        <v>228.97</v>
      </c>
      <c r="N132" s="243">
        <v>214.03</v>
      </c>
      <c r="O132" s="243">
        <v>186.27</v>
      </c>
      <c r="P132" s="243">
        <v>207.04</v>
      </c>
      <c r="Q132" s="243">
        <v>212.18</v>
      </c>
      <c r="R132" s="243">
        <v>208.81</v>
      </c>
      <c r="S132" s="243">
        <v>240.85</v>
      </c>
      <c r="T132" s="243">
        <v>210.92</v>
      </c>
      <c r="U132" s="243">
        <v>246.7</v>
      </c>
      <c r="V132" s="243">
        <v>247.22129069945601</v>
      </c>
      <c r="W132" s="243">
        <v>193.34</v>
      </c>
      <c r="X132" s="243">
        <v>277.7</v>
      </c>
      <c r="Y132" s="243">
        <v>203.18</v>
      </c>
      <c r="Z132" s="243">
        <v>228.83</v>
      </c>
      <c r="AA132" s="243">
        <v>277.24</v>
      </c>
      <c r="AB132" s="243">
        <v>199.33</v>
      </c>
      <c r="AC132" s="243">
        <v>228.62</v>
      </c>
      <c r="AD132" s="243">
        <v>187.31</v>
      </c>
      <c r="AE132" s="243">
        <v>206.14</v>
      </c>
      <c r="AF132" s="243">
        <v>223.61</v>
      </c>
      <c r="AG132" s="243">
        <v>231.53</v>
      </c>
      <c r="AH132" s="243">
        <v>208.52</v>
      </c>
      <c r="AI132" s="243">
        <v>246.062089310098</v>
      </c>
      <c r="AJ132" s="243">
        <v>201.45</v>
      </c>
      <c r="AK132" s="243">
        <v>202.27</v>
      </c>
      <c r="AL132" s="243">
        <v>249.31</v>
      </c>
      <c r="AM132" s="245">
        <f t="shared" si="7"/>
        <v>397.56441512473299</v>
      </c>
      <c r="AN132" s="245">
        <f t="shared" si="8"/>
        <v>411.5291024901274</v>
      </c>
      <c r="AO132" s="286">
        <f t="shared" ref="AO132:AP147" si="13">AM132/AM120-1</f>
        <v>4.0822970908782619E-3</v>
      </c>
      <c r="AP132" s="286">
        <f t="shared" si="13"/>
        <v>-5.8285364188060962E-3</v>
      </c>
      <c r="AQ132" s="286">
        <f t="shared" si="9"/>
        <v>2.4590932932061493E-2</v>
      </c>
      <c r="AR132" s="286">
        <f t="shared" si="9"/>
        <v>2.3376064603194191E-2</v>
      </c>
    </row>
    <row r="133" spans="1:44" x14ac:dyDescent="0.2">
      <c r="A133" s="243">
        <v>0.60562407504449267</v>
      </c>
      <c r="B133" s="244">
        <v>40330</v>
      </c>
      <c r="C133" s="243">
        <v>72.771183233271202</v>
      </c>
      <c r="D133" s="243" t="s">
        <v>1073</v>
      </c>
      <c r="E133" s="243" t="s">
        <v>67</v>
      </c>
      <c r="F133" s="243">
        <v>220.39</v>
      </c>
      <c r="G133" s="243">
        <v>247.46</v>
      </c>
      <c r="H133" s="243">
        <v>235.23</v>
      </c>
      <c r="I133" s="243">
        <v>287.05</v>
      </c>
      <c r="J133" s="243">
        <v>325.948723074307</v>
      </c>
      <c r="K133" s="243">
        <v>208.48</v>
      </c>
      <c r="L133" s="243">
        <v>227.22</v>
      </c>
      <c r="M133" s="243">
        <v>227.43</v>
      </c>
      <c r="N133" s="243">
        <v>212.59</v>
      </c>
      <c r="O133" s="243">
        <v>185.87</v>
      </c>
      <c r="P133" s="243">
        <v>205.25</v>
      </c>
      <c r="Q133" s="243">
        <v>211.93</v>
      </c>
      <c r="R133" s="243">
        <v>207.71</v>
      </c>
      <c r="S133" s="243">
        <v>240.03</v>
      </c>
      <c r="T133" s="243">
        <v>211.11</v>
      </c>
      <c r="U133" s="243">
        <v>246.7</v>
      </c>
      <c r="V133" s="243">
        <v>245.82329207979001</v>
      </c>
      <c r="W133" s="243">
        <v>193.88</v>
      </c>
      <c r="X133" s="243">
        <v>277.74</v>
      </c>
      <c r="Y133" s="243">
        <v>203.95</v>
      </c>
      <c r="Z133" s="243">
        <v>227.11</v>
      </c>
      <c r="AA133" s="243">
        <v>275.31</v>
      </c>
      <c r="AB133" s="243">
        <v>198.77</v>
      </c>
      <c r="AC133" s="243">
        <v>227.2</v>
      </c>
      <c r="AD133" s="243">
        <v>187.8</v>
      </c>
      <c r="AE133" s="243">
        <v>206.7</v>
      </c>
      <c r="AF133" s="243">
        <v>218.96</v>
      </c>
      <c r="AG133" s="243">
        <v>229.44</v>
      </c>
      <c r="AH133" s="243">
        <v>206.82</v>
      </c>
      <c r="AI133" s="243">
        <v>245.018955888048</v>
      </c>
      <c r="AJ133" s="243">
        <v>200.69</v>
      </c>
      <c r="AK133" s="243">
        <v>202.96</v>
      </c>
      <c r="AL133" s="243">
        <v>248.57</v>
      </c>
      <c r="AM133" s="245">
        <f t="shared" si="7"/>
        <v>396.3349706372984</v>
      </c>
      <c r="AN133" s="245">
        <f t="shared" si="8"/>
        <v>410.43612736455134</v>
      </c>
      <c r="AO133" s="286">
        <f t="shared" si="13"/>
        <v>4.5612833594836921E-3</v>
      </c>
      <c r="AP133" s="286">
        <f t="shared" si="13"/>
        <v>-4.91118871139129E-3</v>
      </c>
      <c r="AQ133" s="286">
        <f t="shared" si="9"/>
        <v>-3.0924409747509207E-3</v>
      </c>
      <c r="AR133" s="286">
        <f t="shared" si="9"/>
        <v>-2.6558878071138992E-3</v>
      </c>
    </row>
    <row r="134" spans="1:44" x14ac:dyDescent="0.2">
      <c r="A134" s="243">
        <v>0.60693905577268126</v>
      </c>
      <c r="B134" s="244">
        <v>40360</v>
      </c>
      <c r="C134" s="243">
        <v>72.929190002589607</v>
      </c>
      <c r="D134" s="243" t="s">
        <v>1074</v>
      </c>
      <c r="E134" s="243" t="s">
        <v>68</v>
      </c>
      <c r="F134" s="243">
        <v>224.08</v>
      </c>
      <c r="G134" s="243">
        <v>248.41</v>
      </c>
      <c r="H134" s="243">
        <v>237.7</v>
      </c>
      <c r="I134" s="243">
        <v>287.8</v>
      </c>
      <c r="J134" s="243">
        <v>326.706424239667</v>
      </c>
      <c r="K134" s="243">
        <v>209.36</v>
      </c>
      <c r="L134" s="243">
        <v>229.66</v>
      </c>
      <c r="M134" s="243">
        <v>230.98</v>
      </c>
      <c r="N134" s="243">
        <v>218.46</v>
      </c>
      <c r="O134" s="243">
        <v>188.41</v>
      </c>
      <c r="P134" s="243">
        <v>205.53</v>
      </c>
      <c r="Q134" s="243">
        <v>218.19</v>
      </c>
      <c r="R134" s="243">
        <v>210.24</v>
      </c>
      <c r="S134" s="243">
        <v>249.17</v>
      </c>
      <c r="T134" s="243">
        <v>216.53</v>
      </c>
      <c r="U134" s="243">
        <v>242.5</v>
      </c>
      <c r="V134" s="243">
        <v>248.86944377018401</v>
      </c>
      <c r="W134" s="243">
        <v>196.4</v>
      </c>
      <c r="X134" s="243">
        <v>277.52999999999997</v>
      </c>
      <c r="Y134" s="243">
        <v>204.81</v>
      </c>
      <c r="Z134" s="243">
        <v>233.41</v>
      </c>
      <c r="AA134" s="243">
        <v>276.36</v>
      </c>
      <c r="AB134" s="243">
        <v>202.74</v>
      </c>
      <c r="AC134" s="243">
        <v>228.55</v>
      </c>
      <c r="AD134" s="243">
        <v>190.63</v>
      </c>
      <c r="AE134" s="243">
        <v>211.09</v>
      </c>
      <c r="AF134" s="243">
        <v>223.39</v>
      </c>
      <c r="AG134" s="243">
        <v>230.31</v>
      </c>
      <c r="AH134" s="243">
        <v>210.68</v>
      </c>
      <c r="AI134" s="243">
        <v>260.03145707979297</v>
      </c>
      <c r="AJ134" s="243">
        <v>201.81</v>
      </c>
      <c r="AK134" s="243">
        <v>204.51</v>
      </c>
      <c r="AL134" s="243">
        <v>251.74</v>
      </c>
      <c r="AM134" s="245">
        <f t="shared" si="7"/>
        <v>410.53545266219015</v>
      </c>
      <c r="AN134" s="245">
        <f t="shared" si="8"/>
        <v>414.76981519918036</v>
      </c>
      <c r="AO134" s="286">
        <f t="shared" si="13"/>
        <v>3.9419097305001927E-2</v>
      </c>
      <c r="AP134" s="286">
        <f t="shared" si="13"/>
        <v>2.6742533090131637E-3</v>
      </c>
      <c r="AQ134" s="286">
        <f t="shared" si="9"/>
        <v>3.5829495444365422E-2</v>
      </c>
      <c r="AR134" s="286">
        <f t="shared" si="9"/>
        <v>1.0558738731056616E-2</v>
      </c>
    </row>
    <row r="135" spans="1:44" x14ac:dyDescent="0.2">
      <c r="A135" s="243">
        <v>0.60862481795209511</v>
      </c>
      <c r="B135" s="244">
        <v>40391</v>
      </c>
      <c r="C135" s="243">
        <v>73.131749500305801</v>
      </c>
      <c r="D135" s="243" t="s">
        <v>1075</v>
      </c>
      <c r="E135" s="243" t="s">
        <v>1651</v>
      </c>
      <c r="F135" s="243">
        <v>223.66</v>
      </c>
      <c r="G135" s="243">
        <v>248.12</v>
      </c>
      <c r="H135" s="243">
        <v>236.93</v>
      </c>
      <c r="I135" s="243">
        <v>286.79000000000002</v>
      </c>
      <c r="J135" s="243">
        <v>325.91823284945502</v>
      </c>
      <c r="K135" s="243">
        <v>207.62</v>
      </c>
      <c r="L135" s="243">
        <v>228.9</v>
      </c>
      <c r="M135" s="243">
        <v>229.99</v>
      </c>
      <c r="N135" s="243">
        <v>217.74</v>
      </c>
      <c r="O135" s="243">
        <v>187.79</v>
      </c>
      <c r="P135" s="243">
        <v>205.4</v>
      </c>
      <c r="Q135" s="243">
        <v>218.72</v>
      </c>
      <c r="R135" s="243">
        <v>208.65</v>
      </c>
      <c r="S135" s="243">
        <v>254.69</v>
      </c>
      <c r="T135" s="243">
        <v>216.82</v>
      </c>
      <c r="U135" s="243">
        <v>241.68</v>
      </c>
      <c r="V135" s="243">
        <v>247.74604093669899</v>
      </c>
      <c r="W135" s="243">
        <v>196.96</v>
      </c>
      <c r="X135" s="243">
        <v>276.58</v>
      </c>
      <c r="Y135" s="243">
        <v>205.23</v>
      </c>
      <c r="Z135" s="243">
        <v>233.34</v>
      </c>
      <c r="AA135" s="243">
        <v>275.58999999999997</v>
      </c>
      <c r="AB135" s="243">
        <v>203.5</v>
      </c>
      <c r="AC135" s="243">
        <v>228.24</v>
      </c>
      <c r="AD135" s="243">
        <v>189.85</v>
      </c>
      <c r="AE135" s="243">
        <v>211.12</v>
      </c>
      <c r="AF135" s="243">
        <v>221.32</v>
      </c>
      <c r="AG135" s="243">
        <v>229</v>
      </c>
      <c r="AH135" s="243">
        <v>208.4</v>
      </c>
      <c r="AI135" s="243">
        <v>258.153046481601</v>
      </c>
      <c r="AJ135" s="243">
        <v>201.5</v>
      </c>
      <c r="AK135" s="243">
        <v>204</v>
      </c>
      <c r="AL135" s="243">
        <v>251.58</v>
      </c>
      <c r="AM135" s="245">
        <f t="shared" si="7"/>
        <v>418.46798304574997</v>
      </c>
      <c r="AN135" s="245">
        <f t="shared" si="8"/>
        <v>413.35810269209543</v>
      </c>
      <c r="AO135" s="286">
        <f t="shared" si="13"/>
        <v>6.2451514461285829E-2</v>
      </c>
      <c r="AP135" s="286">
        <f t="shared" si="13"/>
        <v>4.5965776478169573E-3</v>
      </c>
      <c r="AQ135" s="286">
        <f t="shared" si="9"/>
        <v>1.9322400372781212E-2</v>
      </c>
      <c r="AR135" s="286">
        <f t="shared" si="9"/>
        <v>-3.4036047353325216E-3</v>
      </c>
    </row>
    <row r="136" spans="1:44" x14ac:dyDescent="0.2">
      <c r="A136" s="243">
        <v>0.61181526299753741</v>
      </c>
      <c r="B136" s="244">
        <v>40422</v>
      </c>
      <c r="C136" s="243">
        <v>73.515110186521099</v>
      </c>
      <c r="D136" s="243" t="s">
        <v>1076</v>
      </c>
      <c r="E136" s="243" t="s">
        <v>70</v>
      </c>
      <c r="F136" s="243">
        <v>223.07</v>
      </c>
      <c r="G136" s="243">
        <v>244.68</v>
      </c>
      <c r="H136" s="243">
        <v>232.79</v>
      </c>
      <c r="I136" s="243">
        <v>286.64999999999998</v>
      </c>
      <c r="J136" s="243">
        <v>323.84950795895298</v>
      </c>
      <c r="K136" s="243">
        <v>206.21</v>
      </c>
      <c r="L136" s="243">
        <v>225.8</v>
      </c>
      <c r="M136" s="243">
        <v>227.51</v>
      </c>
      <c r="N136" s="243">
        <v>212.21</v>
      </c>
      <c r="O136" s="243">
        <v>185.37</v>
      </c>
      <c r="P136" s="243">
        <v>202.71</v>
      </c>
      <c r="Q136" s="243">
        <v>209.76</v>
      </c>
      <c r="R136" s="243">
        <v>207.72</v>
      </c>
      <c r="S136" s="243">
        <v>251.8</v>
      </c>
      <c r="T136" s="243">
        <v>212.07</v>
      </c>
      <c r="U136" s="243">
        <v>238.94</v>
      </c>
      <c r="V136" s="243">
        <v>244.59647974799501</v>
      </c>
      <c r="W136" s="243">
        <v>194.43</v>
      </c>
      <c r="X136" s="243">
        <v>275.29000000000002</v>
      </c>
      <c r="Y136" s="243">
        <v>204.68</v>
      </c>
      <c r="Z136" s="243">
        <v>229.41</v>
      </c>
      <c r="AA136" s="243">
        <v>274.82</v>
      </c>
      <c r="AB136" s="243">
        <v>200.71</v>
      </c>
      <c r="AC136" s="243">
        <v>226.73</v>
      </c>
      <c r="AD136" s="243">
        <v>185.82</v>
      </c>
      <c r="AE136" s="243">
        <v>205.94</v>
      </c>
      <c r="AF136" s="243">
        <v>219.29</v>
      </c>
      <c r="AG136" s="243">
        <v>228.46</v>
      </c>
      <c r="AH136" s="243">
        <v>204.11</v>
      </c>
      <c r="AI136" s="243">
        <v>247.097261225094</v>
      </c>
      <c r="AJ136" s="243">
        <v>198.95</v>
      </c>
      <c r="AK136" s="243">
        <v>201.1</v>
      </c>
      <c r="AL136" s="243">
        <v>248.58</v>
      </c>
      <c r="AM136" s="245">
        <f t="shared" ref="AM136:AM199" si="14">S136/A136</f>
        <v>411.56214175881638</v>
      </c>
      <c r="AN136" s="245">
        <f t="shared" ref="AN136:AN199" si="15">AL136/A136</f>
        <v>406.2991151644423</v>
      </c>
      <c r="AO136" s="286">
        <f t="shared" si="13"/>
        <v>5.1569512300443376E-2</v>
      </c>
      <c r="AP136" s="286">
        <f t="shared" si="13"/>
        <v>2.2022163915957904E-4</v>
      </c>
      <c r="AQ136" s="286">
        <f t="shared" si="9"/>
        <v>-1.6502675393874955E-2</v>
      </c>
      <c r="AR136" s="286">
        <f t="shared" si="9"/>
        <v>-1.7077172267048191E-2</v>
      </c>
    </row>
    <row r="137" spans="1:44" x14ac:dyDescent="0.2">
      <c r="A137" s="243">
        <v>0.6155920601053837</v>
      </c>
      <c r="B137" s="244">
        <v>40452</v>
      </c>
      <c r="C137" s="243">
        <v>73.968926350202807</v>
      </c>
      <c r="D137" s="243" t="s">
        <v>1077</v>
      </c>
      <c r="E137" s="243" t="s">
        <v>71</v>
      </c>
      <c r="F137" s="243">
        <v>221.7</v>
      </c>
      <c r="G137" s="243">
        <v>245.5</v>
      </c>
      <c r="H137" s="243">
        <v>232.23</v>
      </c>
      <c r="I137" s="243">
        <v>285.27</v>
      </c>
      <c r="J137" s="243">
        <v>323.17084069288597</v>
      </c>
      <c r="K137" s="243">
        <v>209.26</v>
      </c>
      <c r="L137" s="243">
        <v>227.12</v>
      </c>
      <c r="M137" s="243">
        <v>226.86</v>
      </c>
      <c r="N137" s="243">
        <v>210.53</v>
      </c>
      <c r="O137" s="243">
        <v>183.29</v>
      </c>
      <c r="P137" s="243">
        <v>202.23</v>
      </c>
      <c r="Q137" s="243">
        <v>207.59</v>
      </c>
      <c r="R137" s="243">
        <v>208.1</v>
      </c>
      <c r="S137" s="243">
        <v>248.59</v>
      </c>
      <c r="T137" s="243">
        <v>211.5</v>
      </c>
      <c r="U137" s="243">
        <v>238.39</v>
      </c>
      <c r="V137" s="243">
        <v>243.92894453057301</v>
      </c>
      <c r="W137" s="243">
        <v>194.42</v>
      </c>
      <c r="X137" s="243">
        <v>275.19</v>
      </c>
      <c r="Y137" s="243">
        <v>204.45</v>
      </c>
      <c r="Z137" s="243">
        <v>230</v>
      </c>
      <c r="AA137" s="243">
        <v>274.04000000000002</v>
      </c>
      <c r="AB137" s="243">
        <v>200.33</v>
      </c>
      <c r="AC137" s="243">
        <v>226.02</v>
      </c>
      <c r="AD137" s="243">
        <v>184.89</v>
      </c>
      <c r="AE137" s="243">
        <v>205.05</v>
      </c>
      <c r="AF137" s="243">
        <v>217.69</v>
      </c>
      <c r="AG137" s="243">
        <v>228.36</v>
      </c>
      <c r="AH137" s="243">
        <v>203.17</v>
      </c>
      <c r="AI137" s="243">
        <v>246.61051910098701</v>
      </c>
      <c r="AJ137" s="243">
        <v>199.82</v>
      </c>
      <c r="AK137" s="243">
        <v>201.7</v>
      </c>
      <c r="AL137" s="243">
        <v>248.03</v>
      </c>
      <c r="AM137" s="245">
        <f t="shared" si="14"/>
        <v>403.82262233441361</v>
      </c>
      <c r="AN137" s="245">
        <f t="shared" si="15"/>
        <v>402.91292898992157</v>
      </c>
      <c r="AO137" s="286">
        <f t="shared" si="13"/>
        <v>4.1455866188299995E-2</v>
      </c>
      <c r="AP137" s="286">
        <f t="shared" si="13"/>
        <v>2.6244839645419571E-3</v>
      </c>
      <c r="AQ137" s="286">
        <f t="shared" ref="AQ137:AR200" si="16">AM137/AM136-1</f>
        <v>-1.8805226815391318E-2</v>
      </c>
      <c r="AR137" s="286">
        <f t="shared" si="16"/>
        <v>-8.334219908773921E-3</v>
      </c>
    </row>
    <row r="138" spans="1:44" x14ac:dyDescent="0.2">
      <c r="A138" s="243">
        <v>0.62052431568914435</v>
      </c>
      <c r="B138" s="244">
        <v>40483</v>
      </c>
      <c r="C138" s="243">
        <v>74.561581248891898</v>
      </c>
      <c r="D138" s="243" t="s">
        <v>1078</v>
      </c>
      <c r="E138" s="243" t="s">
        <v>72</v>
      </c>
      <c r="F138" s="243">
        <v>221.79</v>
      </c>
      <c r="G138" s="243">
        <v>246.57</v>
      </c>
      <c r="H138" s="243">
        <v>231.85</v>
      </c>
      <c r="I138" s="243">
        <v>286.58</v>
      </c>
      <c r="J138" s="243">
        <v>322.79082219407297</v>
      </c>
      <c r="K138" s="243">
        <v>220.4</v>
      </c>
      <c r="L138" s="243">
        <v>227.44</v>
      </c>
      <c r="M138" s="243">
        <v>227.88</v>
      </c>
      <c r="N138" s="243">
        <v>210.51</v>
      </c>
      <c r="O138" s="243">
        <v>185.51</v>
      </c>
      <c r="P138" s="243">
        <v>202.05</v>
      </c>
      <c r="Q138" s="243">
        <v>209.84</v>
      </c>
      <c r="R138" s="243">
        <v>208.25</v>
      </c>
      <c r="S138" s="243">
        <v>248.77</v>
      </c>
      <c r="T138" s="243">
        <v>211.1</v>
      </c>
      <c r="U138" s="243">
        <v>237.52</v>
      </c>
      <c r="V138" s="243">
        <v>243.57492025201</v>
      </c>
      <c r="W138" s="243">
        <v>194.55</v>
      </c>
      <c r="X138" s="243">
        <v>275.63</v>
      </c>
      <c r="Y138" s="243">
        <v>206.58</v>
      </c>
      <c r="Z138" s="243">
        <v>233.53</v>
      </c>
      <c r="AA138" s="243">
        <v>273.48</v>
      </c>
      <c r="AB138" s="243">
        <v>198.35</v>
      </c>
      <c r="AC138" s="243">
        <v>226.54</v>
      </c>
      <c r="AD138" s="243">
        <v>184.46</v>
      </c>
      <c r="AE138" s="243">
        <v>206.23</v>
      </c>
      <c r="AF138" s="243">
        <v>214.24</v>
      </c>
      <c r="AG138" s="243">
        <v>228.77</v>
      </c>
      <c r="AH138" s="243">
        <v>204.59</v>
      </c>
      <c r="AI138" s="243">
        <v>248.017077888226</v>
      </c>
      <c r="AJ138" s="243">
        <v>199.83</v>
      </c>
      <c r="AK138" s="243">
        <v>203</v>
      </c>
      <c r="AL138" s="243">
        <v>248.39</v>
      </c>
      <c r="AM138" s="245">
        <f t="shared" si="14"/>
        <v>400.90290373830078</v>
      </c>
      <c r="AN138" s="245">
        <f t="shared" si="15"/>
        <v>400.2905183886985</v>
      </c>
      <c r="AO138" s="286">
        <f t="shared" si="13"/>
        <v>3.1601445083957902E-2</v>
      </c>
      <c r="AP138" s="286">
        <f t="shared" si="13"/>
        <v>-1.3377873449675892E-3</v>
      </c>
      <c r="AQ138" s="286">
        <f t="shared" si="16"/>
        <v>-7.2302006738368396E-3</v>
      </c>
      <c r="AR138" s="286">
        <f t="shared" si="16"/>
        <v>-6.5086285709353708E-3</v>
      </c>
    </row>
    <row r="139" spans="1:44" x14ac:dyDescent="0.2">
      <c r="A139" s="243">
        <v>0.62359835260454899</v>
      </c>
      <c r="B139" s="244">
        <v>40513</v>
      </c>
      <c r="C139" s="243">
        <v>74.930954450610002</v>
      </c>
      <c r="D139" s="243" t="s">
        <v>1079</v>
      </c>
      <c r="E139" s="243" t="s">
        <v>1648</v>
      </c>
      <c r="F139" s="243">
        <v>221.11</v>
      </c>
      <c r="G139" s="243">
        <v>250.05</v>
      </c>
      <c r="H139" s="243">
        <v>236.29</v>
      </c>
      <c r="I139" s="243">
        <v>287.95</v>
      </c>
      <c r="J139" s="243">
        <v>324.24137177504701</v>
      </c>
      <c r="K139" s="243">
        <v>209.39</v>
      </c>
      <c r="L139" s="243">
        <v>228.82</v>
      </c>
      <c r="M139" s="243">
        <v>229.51</v>
      </c>
      <c r="N139" s="243">
        <v>209.77</v>
      </c>
      <c r="O139" s="243">
        <v>186.81</v>
      </c>
      <c r="P139" s="243">
        <v>202.53</v>
      </c>
      <c r="Q139" s="243">
        <v>208.91</v>
      </c>
      <c r="R139" s="243">
        <v>210.08</v>
      </c>
      <c r="S139" s="243">
        <v>248.67</v>
      </c>
      <c r="T139" s="243">
        <v>211.41</v>
      </c>
      <c r="U139" s="243">
        <v>238.28</v>
      </c>
      <c r="V139" s="243">
        <v>245.41711654080899</v>
      </c>
      <c r="W139" s="243">
        <v>193.45</v>
      </c>
      <c r="X139" s="243">
        <v>277.56</v>
      </c>
      <c r="Y139" s="243">
        <v>205.87</v>
      </c>
      <c r="Z139" s="243">
        <v>233.47</v>
      </c>
      <c r="AA139" s="243">
        <v>276.07</v>
      </c>
      <c r="AB139" s="243">
        <v>196.46</v>
      </c>
      <c r="AC139" s="243">
        <v>226.47</v>
      </c>
      <c r="AD139" s="243">
        <v>184.93</v>
      </c>
      <c r="AE139" s="243">
        <v>206.9</v>
      </c>
      <c r="AF139" s="243">
        <v>215.81</v>
      </c>
      <c r="AG139" s="243">
        <v>229.99</v>
      </c>
      <c r="AH139" s="243">
        <v>207.96</v>
      </c>
      <c r="AI139" s="243">
        <v>247.22319652676299</v>
      </c>
      <c r="AJ139" s="243">
        <v>200.09</v>
      </c>
      <c r="AK139" s="243">
        <v>203.41</v>
      </c>
      <c r="AL139" s="243">
        <v>249.29</v>
      </c>
      <c r="AM139" s="245">
        <f t="shared" si="14"/>
        <v>398.76628756537548</v>
      </c>
      <c r="AN139" s="245">
        <f t="shared" si="15"/>
        <v>399.76051726051577</v>
      </c>
      <c r="AO139" s="286">
        <f t="shared" si="13"/>
        <v>3.1778379153995617E-2</v>
      </c>
      <c r="AP139" s="286">
        <f t="shared" si="13"/>
        <v>-7.1186631932207423E-4</v>
      </c>
      <c r="AQ139" s="286">
        <f t="shared" si="16"/>
        <v>-5.3295103452780657E-3</v>
      </c>
      <c r="AR139" s="286">
        <f t="shared" si="16"/>
        <v>-1.3240411746852088E-3</v>
      </c>
    </row>
    <row r="140" spans="1:44" x14ac:dyDescent="0.2">
      <c r="A140" s="243">
        <v>0.62663630144752946</v>
      </c>
      <c r="B140" s="244">
        <v>40544</v>
      </c>
      <c r="C140" s="243">
        <v>75.295991345633695</v>
      </c>
      <c r="D140" s="243" t="s">
        <v>1242</v>
      </c>
      <c r="E140" s="243" t="s">
        <v>1649</v>
      </c>
      <c r="F140" s="243">
        <v>234.3</v>
      </c>
      <c r="G140" s="243">
        <v>255.77</v>
      </c>
      <c r="H140" s="243">
        <v>244.73</v>
      </c>
      <c r="I140" s="243">
        <v>300.49</v>
      </c>
      <c r="J140" s="243">
        <v>341.480244756427</v>
      </c>
      <c r="K140" s="243">
        <v>217.34</v>
      </c>
      <c r="L140" s="243">
        <v>234.96</v>
      </c>
      <c r="M140" s="243">
        <v>239.97</v>
      </c>
      <c r="N140" s="243">
        <v>218.37</v>
      </c>
      <c r="O140" s="243">
        <v>198.94</v>
      </c>
      <c r="P140" s="243">
        <v>212.97</v>
      </c>
      <c r="Q140" s="243">
        <v>224.87</v>
      </c>
      <c r="R140" s="243">
        <v>220.89</v>
      </c>
      <c r="S140" s="243">
        <v>256.77</v>
      </c>
      <c r="T140" s="243">
        <v>222.37</v>
      </c>
      <c r="U140" s="243">
        <v>250.88</v>
      </c>
      <c r="V140" s="243">
        <v>260.91464295063901</v>
      </c>
      <c r="W140" s="243">
        <v>203.6</v>
      </c>
      <c r="X140" s="243">
        <v>287.54000000000002</v>
      </c>
      <c r="Y140" s="243">
        <v>217.81</v>
      </c>
      <c r="Z140" s="243">
        <v>244.54</v>
      </c>
      <c r="AA140" s="243">
        <v>285.83999999999997</v>
      </c>
      <c r="AB140" s="243">
        <v>205.95</v>
      </c>
      <c r="AC140" s="243">
        <v>234.2</v>
      </c>
      <c r="AD140" s="243">
        <v>190.14</v>
      </c>
      <c r="AE140" s="243">
        <v>212.93</v>
      </c>
      <c r="AF140" s="243">
        <v>227.94</v>
      </c>
      <c r="AG140" s="243">
        <v>237.17</v>
      </c>
      <c r="AH140" s="243">
        <v>219.97</v>
      </c>
      <c r="AI140" s="243">
        <v>269.67112494673802</v>
      </c>
      <c r="AJ140" s="243">
        <v>215.43</v>
      </c>
      <c r="AK140" s="243">
        <v>212.07</v>
      </c>
      <c r="AL140" s="243">
        <v>260.88</v>
      </c>
      <c r="AM140" s="245">
        <f t="shared" si="14"/>
        <v>409.75921664107466</v>
      </c>
      <c r="AN140" s="245">
        <f t="shared" si="15"/>
        <v>416.31804508830299</v>
      </c>
      <c r="AO140" s="286">
        <f t="shared" si="13"/>
        <v>3.6457448244627821E-2</v>
      </c>
      <c r="AP140" s="286">
        <f t="shared" si="13"/>
        <v>8.1938810702490983E-3</v>
      </c>
      <c r="AQ140" s="286">
        <f t="shared" si="16"/>
        <v>2.7567348139721837E-2</v>
      </c>
      <c r="AR140" s="286">
        <f t="shared" si="16"/>
        <v>4.1418617179237449E-2</v>
      </c>
    </row>
    <row r="141" spans="1:44" x14ac:dyDescent="0.2">
      <c r="A141" s="243">
        <v>0.62898709413364784</v>
      </c>
      <c r="B141" s="244">
        <v>40575</v>
      </c>
      <c r="C141" s="243">
        <v>75.578460244005001</v>
      </c>
      <c r="D141" s="243" t="s">
        <v>1080</v>
      </c>
      <c r="E141" s="243" t="s">
        <v>63</v>
      </c>
      <c r="F141" s="243">
        <v>233.73</v>
      </c>
      <c r="G141" s="243">
        <v>253.82</v>
      </c>
      <c r="H141" s="243">
        <v>241.67</v>
      </c>
      <c r="I141" s="243">
        <v>298.27999999999997</v>
      </c>
      <c r="J141" s="243">
        <v>340.04547852156202</v>
      </c>
      <c r="K141" s="243">
        <v>215.77</v>
      </c>
      <c r="L141" s="243">
        <v>233.24</v>
      </c>
      <c r="M141" s="243">
        <v>238.01</v>
      </c>
      <c r="N141" s="243">
        <v>221.89</v>
      </c>
      <c r="O141" s="243">
        <v>195.89</v>
      </c>
      <c r="P141" s="243">
        <v>212.86</v>
      </c>
      <c r="Q141" s="243">
        <v>220.3</v>
      </c>
      <c r="R141" s="243">
        <v>220.71</v>
      </c>
      <c r="S141" s="243">
        <v>255.95</v>
      </c>
      <c r="T141" s="243">
        <v>221</v>
      </c>
      <c r="U141" s="243">
        <v>250.64</v>
      </c>
      <c r="V141" s="243">
        <v>258.559673078179</v>
      </c>
      <c r="W141" s="243">
        <v>200.49</v>
      </c>
      <c r="X141" s="243">
        <v>286</v>
      </c>
      <c r="Y141" s="243">
        <v>215.8</v>
      </c>
      <c r="Z141" s="243">
        <v>242.55</v>
      </c>
      <c r="AA141" s="243">
        <v>284.3</v>
      </c>
      <c r="AB141" s="243">
        <v>203.62</v>
      </c>
      <c r="AC141" s="243">
        <v>234.38</v>
      </c>
      <c r="AD141" s="243">
        <v>188.88</v>
      </c>
      <c r="AE141" s="243">
        <v>215.19</v>
      </c>
      <c r="AF141" s="243">
        <v>227.52</v>
      </c>
      <c r="AG141" s="243">
        <v>237.15</v>
      </c>
      <c r="AH141" s="243">
        <v>217.76</v>
      </c>
      <c r="AI141" s="243">
        <v>266.09652409567599</v>
      </c>
      <c r="AJ141" s="243">
        <v>213.46</v>
      </c>
      <c r="AK141" s="243">
        <v>211.14</v>
      </c>
      <c r="AL141" s="243">
        <v>259.47000000000003</v>
      </c>
      <c r="AM141" s="245">
        <f t="shared" si="14"/>
        <v>406.92408856582273</v>
      </c>
      <c r="AN141" s="245">
        <f t="shared" si="15"/>
        <v>412.52038781079915</v>
      </c>
      <c r="AO141" s="286">
        <f t="shared" si="13"/>
        <v>3.4675868026456946E-2</v>
      </c>
      <c r="AP141" s="286">
        <f t="shared" si="13"/>
        <v>7.320367475472489E-3</v>
      </c>
      <c r="AQ141" s="286">
        <f t="shared" si="16"/>
        <v>-6.9190098968178182E-3</v>
      </c>
      <c r="AR141" s="286">
        <f t="shared" si="16"/>
        <v>-9.1220097766800956E-3</v>
      </c>
    </row>
    <row r="142" spans="1:44" x14ac:dyDescent="0.2">
      <c r="A142" s="243">
        <v>0.63019375101774644</v>
      </c>
      <c r="B142" s="244">
        <v>40603</v>
      </c>
      <c r="C142" s="243">
        <v>75.723450928541396</v>
      </c>
      <c r="D142" s="243" t="s">
        <v>1081</v>
      </c>
      <c r="E142" s="243" t="s">
        <v>64</v>
      </c>
      <c r="F142" s="243">
        <v>230.41</v>
      </c>
      <c r="G142" s="243">
        <v>252.19</v>
      </c>
      <c r="H142" s="243">
        <v>241.79</v>
      </c>
      <c r="I142" s="243">
        <v>297.64999999999998</v>
      </c>
      <c r="J142" s="243">
        <v>339.51262174824097</v>
      </c>
      <c r="K142" s="243">
        <v>216.14</v>
      </c>
      <c r="L142" s="243">
        <v>235.43</v>
      </c>
      <c r="M142" s="243">
        <v>233.83</v>
      </c>
      <c r="N142" s="243">
        <v>218.39</v>
      </c>
      <c r="O142" s="243">
        <v>191.65</v>
      </c>
      <c r="P142" s="243">
        <v>208.9</v>
      </c>
      <c r="Q142" s="243">
        <v>218.57</v>
      </c>
      <c r="R142" s="243">
        <v>219.14</v>
      </c>
      <c r="S142" s="243">
        <v>260.54000000000002</v>
      </c>
      <c r="T142" s="243">
        <v>219.8</v>
      </c>
      <c r="U142" s="243">
        <v>247</v>
      </c>
      <c r="V142" s="243">
        <v>255.07834550181499</v>
      </c>
      <c r="W142" s="243">
        <v>200.31</v>
      </c>
      <c r="X142" s="243">
        <v>287.69</v>
      </c>
      <c r="Y142" s="243">
        <v>210.35</v>
      </c>
      <c r="Z142" s="243">
        <v>236.63</v>
      </c>
      <c r="AA142" s="243">
        <v>283.33999999999997</v>
      </c>
      <c r="AB142" s="243">
        <v>205.05</v>
      </c>
      <c r="AC142" s="243">
        <v>233.23</v>
      </c>
      <c r="AD142" s="243">
        <v>190.83</v>
      </c>
      <c r="AE142" s="243">
        <v>214.19</v>
      </c>
      <c r="AF142" s="243">
        <v>224.02</v>
      </c>
      <c r="AG142" s="243">
        <v>237.09</v>
      </c>
      <c r="AH142" s="243">
        <v>212.64</v>
      </c>
      <c r="AI142" s="243">
        <v>250.43208700442099</v>
      </c>
      <c r="AJ142" s="243">
        <v>212.94</v>
      </c>
      <c r="AK142" s="243">
        <v>209.03</v>
      </c>
      <c r="AL142" s="243">
        <v>258.08999999999997</v>
      </c>
      <c r="AM142" s="245">
        <f t="shared" si="14"/>
        <v>413.42840924594179</v>
      </c>
      <c r="AN142" s="245">
        <f t="shared" si="15"/>
        <v>409.54071598328511</v>
      </c>
      <c r="AO142" s="286">
        <f t="shared" si="13"/>
        <v>6.8474415292195445E-2</v>
      </c>
      <c r="AP142" s="286">
        <f t="shared" si="13"/>
        <v>2.1020469647466289E-2</v>
      </c>
      <c r="AQ142" s="286">
        <f t="shared" si="16"/>
        <v>1.5984113162342162E-2</v>
      </c>
      <c r="AR142" s="286">
        <f t="shared" si="16"/>
        <v>-7.2230898533932608E-3</v>
      </c>
    </row>
    <row r="143" spans="1:44" x14ac:dyDescent="0.2">
      <c r="A143" s="243">
        <v>0.63014373415208425</v>
      </c>
      <c r="B143" s="244">
        <v>40634</v>
      </c>
      <c r="C143" s="243">
        <v>75.717440951980294</v>
      </c>
      <c r="D143" s="243" t="s">
        <v>1082</v>
      </c>
      <c r="E143" s="243" t="s">
        <v>1650</v>
      </c>
      <c r="F143" s="243">
        <v>230.99</v>
      </c>
      <c r="G143" s="243">
        <v>253.13</v>
      </c>
      <c r="H143" s="243">
        <v>240.78</v>
      </c>
      <c r="I143" s="243">
        <v>298.87</v>
      </c>
      <c r="J143" s="243">
        <v>339.87440504557901</v>
      </c>
      <c r="K143" s="243">
        <v>216.72</v>
      </c>
      <c r="L143" s="243">
        <v>235.67</v>
      </c>
      <c r="M143" s="243">
        <v>233.94</v>
      </c>
      <c r="N143" s="243">
        <v>218.88</v>
      </c>
      <c r="O143" s="243">
        <v>192.31</v>
      </c>
      <c r="P143" s="243">
        <v>209.55</v>
      </c>
      <c r="Q143" s="243">
        <v>216.4</v>
      </c>
      <c r="R143" s="243">
        <v>219.65</v>
      </c>
      <c r="S143" s="243">
        <v>260.97000000000003</v>
      </c>
      <c r="T143" s="243">
        <v>219.76</v>
      </c>
      <c r="U143" s="243">
        <v>248.06</v>
      </c>
      <c r="V143" s="243">
        <v>255.121873278057</v>
      </c>
      <c r="W143" s="243">
        <v>200.66</v>
      </c>
      <c r="X143" s="243">
        <v>287.66000000000003</v>
      </c>
      <c r="Y143" s="243">
        <v>210.93</v>
      </c>
      <c r="Z143" s="243">
        <v>237.17</v>
      </c>
      <c r="AA143" s="243">
        <v>283.89</v>
      </c>
      <c r="AB143" s="243">
        <v>204.35</v>
      </c>
      <c r="AC143" s="243">
        <v>234.88</v>
      </c>
      <c r="AD143" s="243">
        <v>191.51</v>
      </c>
      <c r="AE143" s="243">
        <v>212.76</v>
      </c>
      <c r="AF143" s="243">
        <v>224.04</v>
      </c>
      <c r="AG143" s="243">
        <v>237.81</v>
      </c>
      <c r="AH143" s="243">
        <v>211.39</v>
      </c>
      <c r="AI143" s="243">
        <v>252.614957797687</v>
      </c>
      <c r="AJ143" s="243">
        <v>213.1</v>
      </c>
      <c r="AK143" s="243">
        <v>210.14</v>
      </c>
      <c r="AL143" s="243">
        <v>258.52</v>
      </c>
      <c r="AM143" s="245">
        <f t="shared" si="14"/>
        <v>414.1436086025023</v>
      </c>
      <c r="AN143" s="245">
        <f t="shared" si="15"/>
        <v>410.25560675908673</v>
      </c>
      <c r="AO143" s="286">
        <f t="shared" si="13"/>
        <v>6.7318326698727837E-2</v>
      </c>
      <c r="AP143" s="286">
        <f t="shared" si="13"/>
        <v>2.0209180313273123E-2</v>
      </c>
      <c r="AQ143" s="286">
        <f t="shared" si="16"/>
        <v>1.7299231029259676E-3</v>
      </c>
      <c r="AR143" s="286">
        <f t="shared" si="16"/>
        <v>1.7455914586788079E-3</v>
      </c>
    </row>
    <row r="144" spans="1:44" x14ac:dyDescent="0.2">
      <c r="A144" s="243">
        <v>0.62549841775371706</v>
      </c>
      <c r="B144" s="244">
        <v>40664</v>
      </c>
      <c r="C144" s="243">
        <v>75.159264378868897</v>
      </c>
      <c r="D144" s="243" t="s">
        <v>1083</v>
      </c>
      <c r="E144" s="243" t="s">
        <v>66</v>
      </c>
      <c r="F144" s="243">
        <v>232.75</v>
      </c>
      <c r="G144" s="243">
        <v>253.54</v>
      </c>
      <c r="H144" s="243">
        <v>243.88</v>
      </c>
      <c r="I144" s="243">
        <v>305.95</v>
      </c>
      <c r="J144" s="243">
        <v>341.83440604851302</v>
      </c>
      <c r="K144" s="243">
        <v>220.97</v>
      </c>
      <c r="L144" s="243">
        <v>236.45</v>
      </c>
      <c r="M144" s="243">
        <v>240.2</v>
      </c>
      <c r="N144" s="243">
        <v>222.69</v>
      </c>
      <c r="O144" s="243">
        <v>195.88</v>
      </c>
      <c r="P144" s="243">
        <v>214.33</v>
      </c>
      <c r="Q144" s="243">
        <v>222.07</v>
      </c>
      <c r="R144" s="243">
        <v>221.61</v>
      </c>
      <c r="S144" s="243">
        <v>256.98</v>
      </c>
      <c r="T144" s="243">
        <v>219.05</v>
      </c>
      <c r="U144" s="243">
        <v>255.95</v>
      </c>
      <c r="V144" s="243">
        <v>258.21239791416599</v>
      </c>
      <c r="W144" s="243">
        <v>203.09</v>
      </c>
      <c r="X144" s="243">
        <v>289.18</v>
      </c>
      <c r="Y144" s="243">
        <v>214.64</v>
      </c>
      <c r="Z144" s="243">
        <v>239.11</v>
      </c>
      <c r="AA144" s="243">
        <v>288.62</v>
      </c>
      <c r="AB144" s="243">
        <v>207.15</v>
      </c>
      <c r="AC144" s="243">
        <v>238.95</v>
      </c>
      <c r="AD144" s="243">
        <v>193.39</v>
      </c>
      <c r="AE144" s="243">
        <v>215.11</v>
      </c>
      <c r="AF144" s="243">
        <v>224.89</v>
      </c>
      <c r="AG144" s="243">
        <v>240.16</v>
      </c>
      <c r="AH144" s="243">
        <v>215.3</v>
      </c>
      <c r="AI144" s="243">
        <v>256.80981412639397</v>
      </c>
      <c r="AJ144" s="243">
        <v>215.39</v>
      </c>
      <c r="AK144" s="243">
        <v>211.59</v>
      </c>
      <c r="AL144" s="243">
        <v>260.70999999999998</v>
      </c>
      <c r="AM144" s="245">
        <f t="shared" si="14"/>
        <v>410.84036778680229</v>
      </c>
      <c r="AN144" s="245">
        <f t="shared" si="15"/>
        <v>416.80361228771579</v>
      </c>
      <c r="AO144" s="286">
        <f t="shared" si="13"/>
        <v>3.3393211658302224E-2</v>
      </c>
      <c r="AP144" s="286">
        <f t="shared" si="13"/>
        <v>1.2816857339305487E-2</v>
      </c>
      <c r="AQ144" s="286">
        <f t="shared" si="16"/>
        <v>-7.9760758033826651E-3</v>
      </c>
      <c r="AR144" s="286">
        <f t="shared" si="16"/>
        <v>1.5960794735644379E-2</v>
      </c>
    </row>
    <row r="145" spans="1:44" x14ac:dyDescent="0.2">
      <c r="A145" s="243">
        <v>0.6254671572126782</v>
      </c>
      <c r="B145" s="244">
        <v>40695</v>
      </c>
      <c r="C145" s="243">
        <v>75.155508143518205</v>
      </c>
      <c r="D145" s="243" t="s">
        <v>1084</v>
      </c>
      <c r="E145" s="243" t="s">
        <v>67</v>
      </c>
      <c r="F145" s="243">
        <v>232.43</v>
      </c>
      <c r="G145" s="243">
        <v>252.14</v>
      </c>
      <c r="H145" s="243">
        <v>243.53</v>
      </c>
      <c r="I145" s="243">
        <v>303.73</v>
      </c>
      <c r="J145" s="243">
        <v>340.93509884698301</v>
      </c>
      <c r="K145" s="243">
        <v>219.52</v>
      </c>
      <c r="L145" s="243">
        <v>236.17</v>
      </c>
      <c r="M145" s="243">
        <v>239.13</v>
      </c>
      <c r="N145" s="243">
        <v>222.21</v>
      </c>
      <c r="O145" s="243">
        <v>195.09</v>
      </c>
      <c r="P145" s="243">
        <v>212.89</v>
      </c>
      <c r="Q145" s="243">
        <v>222.27</v>
      </c>
      <c r="R145" s="243">
        <v>220.07</v>
      </c>
      <c r="S145" s="243">
        <v>257.37</v>
      </c>
      <c r="T145" s="243">
        <v>217.8</v>
      </c>
      <c r="U145" s="243">
        <v>255.4</v>
      </c>
      <c r="V145" s="243">
        <v>257.17344234825202</v>
      </c>
      <c r="W145" s="243">
        <v>203.36</v>
      </c>
      <c r="X145" s="243">
        <v>287.56</v>
      </c>
      <c r="Y145" s="243">
        <v>213.66</v>
      </c>
      <c r="Z145" s="243">
        <v>236.75</v>
      </c>
      <c r="AA145" s="243">
        <v>286.56</v>
      </c>
      <c r="AB145" s="243">
        <v>205.31</v>
      </c>
      <c r="AC145" s="243">
        <v>238.61</v>
      </c>
      <c r="AD145" s="243">
        <v>195.58</v>
      </c>
      <c r="AE145" s="243">
        <v>215.46</v>
      </c>
      <c r="AF145" s="243">
        <v>222.99</v>
      </c>
      <c r="AG145" s="243">
        <v>239.91</v>
      </c>
      <c r="AH145" s="243">
        <v>211.91</v>
      </c>
      <c r="AI145" s="243">
        <v>254.864208102433</v>
      </c>
      <c r="AJ145" s="243">
        <v>214.44</v>
      </c>
      <c r="AK145" s="243">
        <v>211.61</v>
      </c>
      <c r="AL145" s="243">
        <v>259.89</v>
      </c>
      <c r="AM145" s="245">
        <f t="shared" si="14"/>
        <v>411.48443532501295</v>
      </c>
      <c r="AN145" s="245">
        <f t="shared" si="15"/>
        <v>415.51342385133313</v>
      </c>
      <c r="AO145" s="286">
        <f t="shared" si="13"/>
        <v>3.8223890925785708E-2</v>
      </c>
      <c r="AP145" s="286">
        <f t="shared" si="13"/>
        <v>1.2370491163591346E-2</v>
      </c>
      <c r="AQ145" s="286">
        <f t="shared" si="16"/>
        <v>1.5676831896540566E-3</v>
      </c>
      <c r="AR145" s="286">
        <f t="shared" si="16"/>
        <v>-3.0954348723160052E-3</v>
      </c>
    </row>
    <row r="146" spans="1:44" x14ac:dyDescent="0.2">
      <c r="A146" s="243">
        <v>0.62846816915240389</v>
      </c>
      <c r="B146" s="244">
        <v>40725</v>
      </c>
      <c r="C146" s="243">
        <v>75.516106737183705</v>
      </c>
      <c r="D146" s="243" t="s">
        <v>1085</v>
      </c>
      <c r="E146" s="243" t="s">
        <v>68</v>
      </c>
      <c r="F146" s="243">
        <v>237.05</v>
      </c>
      <c r="G146" s="243">
        <v>252.4</v>
      </c>
      <c r="H146" s="243">
        <v>246.35</v>
      </c>
      <c r="I146" s="243">
        <v>303.42</v>
      </c>
      <c r="J146" s="243">
        <v>343.117236266124</v>
      </c>
      <c r="K146" s="243">
        <v>222.27</v>
      </c>
      <c r="L146" s="243">
        <v>237.16</v>
      </c>
      <c r="M146" s="243">
        <v>239.86</v>
      </c>
      <c r="N146" s="243">
        <v>229.7</v>
      </c>
      <c r="O146" s="243">
        <v>198.22</v>
      </c>
      <c r="P146" s="243">
        <v>213.29</v>
      </c>
      <c r="Q146" s="243">
        <v>231.02</v>
      </c>
      <c r="R146" s="243">
        <v>223.94</v>
      </c>
      <c r="S146" s="243">
        <v>261.54000000000002</v>
      </c>
      <c r="T146" s="243">
        <v>224.42</v>
      </c>
      <c r="U146" s="243">
        <v>252.59</v>
      </c>
      <c r="V146" s="243">
        <v>259.55588148807198</v>
      </c>
      <c r="W146" s="243">
        <v>204.86</v>
      </c>
      <c r="X146" s="243">
        <v>290.08</v>
      </c>
      <c r="Y146" s="243">
        <v>214.79</v>
      </c>
      <c r="Z146" s="243">
        <v>240.02</v>
      </c>
      <c r="AA146" s="243">
        <v>286.79000000000002</v>
      </c>
      <c r="AB146" s="243">
        <v>208.96</v>
      </c>
      <c r="AC146" s="243">
        <v>239.98</v>
      </c>
      <c r="AD146" s="243">
        <v>197.97</v>
      </c>
      <c r="AE146" s="243">
        <v>219.33</v>
      </c>
      <c r="AF146" s="243">
        <v>226.6</v>
      </c>
      <c r="AG146" s="243">
        <v>239.92</v>
      </c>
      <c r="AH146" s="243">
        <v>217.29</v>
      </c>
      <c r="AI146" s="243">
        <v>267.43756202467603</v>
      </c>
      <c r="AJ146" s="243">
        <v>215.39</v>
      </c>
      <c r="AK146" s="243">
        <v>223.75</v>
      </c>
      <c r="AL146" s="243">
        <v>262.74</v>
      </c>
      <c r="AM146" s="245">
        <f t="shared" si="14"/>
        <v>416.15472801547156</v>
      </c>
      <c r="AN146" s="245">
        <f t="shared" si="15"/>
        <v>418.0641325945744</v>
      </c>
      <c r="AO146" s="286">
        <f t="shared" si="13"/>
        <v>1.3687673785155896E-2</v>
      </c>
      <c r="AP146" s="286">
        <f t="shared" si="13"/>
        <v>7.9425196209421678E-3</v>
      </c>
      <c r="AQ146" s="286">
        <f t="shared" si="16"/>
        <v>1.1349864756779349E-2</v>
      </c>
      <c r="AR146" s="286">
        <f t="shared" si="16"/>
        <v>6.1386915483960802E-3</v>
      </c>
    </row>
    <row r="147" spans="1:44" x14ac:dyDescent="0.2">
      <c r="A147" s="243">
        <v>0.62946225435743808</v>
      </c>
      <c r="B147" s="244">
        <v>40756</v>
      </c>
      <c r="C147" s="243">
        <v>75.635555021335406</v>
      </c>
      <c r="D147" s="243" t="s">
        <v>1086</v>
      </c>
      <c r="E147" s="243" t="s">
        <v>1651</v>
      </c>
      <c r="F147" s="243">
        <v>235.41</v>
      </c>
      <c r="G147" s="243">
        <v>251.88</v>
      </c>
      <c r="H147" s="243">
        <v>245.66</v>
      </c>
      <c r="I147" s="243">
        <v>301.45999999999998</v>
      </c>
      <c r="J147" s="243">
        <v>342.14922162070098</v>
      </c>
      <c r="K147" s="243">
        <v>219.86</v>
      </c>
      <c r="L147" s="243">
        <v>235.87</v>
      </c>
      <c r="M147" s="243">
        <v>239.55</v>
      </c>
      <c r="N147" s="243">
        <v>229.39</v>
      </c>
      <c r="O147" s="243">
        <v>197.18</v>
      </c>
      <c r="P147" s="243">
        <v>213.14</v>
      </c>
      <c r="Q147" s="243">
        <v>230.34</v>
      </c>
      <c r="R147" s="243">
        <v>222.47</v>
      </c>
      <c r="S147" s="243">
        <v>260.73</v>
      </c>
      <c r="T147" s="243">
        <v>221.81</v>
      </c>
      <c r="U147" s="243">
        <v>252.44</v>
      </c>
      <c r="V147" s="243">
        <v>258.35773779033298</v>
      </c>
      <c r="W147" s="243">
        <v>205.7</v>
      </c>
      <c r="X147" s="243">
        <v>288.66000000000003</v>
      </c>
      <c r="Y147" s="243">
        <v>215.2</v>
      </c>
      <c r="Z147" s="243">
        <v>240.32</v>
      </c>
      <c r="AA147" s="243">
        <v>286.31</v>
      </c>
      <c r="AB147" s="243">
        <v>209.56</v>
      </c>
      <c r="AC147" s="243">
        <v>238.75</v>
      </c>
      <c r="AD147" s="243">
        <v>197.23</v>
      </c>
      <c r="AE147" s="243">
        <v>218.64</v>
      </c>
      <c r="AF147" s="243">
        <v>224.78</v>
      </c>
      <c r="AG147" s="243">
        <v>238.67</v>
      </c>
      <c r="AH147" s="243">
        <v>216.98</v>
      </c>
      <c r="AI147" s="243">
        <v>265.60243144772699</v>
      </c>
      <c r="AJ147" s="243">
        <v>214.8</v>
      </c>
      <c r="AK147" s="243">
        <v>223.13</v>
      </c>
      <c r="AL147" s="243">
        <v>261.85000000000002</v>
      </c>
      <c r="AM147" s="245">
        <f t="shared" si="14"/>
        <v>414.21069840979749</v>
      </c>
      <c r="AN147" s="245">
        <f t="shared" si="15"/>
        <v>415.98999493194293</v>
      </c>
      <c r="AO147" s="286">
        <f t="shared" si="13"/>
        <v>-1.0173501458741296E-2</v>
      </c>
      <c r="AP147" s="286">
        <f t="shared" si="13"/>
        <v>6.3670996714633166E-3</v>
      </c>
      <c r="AQ147" s="286">
        <f t="shared" si="16"/>
        <v>-4.6714105951519702E-3</v>
      </c>
      <c r="AR147" s="286">
        <f t="shared" si="16"/>
        <v>-4.9612906272514801E-3</v>
      </c>
    </row>
    <row r="148" spans="1:44" x14ac:dyDescent="0.2">
      <c r="A148" s="243">
        <v>0.63100652508475519</v>
      </c>
      <c r="B148" s="244">
        <v>40787</v>
      </c>
      <c r="C148" s="243">
        <v>75.821113047659097</v>
      </c>
      <c r="D148" s="243" t="s">
        <v>1087</v>
      </c>
      <c r="E148" s="243" t="s">
        <v>70</v>
      </c>
      <c r="F148" s="243">
        <v>231.69</v>
      </c>
      <c r="G148" s="243">
        <v>251.2</v>
      </c>
      <c r="H148" s="243">
        <v>243.44</v>
      </c>
      <c r="I148" s="243">
        <v>299.93</v>
      </c>
      <c r="J148" s="243">
        <v>340.03254238023999</v>
      </c>
      <c r="K148" s="243">
        <v>218.58</v>
      </c>
      <c r="L148" s="243">
        <v>234.36</v>
      </c>
      <c r="M148" s="243">
        <v>238.75</v>
      </c>
      <c r="N148" s="243">
        <v>223.43</v>
      </c>
      <c r="O148" s="243">
        <v>194.23</v>
      </c>
      <c r="P148" s="243">
        <v>209.81</v>
      </c>
      <c r="Q148" s="243">
        <v>219.98</v>
      </c>
      <c r="R148" s="243">
        <v>218.67</v>
      </c>
      <c r="S148" s="243">
        <v>265.06</v>
      </c>
      <c r="T148" s="243">
        <v>220.39</v>
      </c>
      <c r="U148" s="243">
        <v>250.52</v>
      </c>
      <c r="V148" s="243">
        <v>252.77655900692</v>
      </c>
      <c r="W148" s="243">
        <v>203.26</v>
      </c>
      <c r="X148" s="243">
        <v>285.58</v>
      </c>
      <c r="Y148" s="243">
        <v>212.88</v>
      </c>
      <c r="Z148" s="243">
        <v>237.68</v>
      </c>
      <c r="AA148" s="243">
        <v>284.32</v>
      </c>
      <c r="AB148" s="243">
        <v>206.07</v>
      </c>
      <c r="AC148" s="243">
        <v>236.18</v>
      </c>
      <c r="AD148" s="243">
        <v>194.04</v>
      </c>
      <c r="AE148" s="243">
        <v>215.29</v>
      </c>
      <c r="AF148" s="243">
        <v>224.74</v>
      </c>
      <c r="AG148" s="243">
        <v>237.3</v>
      </c>
      <c r="AH148" s="243">
        <v>212.61</v>
      </c>
      <c r="AI148" s="243">
        <v>258.51661171690699</v>
      </c>
      <c r="AJ148" s="243">
        <v>212.2</v>
      </c>
      <c r="AK148" s="243">
        <v>213.33</v>
      </c>
      <c r="AL148" s="243">
        <v>259.49</v>
      </c>
      <c r="AM148" s="245">
        <f t="shared" si="14"/>
        <v>420.05904766895685</v>
      </c>
      <c r="AN148" s="245">
        <f t="shared" si="15"/>
        <v>411.23188062935793</v>
      </c>
      <c r="AO148" s="286">
        <f t="shared" ref="AO148:AP163" si="17">AM148/AM136-1</f>
        <v>2.0645499301342074E-2</v>
      </c>
      <c r="AP148" s="286">
        <f t="shared" si="17"/>
        <v>1.2140724113856916E-2</v>
      </c>
      <c r="AQ148" s="286">
        <f t="shared" si="16"/>
        <v>1.4119261722625343E-2</v>
      </c>
      <c r="AR148" s="286">
        <f t="shared" si="16"/>
        <v>-1.1438049858298771E-2</v>
      </c>
    </row>
    <row r="149" spans="1:44" x14ac:dyDescent="0.2">
      <c r="A149" s="243">
        <v>0.63526421077424078</v>
      </c>
      <c r="B149" s="244">
        <v>40817</v>
      </c>
      <c r="C149" s="243">
        <v>76.332712302421996</v>
      </c>
      <c r="D149" s="243" t="s">
        <v>1088</v>
      </c>
      <c r="E149" s="243" t="s">
        <v>71</v>
      </c>
      <c r="F149" s="243">
        <v>231.15</v>
      </c>
      <c r="G149" s="243">
        <v>251.27</v>
      </c>
      <c r="H149" s="243">
        <v>240.5</v>
      </c>
      <c r="I149" s="243">
        <v>299.22000000000003</v>
      </c>
      <c r="J149" s="243">
        <v>338.53535036024499</v>
      </c>
      <c r="K149" s="243">
        <v>219.79</v>
      </c>
      <c r="L149" s="243">
        <v>234.05</v>
      </c>
      <c r="M149" s="243">
        <v>237.76</v>
      </c>
      <c r="N149" s="243">
        <v>223.07</v>
      </c>
      <c r="O149" s="243">
        <v>192.93</v>
      </c>
      <c r="P149" s="243">
        <v>209.04</v>
      </c>
      <c r="Q149" s="243">
        <v>219.23</v>
      </c>
      <c r="R149" s="243">
        <v>218.22</v>
      </c>
      <c r="S149" s="243">
        <v>263.8</v>
      </c>
      <c r="T149" s="243">
        <v>220.67</v>
      </c>
      <c r="U149" s="243">
        <v>249.23</v>
      </c>
      <c r="V149" s="243">
        <v>251.910300127413</v>
      </c>
      <c r="W149" s="243">
        <v>203.5</v>
      </c>
      <c r="X149" s="243">
        <v>285.29000000000002</v>
      </c>
      <c r="Y149" s="243">
        <v>211.61</v>
      </c>
      <c r="Z149" s="243">
        <v>236.73</v>
      </c>
      <c r="AA149" s="243">
        <v>283.33999999999997</v>
      </c>
      <c r="AB149" s="243">
        <v>205.1</v>
      </c>
      <c r="AC149" s="243">
        <v>237.13</v>
      </c>
      <c r="AD149" s="243">
        <v>191.14</v>
      </c>
      <c r="AE149" s="243">
        <v>214.9</v>
      </c>
      <c r="AF149" s="243">
        <v>223.05</v>
      </c>
      <c r="AG149" s="243">
        <v>237</v>
      </c>
      <c r="AH149" s="243">
        <v>213.15</v>
      </c>
      <c r="AI149" s="243">
        <v>256.67241487984501</v>
      </c>
      <c r="AJ149" s="243">
        <v>212.26</v>
      </c>
      <c r="AK149" s="243">
        <v>213.39</v>
      </c>
      <c r="AL149" s="243">
        <v>258.60000000000002</v>
      </c>
      <c r="AM149" s="245">
        <f t="shared" si="14"/>
        <v>415.26028938178109</v>
      </c>
      <c r="AN149" s="245">
        <f t="shared" si="15"/>
        <v>407.07471885568083</v>
      </c>
      <c r="AO149" s="286">
        <f t="shared" si="17"/>
        <v>2.8323492580105469E-2</v>
      </c>
      <c r="AP149" s="286">
        <f t="shared" si="17"/>
        <v>1.0329253707972663E-2</v>
      </c>
      <c r="AQ149" s="286">
        <f t="shared" si="16"/>
        <v>-1.1424008871623204E-2</v>
      </c>
      <c r="AR149" s="286">
        <f t="shared" si="16"/>
        <v>-1.0109045454634757E-2</v>
      </c>
    </row>
    <row r="150" spans="1:44" x14ac:dyDescent="0.2">
      <c r="A150" s="243">
        <v>0.64213527769457046</v>
      </c>
      <c r="B150" s="244">
        <v>40848</v>
      </c>
      <c r="C150" s="243">
        <v>77.158332832501898</v>
      </c>
      <c r="D150" s="243" t="s">
        <v>1089</v>
      </c>
      <c r="E150" s="243" t="s">
        <v>72</v>
      </c>
      <c r="F150" s="243">
        <v>234.45</v>
      </c>
      <c r="G150" s="243">
        <v>253.54</v>
      </c>
      <c r="H150" s="243">
        <v>242.24</v>
      </c>
      <c r="I150" s="243">
        <v>304.93</v>
      </c>
      <c r="J150" s="243">
        <v>339.00608857607398</v>
      </c>
      <c r="K150" s="243">
        <v>221.95</v>
      </c>
      <c r="L150" s="243">
        <v>235.19</v>
      </c>
      <c r="M150" s="243">
        <v>239.17</v>
      </c>
      <c r="N150" s="243">
        <v>220.92</v>
      </c>
      <c r="O150" s="243">
        <v>194.06</v>
      </c>
      <c r="P150" s="243">
        <v>209.9</v>
      </c>
      <c r="Q150" s="243">
        <v>221.22</v>
      </c>
      <c r="R150" s="243">
        <v>220.45</v>
      </c>
      <c r="S150" s="243">
        <v>264.72000000000003</v>
      </c>
      <c r="T150" s="243">
        <v>219.6</v>
      </c>
      <c r="U150" s="243">
        <v>249.55</v>
      </c>
      <c r="V150" s="243">
        <v>252.17357205693801</v>
      </c>
      <c r="W150" s="243">
        <v>204.58</v>
      </c>
      <c r="X150" s="243">
        <v>288.06</v>
      </c>
      <c r="Y150" s="243">
        <v>210.86</v>
      </c>
      <c r="Z150" s="243">
        <v>242.41</v>
      </c>
      <c r="AA150" s="243">
        <v>286.2</v>
      </c>
      <c r="AB150" s="243">
        <v>204.14</v>
      </c>
      <c r="AC150" s="243">
        <v>237.98</v>
      </c>
      <c r="AD150" s="243">
        <v>192.49</v>
      </c>
      <c r="AE150" s="243">
        <v>216.69</v>
      </c>
      <c r="AF150" s="243">
        <v>223.9</v>
      </c>
      <c r="AG150" s="243">
        <v>238.42</v>
      </c>
      <c r="AH150" s="243">
        <v>214.7</v>
      </c>
      <c r="AI150" s="243">
        <v>258.58791042914902</v>
      </c>
      <c r="AJ150" s="243">
        <v>214.07</v>
      </c>
      <c r="AK150" s="243">
        <v>214.92</v>
      </c>
      <c r="AL150" s="243">
        <v>259.88</v>
      </c>
      <c r="AM150" s="245">
        <f t="shared" si="14"/>
        <v>412.24958228492352</v>
      </c>
      <c r="AN150" s="245">
        <f t="shared" si="15"/>
        <v>404.71222969252761</v>
      </c>
      <c r="AO150" s="286">
        <f t="shared" si="17"/>
        <v>2.8302809585109889E-2</v>
      </c>
      <c r="AP150" s="286">
        <f t="shared" si="17"/>
        <v>1.104625540876647E-2</v>
      </c>
      <c r="AQ150" s="286">
        <f t="shared" si="16"/>
        <v>-7.2501685661775506E-3</v>
      </c>
      <c r="AR150" s="286">
        <f t="shared" si="16"/>
        <v>-5.8035762323790374E-3</v>
      </c>
    </row>
    <row r="151" spans="1:44" x14ac:dyDescent="0.2">
      <c r="A151" s="243">
        <v>0.64741205702192184</v>
      </c>
      <c r="B151" s="244">
        <v>40878</v>
      </c>
      <c r="C151" s="243">
        <v>77.792385359697107</v>
      </c>
      <c r="D151" s="243" t="s">
        <v>1090</v>
      </c>
      <c r="E151" s="243" t="s">
        <v>1648</v>
      </c>
      <c r="F151" s="243">
        <v>235.77</v>
      </c>
      <c r="G151" s="243">
        <v>254.67</v>
      </c>
      <c r="H151" s="243">
        <v>245.93</v>
      </c>
      <c r="I151" s="243">
        <v>304.77999999999997</v>
      </c>
      <c r="J151" s="243">
        <v>341.27089547151598</v>
      </c>
      <c r="K151" s="243">
        <v>221.23</v>
      </c>
      <c r="L151" s="243">
        <v>235.96</v>
      </c>
      <c r="M151" s="243">
        <v>240.55</v>
      </c>
      <c r="N151" s="243">
        <v>220.33</v>
      </c>
      <c r="O151" s="243">
        <v>194.93</v>
      </c>
      <c r="P151" s="243">
        <v>210.68</v>
      </c>
      <c r="Q151" s="243">
        <v>218.73</v>
      </c>
      <c r="R151" s="243">
        <v>221.58</v>
      </c>
      <c r="S151" s="243">
        <v>265.43</v>
      </c>
      <c r="T151" s="243">
        <v>218.84</v>
      </c>
      <c r="U151" s="243">
        <v>249.66</v>
      </c>
      <c r="V151" s="243">
        <v>253.05652336979401</v>
      </c>
      <c r="W151" s="243">
        <v>203.99</v>
      </c>
      <c r="X151" s="243">
        <v>289.33999999999997</v>
      </c>
      <c r="Y151" s="243">
        <v>210.35</v>
      </c>
      <c r="Z151" s="243">
        <v>242.01</v>
      </c>
      <c r="AA151" s="243">
        <v>288.58999999999997</v>
      </c>
      <c r="AB151" s="243">
        <v>202.75</v>
      </c>
      <c r="AC151" s="243">
        <v>237.82</v>
      </c>
      <c r="AD151" s="243">
        <v>190.92</v>
      </c>
      <c r="AE151" s="243">
        <v>217.56</v>
      </c>
      <c r="AF151" s="243">
        <v>223.69</v>
      </c>
      <c r="AG151" s="243">
        <v>239.2</v>
      </c>
      <c r="AH151" s="243">
        <v>217.66</v>
      </c>
      <c r="AI151" s="243">
        <v>256.04159467718802</v>
      </c>
      <c r="AJ151" s="243">
        <v>213.13</v>
      </c>
      <c r="AK151" s="243">
        <v>217.63</v>
      </c>
      <c r="AL151" s="243">
        <v>260.54000000000002</v>
      </c>
      <c r="AM151" s="245">
        <f t="shared" si="14"/>
        <v>409.98618595546537</v>
      </c>
      <c r="AN151" s="245">
        <f t="shared" si="15"/>
        <v>402.43303654009327</v>
      </c>
      <c r="AO151" s="286">
        <f t="shared" si="17"/>
        <v>2.8136526933085992E-2</v>
      </c>
      <c r="AP151" s="286">
        <f t="shared" si="17"/>
        <v>6.6853007342790871E-3</v>
      </c>
      <c r="AQ151" s="286">
        <f t="shared" si="16"/>
        <v>-5.4903544520605863E-3</v>
      </c>
      <c r="AR151" s="286">
        <f t="shared" si="16"/>
        <v>-5.6316389405032252E-3</v>
      </c>
    </row>
    <row r="152" spans="1:44" x14ac:dyDescent="0.2">
      <c r="A152" s="243">
        <v>0.65199485233821108</v>
      </c>
      <c r="B152" s="244">
        <v>40909</v>
      </c>
      <c r="C152" s="243">
        <v>78.343049462107103</v>
      </c>
      <c r="D152" s="243" t="s">
        <v>1243</v>
      </c>
      <c r="E152" s="243" t="s">
        <v>1649</v>
      </c>
      <c r="F152" s="243">
        <v>246.1</v>
      </c>
      <c r="G152" s="243">
        <v>261.12</v>
      </c>
      <c r="H152" s="243">
        <v>254.97</v>
      </c>
      <c r="I152" s="243">
        <v>314.7</v>
      </c>
      <c r="J152" s="243">
        <v>357.55000521822001</v>
      </c>
      <c r="K152" s="243">
        <v>231.24</v>
      </c>
      <c r="L152" s="243">
        <v>240.59</v>
      </c>
      <c r="M152" s="243">
        <v>249.79</v>
      </c>
      <c r="N152" s="243">
        <v>228.35</v>
      </c>
      <c r="O152" s="243">
        <v>204.57</v>
      </c>
      <c r="P152" s="243">
        <v>219.91</v>
      </c>
      <c r="Q152" s="243">
        <v>235.13</v>
      </c>
      <c r="R152" s="243">
        <v>232.15</v>
      </c>
      <c r="S152" s="243">
        <v>269.66000000000003</v>
      </c>
      <c r="T152" s="243">
        <v>229.86</v>
      </c>
      <c r="U152" s="243">
        <v>259.86</v>
      </c>
      <c r="V152" s="243">
        <v>266.20602221209703</v>
      </c>
      <c r="W152" s="243">
        <v>211.92</v>
      </c>
      <c r="X152" s="243">
        <v>297.67</v>
      </c>
      <c r="Y152" s="243">
        <v>224.91</v>
      </c>
      <c r="Z152" s="243">
        <v>252.27</v>
      </c>
      <c r="AA152" s="243">
        <v>296.26</v>
      </c>
      <c r="AB152" s="243">
        <v>210.33</v>
      </c>
      <c r="AC152" s="243">
        <v>247.43</v>
      </c>
      <c r="AD152" s="243">
        <v>195.55</v>
      </c>
      <c r="AE152" s="243">
        <v>223.24</v>
      </c>
      <c r="AF152" s="243">
        <v>236.45</v>
      </c>
      <c r="AG152" s="243">
        <v>244.83</v>
      </c>
      <c r="AH152" s="243">
        <v>227.57</v>
      </c>
      <c r="AI152" s="243">
        <v>280.69422500225397</v>
      </c>
      <c r="AJ152" s="243">
        <v>228.14</v>
      </c>
      <c r="AK152" s="243">
        <v>224.46</v>
      </c>
      <c r="AL152" s="243">
        <v>271.02999999999997</v>
      </c>
      <c r="AM152" s="245">
        <f t="shared" si="14"/>
        <v>413.59222244306699</v>
      </c>
      <c r="AN152" s="245">
        <f t="shared" si="15"/>
        <v>415.69346602664257</v>
      </c>
      <c r="AO152" s="286">
        <f t="shared" si="17"/>
        <v>9.3542881924968402E-3</v>
      </c>
      <c r="AP152" s="286">
        <f t="shared" si="17"/>
        <v>-1.5002449906488247E-3</v>
      </c>
      <c r="AQ152" s="286">
        <f t="shared" si="16"/>
        <v>8.7955072905634424E-3</v>
      </c>
      <c r="AR152" s="286">
        <f t="shared" si="16"/>
        <v>3.2950648387506831E-2</v>
      </c>
    </row>
    <row r="153" spans="1:44" x14ac:dyDescent="0.2">
      <c r="A153" s="243">
        <v>0.6533202992782563</v>
      </c>
      <c r="B153" s="244">
        <v>40940</v>
      </c>
      <c r="C153" s="243">
        <v>78.502313840976001</v>
      </c>
      <c r="D153" s="243" t="s">
        <v>1091</v>
      </c>
      <c r="E153" s="243" t="s">
        <v>63</v>
      </c>
      <c r="F153" s="243">
        <v>247.41</v>
      </c>
      <c r="G153" s="243">
        <v>261.56</v>
      </c>
      <c r="H153" s="243">
        <v>254.27</v>
      </c>
      <c r="I153" s="243">
        <v>314.22000000000003</v>
      </c>
      <c r="J153" s="243">
        <v>357.98532423209502</v>
      </c>
      <c r="K153" s="243">
        <v>229.89</v>
      </c>
      <c r="L153" s="243">
        <v>240.74</v>
      </c>
      <c r="M153" s="243">
        <v>249.55</v>
      </c>
      <c r="N153" s="243">
        <v>227.5</v>
      </c>
      <c r="O153" s="243">
        <v>203.91</v>
      </c>
      <c r="P153" s="243">
        <v>219.92</v>
      </c>
      <c r="Q153" s="243">
        <v>234.1</v>
      </c>
      <c r="R153" s="243">
        <v>231.8</v>
      </c>
      <c r="S153" s="243">
        <v>268.95</v>
      </c>
      <c r="T153" s="243">
        <v>230.02</v>
      </c>
      <c r="U153" s="243">
        <v>260.19</v>
      </c>
      <c r="V153" s="243">
        <v>265.621516240885</v>
      </c>
      <c r="W153" s="243">
        <v>210.97</v>
      </c>
      <c r="X153" s="243">
        <v>297.61</v>
      </c>
      <c r="Y153" s="243">
        <v>224.32</v>
      </c>
      <c r="Z153" s="243">
        <v>250.93</v>
      </c>
      <c r="AA153" s="243">
        <v>295.61</v>
      </c>
      <c r="AB153" s="243">
        <v>208.82</v>
      </c>
      <c r="AC153" s="243">
        <v>246.72</v>
      </c>
      <c r="AD153" s="243">
        <v>194.42</v>
      </c>
      <c r="AE153" s="243">
        <v>221.19</v>
      </c>
      <c r="AF153" s="243">
        <v>234.3</v>
      </c>
      <c r="AG153" s="243">
        <v>244.73</v>
      </c>
      <c r="AH153" s="243">
        <v>227.24</v>
      </c>
      <c r="AI153" s="243">
        <v>278.69209833814301</v>
      </c>
      <c r="AJ153" s="243">
        <v>229.31</v>
      </c>
      <c r="AK153" s="243">
        <v>222.8</v>
      </c>
      <c r="AL153" s="243">
        <v>270.57</v>
      </c>
      <c r="AM153" s="245">
        <f t="shared" si="14"/>
        <v>411.66637604421231</v>
      </c>
      <c r="AN153" s="245">
        <f t="shared" si="15"/>
        <v>414.14601735000008</v>
      </c>
      <c r="AO153" s="286">
        <f t="shared" si="17"/>
        <v>1.1653985624452634E-2</v>
      </c>
      <c r="AP153" s="286">
        <f t="shared" si="17"/>
        <v>3.9407253246996898E-3</v>
      </c>
      <c r="AQ153" s="286">
        <f t="shared" si="16"/>
        <v>-4.6563892992929068E-3</v>
      </c>
      <c r="AR153" s="286">
        <f t="shared" si="16"/>
        <v>-3.7225715656143965E-3</v>
      </c>
    </row>
    <row r="154" spans="1:44" x14ac:dyDescent="0.2">
      <c r="A154" s="243">
        <v>0.65369542577072215</v>
      </c>
      <c r="B154" s="244">
        <v>40969</v>
      </c>
      <c r="C154" s="243">
        <v>78.547388665184201</v>
      </c>
      <c r="D154" s="243" t="s">
        <v>1092</v>
      </c>
      <c r="E154" s="243" t="s">
        <v>64</v>
      </c>
      <c r="F154" s="243">
        <v>240.6</v>
      </c>
      <c r="G154" s="243">
        <v>256.95999999999998</v>
      </c>
      <c r="H154" s="243">
        <v>252.87</v>
      </c>
      <c r="I154" s="243">
        <v>309.45999999999998</v>
      </c>
      <c r="J154" s="243">
        <v>356.48925832529198</v>
      </c>
      <c r="K154" s="243">
        <v>230.16</v>
      </c>
      <c r="L154" s="243">
        <v>244.1</v>
      </c>
      <c r="M154" s="243">
        <v>246.52</v>
      </c>
      <c r="N154" s="243">
        <v>227.68</v>
      </c>
      <c r="O154" s="243">
        <v>202.37</v>
      </c>
      <c r="P154" s="243">
        <v>217.55</v>
      </c>
      <c r="Q154" s="243">
        <v>230.55</v>
      </c>
      <c r="R154" s="243">
        <v>227.71</v>
      </c>
      <c r="S154" s="243">
        <v>271.12</v>
      </c>
      <c r="T154" s="243">
        <v>228.81</v>
      </c>
      <c r="U154" s="243">
        <v>257.08</v>
      </c>
      <c r="V154" s="243">
        <v>261.08397436649898</v>
      </c>
      <c r="W154" s="243">
        <v>210.09</v>
      </c>
      <c r="X154" s="243">
        <v>298.70999999999998</v>
      </c>
      <c r="Y154" s="243">
        <v>220.12</v>
      </c>
      <c r="Z154" s="243">
        <v>244.54</v>
      </c>
      <c r="AA154" s="243">
        <v>295.91000000000003</v>
      </c>
      <c r="AB154" s="243">
        <v>210.45</v>
      </c>
      <c r="AC154" s="243">
        <v>245.93</v>
      </c>
      <c r="AD154" s="243">
        <v>195.45</v>
      </c>
      <c r="AE154" s="243">
        <v>219.79</v>
      </c>
      <c r="AF154" s="243">
        <v>231.74</v>
      </c>
      <c r="AG154" s="243">
        <v>247.23</v>
      </c>
      <c r="AH154" s="243">
        <v>219.62</v>
      </c>
      <c r="AI154" s="243">
        <v>257.80854568431897</v>
      </c>
      <c r="AJ154" s="243">
        <v>227.36</v>
      </c>
      <c r="AK154" s="243">
        <v>223.72</v>
      </c>
      <c r="AL154" s="243">
        <v>268.43</v>
      </c>
      <c r="AM154" s="245">
        <f t="shared" si="14"/>
        <v>414.7497279491335</v>
      </c>
      <c r="AN154" s="245">
        <f t="shared" si="15"/>
        <v>410.63466167522097</v>
      </c>
      <c r="AO154" s="286">
        <f t="shared" si="17"/>
        <v>3.1960036457139296E-3</v>
      </c>
      <c r="AP154" s="286">
        <f t="shared" si="17"/>
        <v>2.6711524623610483E-3</v>
      </c>
      <c r="AQ154" s="286">
        <f t="shared" si="16"/>
        <v>7.4899289433103533E-3</v>
      </c>
      <c r="AR154" s="286">
        <f t="shared" si="16"/>
        <v>-8.4785450726950762E-3</v>
      </c>
    </row>
    <row r="155" spans="1:44" x14ac:dyDescent="0.2">
      <c r="A155" s="243">
        <v>0.65164473427857672</v>
      </c>
      <c r="B155" s="244">
        <v>41000</v>
      </c>
      <c r="C155" s="243">
        <v>78.300979626179497</v>
      </c>
      <c r="D155" s="243" t="s">
        <v>1093</v>
      </c>
      <c r="E155" s="243" t="s">
        <v>1650</v>
      </c>
      <c r="F155" s="243">
        <v>240.43</v>
      </c>
      <c r="G155" s="243">
        <v>259.16000000000003</v>
      </c>
      <c r="H155" s="243">
        <v>252.11</v>
      </c>
      <c r="I155" s="243">
        <v>307.95</v>
      </c>
      <c r="J155" s="243">
        <v>355.97589904996897</v>
      </c>
      <c r="K155" s="243">
        <v>232.27</v>
      </c>
      <c r="L155" s="243">
        <v>243.16</v>
      </c>
      <c r="M155" s="243">
        <v>246.61</v>
      </c>
      <c r="N155" s="243">
        <v>228.53</v>
      </c>
      <c r="O155" s="243">
        <v>201.12</v>
      </c>
      <c r="P155" s="243">
        <v>217.84</v>
      </c>
      <c r="Q155" s="243">
        <v>230.59</v>
      </c>
      <c r="R155" s="243">
        <v>228.18</v>
      </c>
      <c r="S155" s="243">
        <v>271.43</v>
      </c>
      <c r="T155" s="243">
        <v>229.54</v>
      </c>
      <c r="U155" s="243">
        <v>256.86</v>
      </c>
      <c r="V155" s="243">
        <v>260.84961459968201</v>
      </c>
      <c r="W155" s="243">
        <v>210.86</v>
      </c>
      <c r="X155" s="243">
        <v>298.79000000000002</v>
      </c>
      <c r="Y155" s="243">
        <v>220.26</v>
      </c>
      <c r="Z155" s="243">
        <v>244.36</v>
      </c>
      <c r="AA155" s="243">
        <v>295.89999999999998</v>
      </c>
      <c r="AB155" s="243">
        <v>210.75</v>
      </c>
      <c r="AC155" s="243">
        <v>247.34</v>
      </c>
      <c r="AD155" s="243">
        <v>196.81</v>
      </c>
      <c r="AE155" s="243">
        <v>220.75</v>
      </c>
      <c r="AF155" s="243">
        <v>231.12</v>
      </c>
      <c r="AG155" s="243">
        <v>247.6</v>
      </c>
      <c r="AH155" s="243">
        <v>219.23</v>
      </c>
      <c r="AI155" s="243">
        <v>259.497673589866</v>
      </c>
      <c r="AJ155" s="243">
        <v>227.83</v>
      </c>
      <c r="AK155" s="243">
        <v>224.67</v>
      </c>
      <c r="AL155" s="243">
        <v>268.76</v>
      </c>
      <c r="AM155" s="245">
        <f t="shared" si="14"/>
        <v>416.53064272896319</v>
      </c>
      <c r="AN155" s="245">
        <f t="shared" si="15"/>
        <v>412.43331812930091</v>
      </c>
      <c r="AO155" s="286">
        <f t="shared" si="17"/>
        <v>5.7637835689792194E-3</v>
      </c>
      <c r="AP155" s="286">
        <f t="shared" si="17"/>
        <v>5.30818186110249E-3</v>
      </c>
      <c r="AQ155" s="286">
        <f t="shared" si="16"/>
        <v>4.2939504472636614E-3</v>
      </c>
      <c r="AR155" s="286">
        <f t="shared" si="16"/>
        <v>4.3801866280410717E-3</v>
      </c>
    </row>
    <row r="156" spans="1:44" x14ac:dyDescent="0.2">
      <c r="A156" s="243">
        <v>0.64958779067822292</v>
      </c>
      <c r="B156" s="244">
        <v>41030</v>
      </c>
      <c r="C156" s="243">
        <v>78.053819340104596</v>
      </c>
      <c r="D156" s="243" t="s">
        <v>1094</v>
      </c>
      <c r="E156" s="243" t="s">
        <v>66</v>
      </c>
      <c r="F156" s="243">
        <v>241.77</v>
      </c>
      <c r="G156" s="243">
        <v>261.55</v>
      </c>
      <c r="H156" s="243">
        <v>254.47</v>
      </c>
      <c r="I156" s="243">
        <v>313.82</v>
      </c>
      <c r="J156" s="243">
        <v>358.09421294482399</v>
      </c>
      <c r="K156" s="243">
        <v>232.76</v>
      </c>
      <c r="L156" s="243">
        <v>243.17</v>
      </c>
      <c r="M156" s="243">
        <v>251.22</v>
      </c>
      <c r="N156" s="243">
        <v>229.93</v>
      </c>
      <c r="O156" s="243">
        <v>203.95</v>
      </c>
      <c r="P156" s="243">
        <v>223.19</v>
      </c>
      <c r="Q156" s="243">
        <v>234.94</v>
      </c>
      <c r="R156" s="243">
        <v>229.16</v>
      </c>
      <c r="S156" s="243">
        <v>269.19</v>
      </c>
      <c r="T156" s="243">
        <v>231.08</v>
      </c>
      <c r="U156" s="243">
        <v>265.98</v>
      </c>
      <c r="V156" s="243">
        <v>264.86255084215901</v>
      </c>
      <c r="W156" s="243">
        <v>213.79</v>
      </c>
      <c r="X156" s="243">
        <v>301.18</v>
      </c>
      <c r="Y156" s="243">
        <v>222.52</v>
      </c>
      <c r="Z156" s="243">
        <v>248.54</v>
      </c>
      <c r="AA156" s="243">
        <v>301.22000000000003</v>
      </c>
      <c r="AB156" s="243">
        <v>211.9</v>
      </c>
      <c r="AC156" s="243">
        <v>251.95</v>
      </c>
      <c r="AD156" s="243">
        <v>202.64</v>
      </c>
      <c r="AE156" s="243">
        <v>225.96</v>
      </c>
      <c r="AF156" s="243">
        <v>232.98</v>
      </c>
      <c r="AG156" s="243">
        <v>250.36</v>
      </c>
      <c r="AH156" s="243">
        <v>224.62</v>
      </c>
      <c r="AI156" s="243">
        <v>265.00342782833002</v>
      </c>
      <c r="AJ156" s="243">
        <v>232.02</v>
      </c>
      <c r="AK156" s="243">
        <v>228.17</v>
      </c>
      <c r="AL156" s="243">
        <v>271.63</v>
      </c>
      <c r="AM156" s="245">
        <f t="shared" si="14"/>
        <v>414.40126163538815</v>
      </c>
      <c r="AN156" s="245">
        <f t="shared" si="15"/>
        <v>418.15748986968492</v>
      </c>
      <c r="AO156" s="286">
        <f t="shared" si="17"/>
        <v>8.667341692269348E-3</v>
      </c>
      <c r="AP156" s="286">
        <f t="shared" si="17"/>
        <v>3.2482385998002794E-3</v>
      </c>
      <c r="AQ156" s="286">
        <f t="shared" si="16"/>
        <v>-5.1121835349833278E-3</v>
      </c>
      <c r="AR156" s="286">
        <f t="shared" si="16"/>
        <v>1.3879023562760384E-2</v>
      </c>
    </row>
    <row r="157" spans="1:44" x14ac:dyDescent="0.2">
      <c r="A157" s="243">
        <v>0.65258255050974034</v>
      </c>
      <c r="B157" s="244">
        <v>41061</v>
      </c>
      <c r="C157" s="243">
        <v>78.413666686699898</v>
      </c>
      <c r="D157" s="243" t="s">
        <v>1095</v>
      </c>
      <c r="E157" s="243" t="s">
        <v>67</v>
      </c>
      <c r="F157" s="243">
        <v>241.23</v>
      </c>
      <c r="G157" s="243">
        <v>259.67</v>
      </c>
      <c r="H157" s="243">
        <v>253.34</v>
      </c>
      <c r="I157" s="243">
        <v>313.43</v>
      </c>
      <c r="J157" s="243">
        <v>355.73498651174901</v>
      </c>
      <c r="K157" s="243">
        <v>232.27</v>
      </c>
      <c r="L157" s="243">
        <v>242.57</v>
      </c>
      <c r="M157" s="243">
        <v>250.19</v>
      </c>
      <c r="N157" s="243">
        <v>231.58</v>
      </c>
      <c r="O157" s="243">
        <v>202.79</v>
      </c>
      <c r="P157" s="243">
        <v>221.97</v>
      </c>
      <c r="Q157" s="243">
        <v>233.76</v>
      </c>
      <c r="R157" s="243">
        <v>228.5</v>
      </c>
      <c r="S157" s="243">
        <v>269.02</v>
      </c>
      <c r="T157" s="243">
        <v>230.45</v>
      </c>
      <c r="U157" s="243">
        <v>267.54000000000002</v>
      </c>
      <c r="V157" s="243">
        <v>263.73893534977498</v>
      </c>
      <c r="W157" s="243">
        <v>214.64</v>
      </c>
      <c r="X157" s="243">
        <v>299.3</v>
      </c>
      <c r="Y157" s="243">
        <v>222.63</v>
      </c>
      <c r="Z157" s="243">
        <v>246.16</v>
      </c>
      <c r="AA157" s="243">
        <v>299.18</v>
      </c>
      <c r="AB157" s="243">
        <v>210.12</v>
      </c>
      <c r="AC157" s="243">
        <v>251.65</v>
      </c>
      <c r="AD157" s="243">
        <v>202.83</v>
      </c>
      <c r="AE157" s="243">
        <v>226.5</v>
      </c>
      <c r="AF157" s="243">
        <v>232.2</v>
      </c>
      <c r="AG157" s="243">
        <v>249.88</v>
      </c>
      <c r="AH157" s="243">
        <v>224.54</v>
      </c>
      <c r="AI157" s="243">
        <v>265.09958635752002</v>
      </c>
      <c r="AJ157" s="243">
        <v>230.22</v>
      </c>
      <c r="AK157" s="243">
        <v>228.47</v>
      </c>
      <c r="AL157" s="243">
        <v>270.67</v>
      </c>
      <c r="AM157" s="245">
        <f t="shared" si="14"/>
        <v>412.23903365155121</v>
      </c>
      <c r="AN157" s="245">
        <f t="shared" si="15"/>
        <v>414.76744940326142</v>
      </c>
      <c r="AO157" s="286">
        <f t="shared" si="17"/>
        <v>1.8338441548639839E-3</v>
      </c>
      <c r="AP157" s="286">
        <f t="shared" si="17"/>
        <v>-1.7953076970591564E-3</v>
      </c>
      <c r="AQ157" s="286">
        <f t="shared" si="16"/>
        <v>-5.2177157359607484E-3</v>
      </c>
      <c r="AR157" s="286">
        <f t="shared" si="16"/>
        <v>-8.1070901479726176E-3</v>
      </c>
    </row>
    <row r="158" spans="1:44" x14ac:dyDescent="0.2">
      <c r="A158" s="243">
        <v>0.65624628591948919</v>
      </c>
      <c r="B158" s="244">
        <v>41091</v>
      </c>
      <c r="C158" s="243">
        <v>78.853897469799904</v>
      </c>
      <c r="D158" s="243" t="s">
        <v>1096</v>
      </c>
      <c r="E158" s="243" t="s">
        <v>68</v>
      </c>
      <c r="F158" s="243">
        <v>243.9</v>
      </c>
      <c r="G158" s="243">
        <v>261.95999999999998</v>
      </c>
      <c r="H158" s="243">
        <v>256.54000000000002</v>
      </c>
      <c r="I158" s="243">
        <v>318.62</v>
      </c>
      <c r="J158" s="243">
        <v>356.48605086648701</v>
      </c>
      <c r="K158" s="243">
        <v>234.26</v>
      </c>
      <c r="L158" s="243">
        <v>245.25</v>
      </c>
      <c r="M158" s="243">
        <v>253.22</v>
      </c>
      <c r="N158" s="243">
        <v>241.16</v>
      </c>
      <c r="O158" s="243">
        <v>209.04</v>
      </c>
      <c r="P158" s="243">
        <v>224.19</v>
      </c>
      <c r="Q158" s="243">
        <v>240.8</v>
      </c>
      <c r="R158" s="243">
        <v>232.5</v>
      </c>
      <c r="S158" s="243">
        <v>272.87</v>
      </c>
      <c r="T158" s="243">
        <v>236.11</v>
      </c>
      <c r="U158" s="243">
        <v>264.81</v>
      </c>
      <c r="V158" s="243">
        <v>267.61636398397297</v>
      </c>
      <c r="W158" s="243">
        <v>216.36</v>
      </c>
      <c r="X158" s="243">
        <v>302.72000000000003</v>
      </c>
      <c r="Y158" s="243">
        <v>224.63</v>
      </c>
      <c r="Z158" s="243">
        <v>252.45</v>
      </c>
      <c r="AA158" s="243">
        <v>300.99</v>
      </c>
      <c r="AB158" s="243">
        <v>215.04</v>
      </c>
      <c r="AC158" s="243">
        <v>254.47</v>
      </c>
      <c r="AD158" s="243">
        <v>206.51</v>
      </c>
      <c r="AE158" s="243">
        <v>233.3</v>
      </c>
      <c r="AF158" s="243">
        <v>236.49</v>
      </c>
      <c r="AG158" s="243">
        <v>250.74</v>
      </c>
      <c r="AH158" s="243">
        <v>226.23</v>
      </c>
      <c r="AI158" s="243">
        <v>279.24660731435398</v>
      </c>
      <c r="AJ158" s="243">
        <v>229.21</v>
      </c>
      <c r="AK158" s="243">
        <v>240.73</v>
      </c>
      <c r="AL158" s="243">
        <v>274.23</v>
      </c>
      <c r="AM158" s="245">
        <f t="shared" si="14"/>
        <v>415.80425802741496</v>
      </c>
      <c r="AN158" s="245">
        <f t="shared" si="15"/>
        <v>417.87665070860851</v>
      </c>
      <c r="AO158" s="286">
        <f t="shared" si="17"/>
        <v>-8.4216269686010481E-4</v>
      </c>
      <c r="AP158" s="286">
        <f t="shared" si="17"/>
        <v>-4.4845245346059048E-4</v>
      </c>
      <c r="AQ158" s="286">
        <f t="shared" si="16"/>
        <v>8.6484395819665938E-3</v>
      </c>
      <c r="AR158" s="286">
        <f t="shared" si="16"/>
        <v>7.496251959550726E-3</v>
      </c>
    </row>
    <row r="159" spans="1:44" x14ac:dyDescent="0.2">
      <c r="A159" s="243">
        <v>0.65821570000493346</v>
      </c>
      <c r="B159" s="244">
        <v>41122</v>
      </c>
      <c r="C159" s="243">
        <v>79.090540296892797</v>
      </c>
      <c r="D159" s="243" t="s">
        <v>1097</v>
      </c>
      <c r="E159" s="243" t="s">
        <v>1651</v>
      </c>
      <c r="F159" s="243">
        <v>243.5</v>
      </c>
      <c r="G159" s="243">
        <v>261.20999999999998</v>
      </c>
      <c r="H159" s="243">
        <v>254.79</v>
      </c>
      <c r="I159" s="243">
        <v>317.17</v>
      </c>
      <c r="J159" s="243">
        <v>355.89448606243297</v>
      </c>
      <c r="K159" s="243">
        <v>232.1</v>
      </c>
      <c r="L159" s="243">
        <v>244.2</v>
      </c>
      <c r="M159" s="243">
        <v>252.97</v>
      </c>
      <c r="N159" s="243">
        <v>240.42</v>
      </c>
      <c r="O159" s="243">
        <v>207.92</v>
      </c>
      <c r="P159" s="243">
        <v>223.8</v>
      </c>
      <c r="Q159" s="243">
        <v>242.06</v>
      </c>
      <c r="R159" s="243">
        <v>231.83</v>
      </c>
      <c r="S159" s="243">
        <v>276.3</v>
      </c>
      <c r="T159" s="243">
        <v>237.41</v>
      </c>
      <c r="U159" s="243">
        <v>264.02</v>
      </c>
      <c r="V159" s="243">
        <v>266.162368402129</v>
      </c>
      <c r="W159" s="243">
        <v>215.99</v>
      </c>
      <c r="X159" s="243">
        <v>301.66000000000003</v>
      </c>
      <c r="Y159" s="243">
        <v>224.46</v>
      </c>
      <c r="Z159" s="243">
        <v>252.05</v>
      </c>
      <c r="AA159" s="243">
        <v>300.27999999999997</v>
      </c>
      <c r="AB159" s="243">
        <v>214.71</v>
      </c>
      <c r="AC159" s="243">
        <v>253.54</v>
      </c>
      <c r="AD159" s="243">
        <v>204.07</v>
      </c>
      <c r="AE159" s="243">
        <v>231.62</v>
      </c>
      <c r="AF159" s="243">
        <v>236.35</v>
      </c>
      <c r="AG159" s="243">
        <v>249.58</v>
      </c>
      <c r="AH159" s="243">
        <v>224.79</v>
      </c>
      <c r="AI159" s="243">
        <v>277.815799040218</v>
      </c>
      <c r="AJ159" s="243">
        <v>229.26</v>
      </c>
      <c r="AK159" s="243">
        <v>240.52</v>
      </c>
      <c r="AL159" s="243">
        <v>273.73</v>
      </c>
      <c r="AM159" s="245">
        <f t="shared" si="14"/>
        <v>419.77120873587347</v>
      </c>
      <c r="AN159" s="245">
        <f t="shared" si="15"/>
        <v>415.86671359851846</v>
      </c>
      <c r="AO159" s="286">
        <f t="shared" si="17"/>
        <v>1.3424352261840244E-2</v>
      </c>
      <c r="AP159" s="286">
        <f t="shared" si="17"/>
        <v>-2.9635648675796489E-4</v>
      </c>
      <c r="AQ159" s="286">
        <f t="shared" si="16"/>
        <v>9.5404282949813624E-3</v>
      </c>
      <c r="AR159" s="286">
        <f t="shared" si="16"/>
        <v>-4.8098813529823259E-3</v>
      </c>
    </row>
    <row r="160" spans="1:44" x14ac:dyDescent="0.2">
      <c r="A160" s="243">
        <v>0.66111667821333486</v>
      </c>
      <c r="B160" s="244">
        <v>41153</v>
      </c>
      <c r="C160" s="243">
        <v>79.439118937436106</v>
      </c>
      <c r="D160" s="243" t="s">
        <v>1098</v>
      </c>
      <c r="E160" s="243" t="s">
        <v>70</v>
      </c>
      <c r="F160" s="243">
        <v>239.58</v>
      </c>
      <c r="G160" s="243">
        <v>258.29000000000002</v>
      </c>
      <c r="H160" s="243">
        <v>250.74</v>
      </c>
      <c r="I160" s="243">
        <v>317.70999999999998</v>
      </c>
      <c r="J160" s="243">
        <v>353.21730201006</v>
      </c>
      <c r="K160" s="243">
        <v>230.54</v>
      </c>
      <c r="L160" s="243">
        <v>243.32</v>
      </c>
      <c r="M160" s="243">
        <v>251.57</v>
      </c>
      <c r="N160" s="243">
        <v>232.75</v>
      </c>
      <c r="O160" s="243">
        <v>204.7</v>
      </c>
      <c r="P160" s="243">
        <v>220.68</v>
      </c>
      <c r="Q160" s="243">
        <v>232.92</v>
      </c>
      <c r="R160" s="243">
        <v>230.28</v>
      </c>
      <c r="S160" s="243">
        <v>271.3</v>
      </c>
      <c r="T160" s="243">
        <v>234.65</v>
      </c>
      <c r="U160" s="243">
        <v>263.38</v>
      </c>
      <c r="V160" s="243">
        <v>261.11505633015503</v>
      </c>
      <c r="W160" s="243">
        <v>214.56</v>
      </c>
      <c r="X160" s="243">
        <v>297.49</v>
      </c>
      <c r="Y160" s="243">
        <v>223.72</v>
      </c>
      <c r="Z160" s="243">
        <v>246.34</v>
      </c>
      <c r="AA160" s="243">
        <v>297.77</v>
      </c>
      <c r="AB160" s="243">
        <v>212.13</v>
      </c>
      <c r="AC160" s="243">
        <v>250.09</v>
      </c>
      <c r="AD160" s="243">
        <v>199.81</v>
      </c>
      <c r="AE160" s="243">
        <v>227.82</v>
      </c>
      <c r="AF160" s="243">
        <v>235.79</v>
      </c>
      <c r="AG160" s="243">
        <v>248.22</v>
      </c>
      <c r="AH160" s="243">
        <v>220.95</v>
      </c>
      <c r="AI160" s="243">
        <v>268.15086346691402</v>
      </c>
      <c r="AJ160" s="243">
        <v>227.7</v>
      </c>
      <c r="AK160" s="243">
        <v>229.81</v>
      </c>
      <c r="AL160" s="243">
        <v>270.12</v>
      </c>
      <c r="AM160" s="245">
        <f t="shared" si="14"/>
        <v>410.3662922756497</v>
      </c>
      <c r="AN160" s="245">
        <f t="shared" si="15"/>
        <v>408.5814333560578</v>
      </c>
      <c r="AO160" s="286">
        <f t="shared" si="17"/>
        <v>-2.3074744960489224E-2</v>
      </c>
      <c r="AP160" s="286">
        <f t="shared" si="17"/>
        <v>-6.4451405597344413E-3</v>
      </c>
      <c r="AQ160" s="286">
        <f t="shared" si="16"/>
        <v>-2.2404863088505644E-2</v>
      </c>
      <c r="AR160" s="286">
        <f t="shared" si="16"/>
        <v>-1.7518305755756969E-2</v>
      </c>
    </row>
    <row r="161" spans="1:44" x14ac:dyDescent="0.2">
      <c r="A161" s="243">
        <v>0.66446155610448732</v>
      </c>
      <c r="B161" s="244">
        <v>41183</v>
      </c>
      <c r="C161" s="243">
        <v>79.841036119959099</v>
      </c>
      <c r="D161" s="243" t="s">
        <v>1099</v>
      </c>
      <c r="E161" s="243" t="s">
        <v>71</v>
      </c>
      <c r="F161" s="243">
        <v>240.3</v>
      </c>
      <c r="G161" s="243">
        <v>259.11</v>
      </c>
      <c r="H161" s="243">
        <v>249.54</v>
      </c>
      <c r="I161" s="243">
        <v>316.52999999999997</v>
      </c>
      <c r="J161" s="243">
        <v>352.17091471744402</v>
      </c>
      <c r="K161" s="243">
        <v>230.74</v>
      </c>
      <c r="L161" s="243">
        <v>243.81</v>
      </c>
      <c r="M161" s="243">
        <v>251.39</v>
      </c>
      <c r="N161" s="243">
        <v>231.7</v>
      </c>
      <c r="O161" s="243">
        <v>202.91</v>
      </c>
      <c r="P161" s="243">
        <v>219.24</v>
      </c>
      <c r="Q161" s="243">
        <v>232.41</v>
      </c>
      <c r="R161" s="243">
        <v>230.66</v>
      </c>
      <c r="S161" s="243">
        <v>273.5</v>
      </c>
      <c r="T161" s="243">
        <v>234.2</v>
      </c>
      <c r="U161" s="243">
        <v>262.02999999999997</v>
      </c>
      <c r="V161" s="243">
        <v>259.61727186821003</v>
      </c>
      <c r="W161" s="243">
        <v>212.82</v>
      </c>
      <c r="X161" s="243">
        <v>297.52999999999997</v>
      </c>
      <c r="Y161" s="243">
        <v>223.59</v>
      </c>
      <c r="Z161" s="243">
        <v>245.98</v>
      </c>
      <c r="AA161" s="243">
        <v>296.56</v>
      </c>
      <c r="AB161" s="243">
        <v>210.73</v>
      </c>
      <c r="AC161" s="243">
        <v>248.2</v>
      </c>
      <c r="AD161" s="243">
        <v>197.44</v>
      </c>
      <c r="AE161" s="243">
        <v>226.4</v>
      </c>
      <c r="AF161" s="243">
        <v>235.54</v>
      </c>
      <c r="AG161" s="243">
        <v>247.62</v>
      </c>
      <c r="AH161" s="243">
        <v>221.08</v>
      </c>
      <c r="AI161" s="243">
        <v>267.998553834284</v>
      </c>
      <c r="AJ161" s="243">
        <v>227.57</v>
      </c>
      <c r="AK161" s="243">
        <v>229.56</v>
      </c>
      <c r="AL161" s="243">
        <v>269.61</v>
      </c>
      <c r="AM161" s="245">
        <f t="shared" si="14"/>
        <v>411.61147321063646</v>
      </c>
      <c r="AN161" s="245">
        <f t="shared" si="15"/>
        <v>405.75710892987092</v>
      </c>
      <c r="AO161" s="286">
        <f t="shared" si="17"/>
        <v>-8.7868170023597258E-3</v>
      </c>
      <c r="AP161" s="286">
        <f t="shared" si="17"/>
        <v>-3.2367766033563061E-3</v>
      </c>
      <c r="AQ161" s="286">
        <f t="shared" si="16"/>
        <v>3.0343158257022385E-3</v>
      </c>
      <c r="AR161" s="286">
        <f t="shared" si="16"/>
        <v>-6.9125128936674551E-3</v>
      </c>
    </row>
    <row r="162" spans="1:44" x14ac:dyDescent="0.2">
      <c r="A162" s="243">
        <v>0.66897557823049125</v>
      </c>
      <c r="B162" s="244">
        <v>41214</v>
      </c>
      <c r="C162" s="243">
        <v>80.383436504597597</v>
      </c>
      <c r="D162" s="243" t="s">
        <v>1100</v>
      </c>
      <c r="E162" s="243" t="s">
        <v>72</v>
      </c>
      <c r="F162" s="243">
        <v>240.51</v>
      </c>
      <c r="G162" s="243">
        <v>258.58</v>
      </c>
      <c r="H162" s="243">
        <v>248.79</v>
      </c>
      <c r="I162" s="243">
        <v>322.64999999999998</v>
      </c>
      <c r="J162" s="243">
        <v>351.84370575903</v>
      </c>
      <c r="K162" s="243">
        <v>231.41</v>
      </c>
      <c r="L162" s="243">
        <v>243.78</v>
      </c>
      <c r="M162" s="243">
        <v>252.11</v>
      </c>
      <c r="N162" s="243">
        <v>229.73</v>
      </c>
      <c r="O162" s="243">
        <v>204.97</v>
      </c>
      <c r="P162" s="243">
        <v>218.37</v>
      </c>
      <c r="Q162" s="243">
        <v>228.33</v>
      </c>
      <c r="R162" s="243">
        <v>231.34</v>
      </c>
      <c r="S162" s="243">
        <v>274.2</v>
      </c>
      <c r="T162" s="243">
        <v>231.28</v>
      </c>
      <c r="U162" s="243">
        <v>259.76</v>
      </c>
      <c r="V162" s="243">
        <v>260.98237617486802</v>
      </c>
      <c r="W162" s="243">
        <v>211.97</v>
      </c>
      <c r="X162" s="243">
        <v>299.17</v>
      </c>
      <c r="Y162" s="243">
        <v>223.78</v>
      </c>
      <c r="Z162" s="243">
        <v>250.2</v>
      </c>
      <c r="AA162" s="243">
        <v>297.25</v>
      </c>
      <c r="AB162" s="243">
        <v>208.57</v>
      </c>
      <c r="AC162" s="243">
        <v>247.28</v>
      </c>
      <c r="AD162" s="243">
        <v>199.39</v>
      </c>
      <c r="AE162" s="243">
        <v>227.41</v>
      </c>
      <c r="AF162" s="243">
        <v>236.96</v>
      </c>
      <c r="AG162" s="243">
        <v>248.45</v>
      </c>
      <c r="AH162" s="243">
        <v>220.98</v>
      </c>
      <c r="AI162" s="243">
        <v>271.87151038347997</v>
      </c>
      <c r="AJ162" s="243">
        <v>228.41</v>
      </c>
      <c r="AK162" s="243">
        <v>230.15</v>
      </c>
      <c r="AL162" s="243">
        <v>270.14</v>
      </c>
      <c r="AM162" s="245">
        <f t="shared" si="14"/>
        <v>409.88043349099081</v>
      </c>
      <c r="AN162" s="245">
        <f t="shared" si="15"/>
        <v>403.81145260122634</v>
      </c>
      <c r="AO162" s="286">
        <f t="shared" si="17"/>
        <v>-5.7468797925798176E-3</v>
      </c>
      <c r="AP162" s="286">
        <f t="shared" si="17"/>
        <v>-2.2257224398324338E-3</v>
      </c>
      <c r="AQ162" s="286">
        <f t="shared" si="16"/>
        <v>-4.2055186317895288E-3</v>
      </c>
      <c r="AR162" s="286">
        <f t="shared" si="16"/>
        <v>-4.7951256695809574E-3</v>
      </c>
    </row>
    <row r="163" spans="1:44" x14ac:dyDescent="0.2">
      <c r="A163" s="243">
        <v>0.67051359684960099</v>
      </c>
      <c r="B163" s="244">
        <v>41244</v>
      </c>
      <c r="C163" s="243">
        <v>80.568243283851203</v>
      </c>
      <c r="D163" s="243" t="s">
        <v>1101</v>
      </c>
      <c r="E163" s="243" t="s">
        <v>1648</v>
      </c>
      <c r="F163" s="243">
        <v>240.71</v>
      </c>
      <c r="G163" s="243">
        <v>261.83</v>
      </c>
      <c r="H163" s="243">
        <v>253.85</v>
      </c>
      <c r="I163" s="243">
        <v>322.3</v>
      </c>
      <c r="J163" s="243">
        <v>353.20887430657598</v>
      </c>
      <c r="K163" s="243">
        <v>231.62</v>
      </c>
      <c r="L163" s="243">
        <v>244.79</v>
      </c>
      <c r="M163" s="243">
        <v>253.81</v>
      </c>
      <c r="N163" s="243">
        <v>230.01</v>
      </c>
      <c r="O163" s="243">
        <v>205.67</v>
      </c>
      <c r="P163" s="243">
        <v>219.3</v>
      </c>
      <c r="Q163" s="243">
        <v>225.82</v>
      </c>
      <c r="R163" s="243">
        <v>232.3</v>
      </c>
      <c r="S163" s="243">
        <v>270.91000000000003</v>
      </c>
      <c r="T163" s="243">
        <v>232.38</v>
      </c>
      <c r="U163" s="243">
        <v>262.12</v>
      </c>
      <c r="V163" s="243">
        <v>263.03180164018102</v>
      </c>
      <c r="W163" s="243">
        <v>212.26</v>
      </c>
      <c r="X163" s="243">
        <v>300.52999999999997</v>
      </c>
      <c r="Y163" s="243">
        <v>223.47</v>
      </c>
      <c r="Z163" s="243">
        <v>251.16</v>
      </c>
      <c r="AA163" s="243">
        <v>299.36</v>
      </c>
      <c r="AB163" s="243">
        <v>206.98</v>
      </c>
      <c r="AC163" s="243">
        <v>248.81</v>
      </c>
      <c r="AD163" s="243">
        <v>198.61</v>
      </c>
      <c r="AE163" s="243">
        <v>228.39</v>
      </c>
      <c r="AF163" s="243">
        <v>238.26</v>
      </c>
      <c r="AG163" s="243">
        <v>249.93</v>
      </c>
      <c r="AH163" s="243">
        <v>223.6</v>
      </c>
      <c r="AI163" s="243">
        <v>269.70482477796099</v>
      </c>
      <c r="AJ163" s="243">
        <v>229.48</v>
      </c>
      <c r="AK163" s="243">
        <v>231.6</v>
      </c>
      <c r="AL163" s="243">
        <v>270.91000000000003</v>
      </c>
      <c r="AM163" s="245">
        <f t="shared" si="14"/>
        <v>404.03356661649661</v>
      </c>
      <c r="AN163" s="245">
        <f t="shared" si="15"/>
        <v>404.03356661649661</v>
      </c>
      <c r="AO163" s="286">
        <f t="shared" si="17"/>
        <v>-1.4519072941680422E-2</v>
      </c>
      <c r="AP163" s="286">
        <f t="shared" si="17"/>
        <v>3.9771339106844383E-3</v>
      </c>
      <c r="AQ163" s="286">
        <f t="shared" si="16"/>
        <v>-1.4264810897890112E-2</v>
      </c>
      <c r="AR163" s="286">
        <f t="shared" si="16"/>
        <v>5.5004387280122025E-4</v>
      </c>
    </row>
    <row r="164" spans="1:44" x14ac:dyDescent="0.2">
      <c r="A164" s="243">
        <v>0.67321450759535362</v>
      </c>
      <c r="B164" s="244">
        <v>41275</v>
      </c>
      <c r="C164" s="243">
        <v>80.8927820181501</v>
      </c>
      <c r="D164" s="243" t="s">
        <v>1244</v>
      </c>
      <c r="E164" s="243" t="s">
        <v>1649</v>
      </c>
      <c r="F164" s="243">
        <v>254.62</v>
      </c>
      <c r="G164" s="243">
        <v>271.04000000000002</v>
      </c>
      <c r="H164" s="243">
        <v>265.33999999999997</v>
      </c>
      <c r="I164" s="243">
        <v>338.26</v>
      </c>
      <c r="J164" s="243">
        <v>370.93513801134901</v>
      </c>
      <c r="K164" s="243">
        <v>240.51</v>
      </c>
      <c r="L164" s="243">
        <v>250.06</v>
      </c>
      <c r="M164" s="243">
        <v>263.95</v>
      </c>
      <c r="N164" s="243">
        <v>238.5</v>
      </c>
      <c r="O164" s="243">
        <v>215.32</v>
      </c>
      <c r="P164" s="243">
        <v>229.18</v>
      </c>
      <c r="Q164" s="243">
        <v>245.2</v>
      </c>
      <c r="R164" s="243">
        <v>241.35</v>
      </c>
      <c r="S164" s="243">
        <v>280.36</v>
      </c>
      <c r="T164" s="243">
        <v>238.68</v>
      </c>
      <c r="U164" s="243">
        <v>275.57</v>
      </c>
      <c r="V164" s="243">
        <v>277.751605861798</v>
      </c>
      <c r="W164" s="243">
        <v>221.32</v>
      </c>
      <c r="X164" s="243">
        <v>308.99</v>
      </c>
      <c r="Y164" s="243">
        <v>234.72</v>
      </c>
      <c r="Z164" s="243">
        <v>257.69</v>
      </c>
      <c r="AA164" s="243">
        <v>308.64</v>
      </c>
      <c r="AB164" s="243">
        <v>217.31</v>
      </c>
      <c r="AC164" s="243">
        <v>257.64999999999998</v>
      </c>
      <c r="AD164" s="243">
        <v>206.08</v>
      </c>
      <c r="AE164" s="243">
        <v>236.46</v>
      </c>
      <c r="AF164" s="243">
        <v>252.07</v>
      </c>
      <c r="AG164" s="243">
        <v>256.57</v>
      </c>
      <c r="AH164" s="243">
        <v>237.7</v>
      </c>
      <c r="AI164" s="243">
        <v>294.54597161693698</v>
      </c>
      <c r="AJ164" s="243">
        <v>237.16</v>
      </c>
      <c r="AK164" s="243">
        <v>238.79</v>
      </c>
      <c r="AL164" s="243">
        <v>282.55</v>
      </c>
      <c r="AM164" s="245">
        <f t="shared" si="14"/>
        <v>416.44973011858337</v>
      </c>
      <c r="AN164" s="245">
        <f t="shared" si="15"/>
        <v>419.70277944430637</v>
      </c>
      <c r="AO164" s="286">
        <f t="shared" ref="AO164:AP179" si="18">AM164/AM152-1</f>
        <v>6.9089976079270699E-3</v>
      </c>
      <c r="AP164" s="286">
        <f t="shared" si="18"/>
        <v>9.6448795695212031E-3</v>
      </c>
      <c r="AQ164" s="286">
        <f t="shared" si="16"/>
        <v>3.0730524708785012E-2</v>
      </c>
      <c r="AR164" s="286">
        <f t="shared" si="16"/>
        <v>3.8781958041329778E-2</v>
      </c>
    </row>
    <row r="165" spans="1:44" x14ac:dyDescent="0.2">
      <c r="A165" s="243">
        <v>0.67652812494546721</v>
      </c>
      <c r="B165" s="244">
        <v>41306</v>
      </c>
      <c r="C165" s="243">
        <v>81.290942965322401</v>
      </c>
      <c r="D165" s="243" t="s">
        <v>1102</v>
      </c>
      <c r="E165" s="243" t="s">
        <v>63</v>
      </c>
      <c r="F165" s="243">
        <v>254.89</v>
      </c>
      <c r="G165" s="243">
        <v>268.79000000000002</v>
      </c>
      <c r="H165" s="243">
        <v>262.91000000000003</v>
      </c>
      <c r="I165" s="243">
        <v>338.84</v>
      </c>
      <c r="J165" s="243">
        <v>370.014938924484</v>
      </c>
      <c r="K165" s="243">
        <v>239.48</v>
      </c>
      <c r="L165" s="243">
        <v>249.6</v>
      </c>
      <c r="M165" s="243">
        <v>264.36</v>
      </c>
      <c r="N165" s="243">
        <v>238.72</v>
      </c>
      <c r="O165" s="243">
        <v>215.62</v>
      </c>
      <c r="P165" s="243">
        <v>229.34</v>
      </c>
      <c r="Q165" s="243">
        <v>243.92</v>
      </c>
      <c r="R165" s="243">
        <v>241.77</v>
      </c>
      <c r="S165" s="243">
        <v>280.26</v>
      </c>
      <c r="T165" s="243">
        <v>239.33</v>
      </c>
      <c r="U165" s="243">
        <v>274.97000000000003</v>
      </c>
      <c r="V165" s="243">
        <v>277.877996364186</v>
      </c>
      <c r="W165" s="243">
        <v>219.61</v>
      </c>
      <c r="X165" s="243">
        <v>308.33999999999997</v>
      </c>
      <c r="Y165" s="243">
        <v>234.33</v>
      </c>
      <c r="Z165" s="243">
        <v>257.66000000000003</v>
      </c>
      <c r="AA165" s="243">
        <v>309.08999999999997</v>
      </c>
      <c r="AB165" s="243">
        <v>215.87</v>
      </c>
      <c r="AC165" s="243">
        <v>257.45</v>
      </c>
      <c r="AD165" s="243">
        <v>205.05</v>
      </c>
      <c r="AE165" s="243">
        <v>235.2</v>
      </c>
      <c r="AF165" s="243">
        <v>250.51</v>
      </c>
      <c r="AG165" s="243">
        <v>256.27</v>
      </c>
      <c r="AH165" s="243">
        <v>236.78</v>
      </c>
      <c r="AI165" s="243">
        <v>293.95603150759302</v>
      </c>
      <c r="AJ165" s="243">
        <v>243.51</v>
      </c>
      <c r="AK165" s="243">
        <v>238.77</v>
      </c>
      <c r="AL165" s="243">
        <v>282.18</v>
      </c>
      <c r="AM165" s="245">
        <f t="shared" si="14"/>
        <v>414.26215654018944</v>
      </c>
      <c r="AN165" s="245">
        <f t="shared" si="15"/>
        <v>417.10017602408715</v>
      </c>
      <c r="AO165" s="286">
        <f t="shared" si="18"/>
        <v>6.3055441178376803E-3</v>
      </c>
      <c r="AP165" s="286">
        <f t="shared" si="18"/>
        <v>7.1331331229258499E-3</v>
      </c>
      <c r="AQ165" s="286">
        <f t="shared" si="16"/>
        <v>-5.252911504519453E-3</v>
      </c>
      <c r="AR165" s="286">
        <f t="shared" si="16"/>
        <v>-6.2010631039067787E-3</v>
      </c>
    </row>
    <row r="166" spans="1:44" x14ac:dyDescent="0.2">
      <c r="A166" s="243">
        <v>0.68149229886243057</v>
      </c>
      <c r="B166" s="244">
        <v>41334</v>
      </c>
      <c r="C166" s="243">
        <v>81.887433139010795</v>
      </c>
      <c r="D166" s="243" t="s">
        <v>1103</v>
      </c>
      <c r="E166" s="243" t="s">
        <v>64</v>
      </c>
      <c r="F166" s="243">
        <v>248.47</v>
      </c>
      <c r="G166" s="243">
        <v>264.48</v>
      </c>
      <c r="H166" s="243">
        <v>259.77999999999997</v>
      </c>
      <c r="I166" s="243">
        <v>335.2</v>
      </c>
      <c r="J166" s="243">
        <v>368.57278120585499</v>
      </c>
      <c r="K166" s="243">
        <v>239.31</v>
      </c>
      <c r="L166" s="243">
        <v>252.41</v>
      </c>
      <c r="M166" s="243">
        <v>260.31</v>
      </c>
      <c r="N166" s="243">
        <v>236.24</v>
      </c>
      <c r="O166" s="243">
        <v>213.75</v>
      </c>
      <c r="P166" s="243">
        <v>226.24</v>
      </c>
      <c r="Q166" s="243">
        <v>237.65</v>
      </c>
      <c r="R166" s="243">
        <v>240.24</v>
      </c>
      <c r="S166" s="243">
        <v>281.64</v>
      </c>
      <c r="T166" s="243">
        <v>241.3</v>
      </c>
      <c r="U166" s="243">
        <v>270.75</v>
      </c>
      <c r="V166" s="243">
        <v>272.15894102391201</v>
      </c>
      <c r="W166" s="243">
        <v>218.65</v>
      </c>
      <c r="X166" s="243">
        <v>309.55</v>
      </c>
      <c r="Y166" s="243">
        <v>229.14</v>
      </c>
      <c r="Z166" s="243">
        <v>253.29</v>
      </c>
      <c r="AA166" s="243">
        <v>309.13</v>
      </c>
      <c r="AB166" s="243">
        <v>217.55</v>
      </c>
      <c r="AC166" s="243">
        <v>256.11</v>
      </c>
      <c r="AD166" s="243">
        <v>203.52</v>
      </c>
      <c r="AE166" s="243">
        <v>233.5</v>
      </c>
      <c r="AF166" s="243">
        <v>247.35</v>
      </c>
      <c r="AG166" s="243">
        <v>258.51</v>
      </c>
      <c r="AH166" s="243">
        <v>229.97</v>
      </c>
      <c r="AI166" s="243">
        <v>276.064802632382</v>
      </c>
      <c r="AJ166" s="243">
        <v>242.7</v>
      </c>
      <c r="AK166" s="243">
        <v>237.2</v>
      </c>
      <c r="AL166" s="243">
        <v>279.95999999999998</v>
      </c>
      <c r="AM166" s="245">
        <f t="shared" si="14"/>
        <v>413.26952699263478</v>
      </c>
      <c r="AN166" s="245">
        <f t="shared" si="15"/>
        <v>410.8043487319203</v>
      </c>
      <c r="AO166" s="286">
        <f t="shared" si="18"/>
        <v>-3.5689015730475671E-3</v>
      </c>
      <c r="AP166" s="286">
        <f t="shared" si="18"/>
        <v>4.132312065598942E-4</v>
      </c>
      <c r="AQ166" s="286">
        <f t="shared" si="16"/>
        <v>-2.3961386090509684E-3</v>
      </c>
      <c r="AR166" s="286">
        <f t="shared" si="16"/>
        <v>-1.5094281072188465E-2</v>
      </c>
    </row>
    <row r="167" spans="1:44" x14ac:dyDescent="0.2">
      <c r="A167" s="243">
        <v>0.68194245065338932</v>
      </c>
      <c r="B167" s="244">
        <v>41365</v>
      </c>
      <c r="C167" s="243">
        <v>81.941522928060607</v>
      </c>
      <c r="D167" s="243" t="s">
        <v>1104</v>
      </c>
      <c r="E167" s="243" t="s">
        <v>1650</v>
      </c>
      <c r="F167" s="243">
        <v>247.92</v>
      </c>
      <c r="G167" s="243">
        <v>267.14999999999998</v>
      </c>
      <c r="H167" s="243">
        <v>257.23</v>
      </c>
      <c r="I167" s="243">
        <v>334.37</v>
      </c>
      <c r="J167" s="243">
        <v>367.44056922450699</v>
      </c>
      <c r="K167" s="243">
        <v>238.34</v>
      </c>
      <c r="L167" s="243">
        <v>252.17</v>
      </c>
      <c r="M167" s="243">
        <v>259.88</v>
      </c>
      <c r="N167" s="243">
        <v>238.38</v>
      </c>
      <c r="O167" s="243">
        <v>212.9</v>
      </c>
      <c r="P167" s="243">
        <v>226.38</v>
      </c>
      <c r="Q167" s="243">
        <v>243.32</v>
      </c>
      <c r="R167" s="243">
        <v>239.8</v>
      </c>
      <c r="S167" s="243">
        <v>281.66000000000003</v>
      </c>
      <c r="T167" s="243">
        <v>241.7</v>
      </c>
      <c r="U167" s="243">
        <v>272.60000000000002</v>
      </c>
      <c r="V167" s="243">
        <v>272.11981478872701</v>
      </c>
      <c r="W167" s="243">
        <v>217.82</v>
      </c>
      <c r="X167" s="243">
        <v>309.95</v>
      </c>
      <c r="Y167" s="243">
        <v>229</v>
      </c>
      <c r="Z167" s="243">
        <v>252.66</v>
      </c>
      <c r="AA167" s="243">
        <v>309.89999999999998</v>
      </c>
      <c r="AB167" s="243">
        <v>216.8</v>
      </c>
      <c r="AC167" s="243">
        <v>255.28</v>
      </c>
      <c r="AD167" s="243">
        <v>204.54</v>
      </c>
      <c r="AE167" s="243">
        <v>233.34</v>
      </c>
      <c r="AF167" s="243">
        <v>246.63</v>
      </c>
      <c r="AG167" s="243">
        <v>257.95999999999998</v>
      </c>
      <c r="AH167" s="243">
        <v>228.55</v>
      </c>
      <c r="AI167" s="243">
        <v>275.012013261383</v>
      </c>
      <c r="AJ167" s="243">
        <v>242.31</v>
      </c>
      <c r="AK167" s="243">
        <v>239.03</v>
      </c>
      <c r="AL167" s="243">
        <v>279.89999999999998</v>
      </c>
      <c r="AM167" s="245">
        <f t="shared" si="14"/>
        <v>413.02605480877924</v>
      </c>
      <c r="AN167" s="245">
        <f t="shared" si="15"/>
        <v>410.44519186599905</v>
      </c>
      <c r="AO167" s="286">
        <f t="shared" si="18"/>
        <v>-8.4137577423430976E-3</v>
      </c>
      <c r="AP167" s="286">
        <f t="shared" si="18"/>
        <v>-4.8204792772793548E-3</v>
      </c>
      <c r="AQ167" s="286">
        <f t="shared" si="16"/>
        <v>-5.891365512170621E-4</v>
      </c>
      <c r="AR167" s="286">
        <f t="shared" si="16"/>
        <v>-8.7427717605692568E-4</v>
      </c>
    </row>
    <row r="168" spans="1:44" x14ac:dyDescent="0.2">
      <c r="A168" s="243">
        <v>0.67967293537397189</v>
      </c>
      <c r="B168" s="244">
        <v>41395</v>
      </c>
      <c r="C168" s="243">
        <v>81.668820241601097</v>
      </c>
      <c r="D168" s="243" t="s">
        <v>1105</v>
      </c>
      <c r="E168" s="243" t="s">
        <v>66</v>
      </c>
      <c r="F168" s="243">
        <v>249.77</v>
      </c>
      <c r="G168" s="243">
        <v>269.37</v>
      </c>
      <c r="H168" s="243">
        <v>260.2</v>
      </c>
      <c r="I168" s="243">
        <v>329.98</v>
      </c>
      <c r="J168" s="243">
        <v>367.103328046196</v>
      </c>
      <c r="K168" s="243">
        <v>241.62</v>
      </c>
      <c r="L168" s="243">
        <v>252.62</v>
      </c>
      <c r="M168" s="243">
        <v>264.39</v>
      </c>
      <c r="N168" s="243">
        <v>239.25</v>
      </c>
      <c r="O168" s="243">
        <v>214.47</v>
      </c>
      <c r="P168" s="243">
        <v>231.42</v>
      </c>
      <c r="Q168" s="243">
        <v>244.22</v>
      </c>
      <c r="R168" s="243">
        <v>241.74</v>
      </c>
      <c r="S168" s="243">
        <v>278.88</v>
      </c>
      <c r="T168" s="243">
        <v>242.67</v>
      </c>
      <c r="U168" s="243">
        <v>285.47000000000003</v>
      </c>
      <c r="V168" s="243">
        <v>275.45305763884102</v>
      </c>
      <c r="W168" s="243">
        <v>218.52</v>
      </c>
      <c r="X168" s="243">
        <v>314.47000000000003</v>
      </c>
      <c r="Y168" s="243">
        <v>229.96</v>
      </c>
      <c r="Z168" s="243">
        <v>256.29000000000002</v>
      </c>
      <c r="AA168" s="243">
        <v>313.24</v>
      </c>
      <c r="AB168" s="243">
        <v>216.55</v>
      </c>
      <c r="AC168" s="243">
        <v>259.76</v>
      </c>
      <c r="AD168" s="243">
        <v>209.05</v>
      </c>
      <c r="AE168" s="243">
        <v>237.78</v>
      </c>
      <c r="AF168" s="243">
        <v>247.51</v>
      </c>
      <c r="AG168" s="243">
        <v>260.07</v>
      </c>
      <c r="AH168" s="243">
        <v>231.93</v>
      </c>
      <c r="AI168" s="243">
        <v>278.51228589633303</v>
      </c>
      <c r="AJ168" s="243">
        <v>244.65</v>
      </c>
      <c r="AK168" s="243">
        <v>242.53</v>
      </c>
      <c r="AL168" s="243">
        <v>282.08</v>
      </c>
      <c r="AM168" s="245">
        <f t="shared" si="14"/>
        <v>410.31499929676284</v>
      </c>
      <c r="AN168" s="245">
        <f t="shared" si="15"/>
        <v>415.02314616190063</v>
      </c>
      <c r="AO168" s="286">
        <f t="shared" si="18"/>
        <v>-9.8606416459722235E-3</v>
      </c>
      <c r="AP168" s="286">
        <f t="shared" si="18"/>
        <v>-7.4956058033567308E-3</v>
      </c>
      <c r="AQ168" s="286">
        <f t="shared" si="16"/>
        <v>-6.5638849667040144E-3</v>
      </c>
      <c r="AR168" s="286">
        <f t="shared" si="16"/>
        <v>1.115363119516366E-2</v>
      </c>
    </row>
    <row r="169" spans="1:44" x14ac:dyDescent="0.2">
      <c r="A169" s="243">
        <v>0.67926029623225892</v>
      </c>
      <c r="B169" s="244">
        <v>41426</v>
      </c>
      <c r="C169" s="243">
        <v>81.619237934972006</v>
      </c>
      <c r="D169" s="243" t="s">
        <v>1106</v>
      </c>
      <c r="E169" s="243" t="s">
        <v>67</v>
      </c>
      <c r="F169" s="243">
        <v>249.31</v>
      </c>
      <c r="G169" s="243">
        <v>268.63</v>
      </c>
      <c r="H169" s="243">
        <v>260.7</v>
      </c>
      <c r="I169" s="243">
        <v>330.75</v>
      </c>
      <c r="J169" s="243">
        <v>365.75117875134498</v>
      </c>
      <c r="K169" s="243">
        <v>241.13</v>
      </c>
      <c r="L169" s="243">
        <v>252.32</v>
      </c>
      <c r="M169" s="243">
        <v>264.05</v>
      </c>
      <c r="N169" s="243">
        <v>236.86</v>
      </c>
      <c r="O169" s="243">
        <v>213.35</v>
      </c>
      <c r="P169" s="243">
        <v>230.11</v>
      </c>
      <c r="Q169" s="243">
        <v>242.25</v>
      </c>
      <c r="R169" s="243">
        <v>241.14</v>
      </c>
      <c r="S169" s="243">
        <v>279.85000000000002</v>
      </c>
      <c r="T169" s="243">
        <v>243</v>
      </c>
      <c r="U169" s="243">
        <v>285.45999999999998</v>
      </c>
      <c r="V169" s="243">
        <v>274.75408537681102</v>
      </c>
      <c r="W169" s="243">
        <v>219.99</v>
      </c>
      <c r="X169" s="243">
        <v>313.14</v>
      </c>
      <c r="Y169" s="243">
        <v>230.41</v>
      </c>
      <c r="Z169" s="243">
        <v>255.56</v>
      </c>
      <c r="AA169" s="243">
        <v>311.77</v>
      </c>
      <c r="AB169" s="243">
        <v>215.42</v>
      </c>
      <c r="AC169" s="243">
        <v>261.17</v>
      </c>
      <c r="AD169" s="243">
        <v>209.05</v>
      </c>
      <c r="AE169" s="243">
        <v>237.77</v>
      </c>
      <c r="AF169" s="243">
        <v>246.77</v>
      </c>
      <c r="AG169" s="243">
        <v>259.72000000000003</v>
      </c>
      <c r="AH169" s="243">
        <v>230.6</v>
      </c>
      <c r="AI169" s="243">
        <v>279.86304244353499</v>
      </c>
      <c r="AJ169" s="243">
        <v>244.52</v>
      </c>
      <c r="AK169" s="243">
        <v>243.92</v>
      </c>
      <c r="AL169" s="243">
        <v>281.63</v>
      </c>
      <c r="AM169" s="245">
        <f t="shared" si="14"/>
        <v>411.99228271147348</v>
      </c>
      <c r="AN169" s="245">
        <f t="shared" si="15"/>
        <v>414.61278034672955</v>
      </c>
      <c r="AO169" s="286">
        <f t="shared" si="18"/>
        <v>-5.985627753201106E-4</v>
      </c>
      <c r="AP169" s="286">
        <f t="shared" si="18"/>
        <v>-3.7290548415602753E-4</v>
      </c>
      <c r="AQ169" s="286">
        <f t="shared" si="16"/>
        <v>4.0877945422062023E-3</v>
      </c>
      <c r="AR169" s="286">
        <f t="shared" si="16"/>
        <v>-9.8877814157138921E-4</v>
      </c>
    </row>
    <row r="170" spans="1:44" x14ac:dyDescent="0.2">
      <c r="A170" s="243">
        <v>0.67903522033677954</v>
      </c>
      <c r="B170" s="244">
        <v>41456</v>
      </c>
      <c r="C170" s="243">
        <v>81.5921930404471</v>
      </c>
      <c r="D170" s="243" t="s">
        <v>1107</v>
      </c>
      <c r="E170" s="243" t="s">
        <v>68</v>
      </c>
      <c r="F170" s="243">
        <v>253.61</v>
      </c>
      <c r="G170" s="243">
        <v>269.85000000000002</v>
      </c>
      <c r="H170" s="243">
        <v>262.93</v>
      </c>
      <c r="I170" s="243">
        <v>334.84</v>
      </c>
      <c r="J170" s="243">
        <v>367.07157186322701</v>
      </c>
      <c r="K170" s="243">
        <v>242.02</v>
      </c>
      <c r="L170" s="243">
        <v>254.47</v>
      </c>
      <c r="M170" s="243">
        <v>269.57</v>
      </c>
      <c r="N170" s="243">
        <v>247.44</v>
      </c>
      <c r="O170" s="243">
        <v>219.67</v>
      </c>
      <c r="P170" s="243">
        <v>229.07</v>
      </c>
      <c r="Q170" s="243">
        <v>248.49</v>
      </c>
      <c r="R170" s="243">
        <v>246.22</v>
      </c>
      <c r="S170" s="243">
        <v>280.27</v>
      </c>
      <c r="T170" s="243">
        <v>248.38</v>
      </c>
      <c r="U170" s="243">
        <v>278.45</v>
      </c>
      <c r="V170" s="243">
        <v>276.59539881333802</v>
      </c>
      <c r="W170" s="243">
        <v>222.07</v>
      </c>
      <c r="X170" s="243">
        <v>311.87</v>
      </c>
      <c r="Y170" s="243">
        <v>232.03</v>
      </c>
      <c r="Z170" s="243">
        <v>258.22000000000003</v>
      </c>
      <c r="AA170" s="243">
        <v>311.64999999999998</v>
      </c>
      <c r="AB170" s="243">
        <v>219.87</v>
      </c>
      <c r="AC170" s="243">
        <v>263.72000000000003</v>
      </c>
      <c r="AD170" s="243">
        <v>212.41</v>
      </c>
      <c r="AE170" s="243">
        <v>242.25</v>
      </c>
      <c r="AF170" s="243">
        <v>250.99</v>
      </c>
      <c r="AG170" s="243">
        <v>260.83</v>
      </c>
      <c r="AH170" s="243">
        <v>235.95</v>
      </c>
      <c r="AI170" s="243">
        <v>292.88115047989999</v>
      </c>
      <c r="AJ170" s="243">
        <v>244.52</v>
      </c>
      <c r="AK170" s="243">
        <v>254.18</v>
      </c>
      <c r="AL170" s="243">
        <v>284.02</v>
      </c>
      <c r="AM170" s="245">
        <f t="shared" si="14"/>
        <v>412.74736803931188</v>
      </c>
      <c r="AN170" s="245">
        <f t="shared" si="15"/>
        <v>418.26990926793934</v>
      </c>
      <c r="AO170" s="286">
        <f t="shared" si="18"/>
        <v>-7.3517524871078432E-3</v>
      </c>
      <c r="AP170" s="286">
        <f t="shared" si="18"/>
        <v>9.4108765987277465E-4</v>
      </c>
      <c r="AQ170" s="286">
        <f t="shared" si="16"/>
        <v>1.832765708301487E-3</v>
      </c>
      <c r="AR170" s="286">
        <f t="shared" si="16"/>
        <v>8.8205889797980941E-3</v>
      </c>
    </row>
    <row r="171" spans="1:44" x14ac:dyDescent="0.2">
      <c r="A171" s="243">
        <v>0.68096712177297825</v>
      </c>
      <c r="B171" s="244">
        <v>41487</v>
      </c>
      <c r="C171" s="243">
        <v>81.824328385119301</v>
      </c>
      <c r="D171" s="243" t="s">
        <v>1108</v>
      </c>
      <c r="E171" s="243" t="s">
        <v>1651</v>
      </c>
      <c r="F171" s="243">
        <v>253.46</v>
      </c>
      <c r="G171" s="243">
        <v>269.12</v>
      </c>
      <c r="H171" s="243">
        <v>261.83</v>
      </c>
      <c r="I171" s="243">
        <v>333.99</v>
      </c>
      <c r="J171" s="243">
        <v>366.98179803658297</v>
      </c>
      <c r="K171" s="243">
        <v>240.34</v>
      </c>
      <c r="L171" s="243">
        <v>253.79</v>
      </c>
      <c r="M171" s="243">
        <v>269.29000000000002</v>
      </c>
      <c r="N171" s="243">
        <v>249.35</v>
      </c>
      <c r="O171" s="243">
        <v>220.83</v>
      </c>
      <c r="P171" s="243">
        <v>229.54</v>
      </c>
      <c r="Q171" s="243">
        <v>249.27</v>
      </c>
      <c r="R171" s="243">
        <v>245.03</v>
      </c>
      <c r="S171" s="243">
        <v>280.74</v>
      </c>
      <c r="T171" s="243">
        <v>248.92</v>
      </c>
      <c r="U171" s="243">
        <v>277.86</v>
      </c>
      <c r="V171" s="243">
        <v>275.11348117192398</v>
      </c>
      <c r="W171" s="243">
        <v>224.2</v>
      </c>
      <c r="X171" s="243">
        <v>311.35000000000002</v>
      </c>
      <c r="Y171" s="243">
        <v>232.16</v>
      </c>
      <c r="Z171" s="243">
        <v>258.87</v>
      </c>
      <c r="AA171" s="243">
        <v>310.77999999999997</v>
      </c>
      <c r="AB171" s="243">
        <v>219.95</v>
      </c>
      <c r="AC171" s="243">
        <v>261.85000000000002</v>
      </c>
      <c r="AD171" s="243">
        <v>211.39</v>
      </c>
      <c r="AE171" s="243">
        <v>242.39</v>
      </c>
      <c r="AF171" s="243">
        <v>250.78</v>
      </c>
      <c r="AG171" s="243">
        <v>259.64999999999998</v>
      </c>
      <c r="AH171" s="243">
        <v>235.15</v>
      </c>
      <c r="AI171" s="243">
        <v>291.39721637062502</v>
      </c>
      <c r="AJ171" s="243">
        <v>243.91</v>
      </c>
      <c r="AK171" s="243">
        <v>254.66</v>
      </c>
      <c r="AL171" s="243">
        <v>283.67</v>
      </c>
      <c r="AM171" s="245">
        <f t="shared" si="14"/>
        <v>412.26659999246408</v>
      </c>
      <c r="AN171" s="245">
        <f t="shared" si="15"/>
        <v>416.56930405308219</v>
      </c>
      <c r="AO171" s="286">
        <f t="shared" si="18"/>
        <v>-1.787785485814819E-2</v>
      </c>
      <c r="AP171" s="286">
        <f t="shared" si="18"/>
        <v>1.6894606651352007E-3</v>
      </c>
      <c r="AQ171" s="286">
        <f t="shared" si="16"/>
        <v>-1.164799788140658E-3</v>
      </c>
      <c r="AR171" s="286">
        <f t="shared" si="16"/>
        <v>-4.0658081711724137E-3</v>
      </c>
    </row>
    <row r="172" spans="1:44" x14ac:dyDescent="0.2">
      <c r="A172" s="243">
        <v>0.68353048613816025</v>
      </c>
      <c r="B172" s="244">
        <v>41518</v>
      </c>
      <c r="C172" s="243">
        <v>82.132339683875202</v>
      </c>
      <c r="D172" s="243" t="s">
        <v>1109</v>
      </c>
      <c r="E172" s="243" t="s">
        <v>70</v>
      </c>
      <c r="F172" s="243">
        <v>248.65</v>
      </c>
      <c r="G172" s="243">
        <v>266.08999999999997</v>
      </c>
      <c r="H172" s="243">
        <v>257.70999999999998</v>
      </c>
      <c r="I172" s="243">
        <v>334.47</v>
      </c>
      <c r="J172" s="243">
        <v>364.25096429776403</v>
      </c>
      <c r="K172" s="243">
        <v>238.08</v>
      </c>
      <c r="L172" s="243">
        <v>250.48</v>
      </c>
      <c r="M172" s="243">
        <v>267.16000000000003</v>
      </c>
      <c r="N172" s="243">
        <v>243.41</v>
      </c>
      <c r="O172" s="243">
        <v>217.23</v>
      </c>
      <c r="P172" s="243">
        <v>227.42</v>
      </c>
      <c r="Q172" s="243">
        <v>238.27</v>
      </c>
      <c r="R172" s="243">
        <v>242.13</v>
      </c>
      <c r="S172" s="243">
        <v>283.05</v>
      </c>
      <c r="T172" s="243">
        <v>245.44</v>
      </c>
      <c r="U172" s="243">
        <v>275.93</v>
      </c>
      <c r="V172" s="243">
        <v>270.77921145295801</v>
      </c>
      <c r="W172" s="243">
        <v>221.48</v>
      </c>
      <c r="X172" s="243">
        <v>309.18</v>
      </c>
      <c r="Y172" s="243">
        <v>231.39</v>
      </c>
      <c r="Z172" s="243">
        <v>254.02</v>
      </c>
      <c r="AA172" s="243">
        <v>308.67</v>
      </c>
      <c r="AB172" s="243">
        <v>216.86</v>
      </c>
      <c r="AC172" s="243">
        <v>260.04000000000002</v>
      </c>
      <c r="AD172" s="243">
        <v>208.31</v>
      </c>
      <c r="AE172" s="243">
        <v>237.05</v>
      </c>
      <c r="AF172" s="243">
        <v>248.22</v>
      </c>
      <c r="AG172" s="243">
        <v>258.75</v>
      </c>
      <c r="AH172" s="243">
        <v>228.3</v>
      </c>
      <c r="AI172" s="243">
        <v>279.79941342548801</v>
      </c>
      <c r="AJ172" s="243">
        <v>241.73</v>
      </c>
      <c r="AK172" s="243">
        <v>243.48</v>
      </c>
      <c r="AL172" s="243">
        <v>280.66000000000003</v>
      </c>
      <c r="AM172" s="245">
        <f t="shared" si="14"/>
        <v>414.10003758455309</v>
      </c>
      <c r="AN172" s="245">
        <f t="shared" si="15"/>
        <v>410.6034854212354</v>
      </c>
      <c r="AO172" s="286">
        <f t="shared" si="18"/>
        <v>9.0985672536558759E-3</v>
      </c>
      <c r="AP172" s="286">
        <f t="shared" si="18"/>
        <v>4.948957294923062E-3</v>
      </c>
      <c r="AQ172" s="286">
        <f t="shared" si="16"/>
        <v>4.4472135072850527E-3</v>
      </c>
      <c r="AR172" s="286">
        <f t="shared" si="16"/>
        <v>-1.4321311181120011E-2</v>
      </c>
    </row>
    <row r="173" spans="1:44" x14ac:dyDescent="0.2">
      <c r="A173" s="243">
        <v>0.6867815824061968</v>
      </c>
      <c r="B173" s="244">
        <v>41548</v>
      </c>
      <c r="C173" s="243">
        <v>82.522988160346202</v>
      </c>
      <c r="D173" s="243" t="s">
        <v>1110</v>
      </c>
      <c r="E173" s="243" t="s">
        <v>71</v>
      </c>
      <c r="F173" s="243">
        <v>249.37</v>
      </c>
      <c r="G173" s="243">
        <v>265.97000000000003</v>
      </c>
      <c r="H173" s="243">
        <v>257.18</v>
      </c>
      <c r="I173" s="243">
        <v>336.58</v>
      </c>
      <c r="J173" s="243">
        <v>362.79807121173502</v>
      </c>
      <c r="K173" s="243">
        <v>238.4</v>
      </c>
      <c r="L173" s="243">
        <v>250.47</v>
      </c>
      <c r="M173" s="243">
        <v>265.99</v>
      </c>
      <c r="N173" s="243">
        <v>241.37</v>
      </c>
      <c r="O173" s="243">
        <v>217</v>
      </c>
      <c r="P173" s="243">
        <v>227.12</v>
      </c>
      <c r="Q173" s="243">
        <v>239.56</v>
      </c>
      <c r="R173" s="243">
        <v>241.79</v>
      </c>
      <c r="S173" s="243">
        <v>278.75</v>
      </c>
      <c r="T173" s="243">
        <v>244.66</v>
      </c>
      <c r="U173" s="243">
        <v>275.45</v>
      </c>
      <c r="V173" s="243">
        <v>270.36757622505098</v>
      </c>
      <c r="W173" s="243">
        <v>220.9</v>
      </c>
      <c r="X173" s="243">
        <v>308.39999999999998</v>
      </c>
      <c r="Y173" s="243">
        <v>231.11</v>
      </c>
      <c r="Z173" s="243">
        <v>253.86</v>
      </c>
      <c r="AA173" s="243">
        <v>308.02</v>
      </c>
      <c r="AB173" s="243">
        <v>215.89</v>
      </c>
      <c r="AC173" s="243">
        <v>259.33</v>
      </c>
      <c r="AD173" s="243">
        <v>205.12</v>
      </c>
      <c r="AE173" s="243">
        <v>236.08</v>
      </c>
      <c r="AF173" s="243">
        <v>245.37</v>
      </c>
      <c r="AG173" s="243">
        <v>257.18</v>
      </c>
      <c r="AH173" s="243">
        <v>227.88</v>
      </c>
      <c r="AI173" s="243">
        <v>278.79073765659501</v>
      </c>
      <c r="AJ173" s="243">
        <v>242.57</v>
      </c>
      <c r="AK173" s="243">
        <v>242.95</v>
      </c>
      <c r="AL173" s="243">
        <v>279.52</v>
      </c>
      <c r="AM173" s="245">
        <f t="shared" si="14"/>
        <v>405.87867691992557</v>
      </c>
      <c r="AN173" s="245">
        <f t="shared" si="15"/>
        <v>406.99984851177612</v>
      </c>
      <c r="AO173" s="286">
        <f t="shared" si="18"/>
        <v>-1.3927688278448924E-2</v>
      </c>
      <c r="AP173" s="286">
        <f t="shared" si="18"/>
        <v>3.0627672431489117E-3</v>
      </c>
      <c r="AQ173" s="286">
        <f t="shared" si="16"/>
        <v>-1.9853561744603399E-2</v>
      </c>
      <c r="AR173" s="286">
        <f t="shared" si="16"/>
        <v>-8.7764401360653777E-3</v>
      </c>
    </row>
    <row r="174" spans="1:44" x14ac:dyDescent="0.2">
      <c r="A174" s="243">
        <v>0.69318374121094462</v>
      </c>
      <c r="B174" s="244">
        <v>41579</v>
      </c>
      <c r="C174" s="243">
        <v>83.292265160165897</v>
      </c>
      <c r="D174" s="243" t="s">
        <v>1111</v>
      </c>
      <c r="E174" s="243" t="s">
        <v>72</v>
      </c>
      <c r="F174" s="243">
        <v>249.84</v>
      </c>
      <c r="G174" s="243">
        <v>267.72000000000003</v>
      </c>
      <c r="H174" s="243">
        <v>259.07</v>
      </c>
      <c r="I174" s="243">
        <v>345.24</v>
      </c>
      <c r="J174" s="243">
        <v>360.86634925686099</v>
      </c>
      <c r="K174" s="243">
        <v>239.49</v>
      </c>
      <c r="L174" s="243">
        <v>251.81</v>
      </c>
      <c r="M174" s="243">
        <v>269.05</v>
      </c>
      <c r="N174" s="243">
        <v>241.36</v>
      </c>
      <c r="O174" s="243">
        <v>216.05</v>
      </c>
      <c r="P174" s="243">
        <v>228.3</v>
      </c>
      <c r="Q174" s="243">
        <v>237.34</v>
      </c>
      <c r="R174" s="243">
        <v>243.1</v>
      </c>
      <c r="S174" s="243">
        <v>280.91000000000003</v>
      </c>
      <c r="T174" s="243">
        <v>243.19</v>
      </c>
      <c r="U174" s="243">
        <v>272.76</v>
      </c>
      <c r="V174" s="243">
        <v>270.36940866342701</v>
      </c>
      <c r="W174" s="243">
        <v>221.57</v>
      </c>
      <c r="X174" s="243">
        <v>310.05</v>
      </c>
      <c r="Y174" s="243">
        <v>228.94</v>
      </c>
      <c r="Z174" s="243">
        <v>257.87</v>
      </c>
      <c r="AA174" s="243">
        <v>310.29000000000002</v>
      </c>
      <c r="AB174" s="243">
        <v>213.98</v>
      </c>
      <c r="AC174" s="243">
        <v>260.23</v>
      </c>
      <c r="AD174" s="243">
        <v>205.4</v>
      </c>
      <c r="AE174" s="243">
        <v>236.32</v>
      </c>
      <c r="AF174" s="243">
        <v>247.88</v>
      </c>
      <c r="AG174" s="243">
        <v>258.81</v>
      </c>
      <c r="AH174" s="243">
        <v>226.38</v>
      </c>
      <c r="AI174" s="243">
        <v>288.87431217714902</v>
      </c>
      <c r="AJ174" s="243">
        <v>242.26</v>
      </c>
      <c r="AK174" s="243">
        <v>243.8</v>
      </c>
      <c r="AL174" s="243">
        <v>280.45999999999998</v>
      </c>
      <c r="AM174" s="245">
        <f t="shared" si="14"/>
        <v>405.24608887864196</v>
      </c>
      <c r="AN174" s="245">
        <f t="shared" si="15"/>
        <v>404.59691035172801</v>
      </c>
      <c r="AO174" s="286">
        <f t="shared" si="18"/>
        <v>-1.1306576829924975E-2</v>
      </c>
      <c r="AP174" s="286">
        <f t="shared" si="18"/>
        <v>1.9451101385115077E-3</v>
      </c>
      <c r="AQ174" s="286">
        <f t="shared" si="16"/>
        <v>-1.5585643623461376E-3</v>
      </c>
      <c r="AR174" s="286">
        <f t="shared" si="16"/>
        <v>-5.9040271607830874E-3</v>
      </c>
    </row>
    <row r="175" spans="1:44" x14ac:dyDescent="0.2">
      <c r="A175" s="243">
        <v>0.69716008203108049</v>
      </c>
      <c r="B175" s="244">
        <v>41609</v>
      </c>
      <c r="C175" s="243">
        <v>83.770058296772604</v>
      </c>
      <c r="D175" s="243" t="s">
        <v>1112</v>
      </c>
      <c r="E175" s="243" t="s">
        <v>1648</v>
      </c>
      <c r="F175" s="243">
        <v>250.56</v>
      </c>
      <c r="G175" s="243">
        <v>271.11</v>
      </c>
      <c r="H175" s="243">
        <v>262.36</v>
      </c>
      <c r="I175" s="243">
        <v>345.52</v>
      </c>
      <c r="J175" s="243">
        <v>363.47920924687702</v>
      </c>
      <c r="K175" s="243">
        <v>239.29</v>
      </c>
      <c r="L175" s="243">
        <v>253.35</v>
      </c>
      <c r="M175" s="243">
        <v>270.63</v>
      </c>
      <c r="N175" s="243">
        <v>235.55</v>
      </c>
      <c r="O175" s="243">
        <v>217.41</v>
      </c>
      <c r="P175" s="243">
        <v>229.23</v>
      </c>
      <c r="Q175" s="243">
        <v>235.49</v>
      </c>
      <c r="R175" s="243">
        <v>244.05</v>
      </c>
      <c r="S175" s="243">
        <v>281.95999999999998</v>
      </c>
      <c r="T175" s="243">
        <v>242.72</v>
      </c>
      <c r="U175" s="243">
        <v>273.06</v>
      </c>
      <c r="V175" s="243">
        <v>271.88522254900698</v>
      </c>
      <c r="W175" s="243">
        <v>220.38</v>
      </c>
      <c r="X175" s="243">
        <v>311.68</v>
      </c>
      <c r="Y175" s="243">
        <v>229.7</v>
      </c>
      <c r="Z175" s="243">
        <v>258.41000000000003</v>
      </c>
      <c r="AA175" s="243">
        <v>313.54000000000002</v>
      </c>
      <c r="AB175" s="243">
        <v>213.18</v>
      </c>
      <c r="AC175" s="243">
        <v>261.64</v>
      </c>
      <c r="AD175" s="243">
        <v>203.89</v>
      </c>
      <c r="AE175" s="243">
        <v>238.07</v>
      </c>
      <c r="AF175" s="243">
        <v>250.73</v>
      </c>
      <c r="AG175" s="243">
        <v>259.87</v>
      </c>
      <c r="AH175" s="243">
        <v>230.96</v>
      </c>
      <c r="AI175" s="243">
        <v>286.32052851182198</v>
      </c>
      <c r="AJ175" s="243">
        <v>243.56</v>
      </c>
      <c r="AK175" s="243">
        <v>244.25</v>
      </c>
      <c r="AL175" s="243">
        <v>281.66000000000003</v>
      </c>
      <c r="AM175" s="245">
        <f t="shared" si="14"/>
        <v>404.44082681634342</v>
      </c>
      <c r="AN175" s="245">
        <f t="shared" si="15"/>
        <v>404.01050957969676</v>
      </c>
      <c r="AO175" s="286">
        <f t="shared" si="18"/>
        <v>1.007986052389942E-3</v>
      </c>
      <c r="AP175" s="286">
        <f t="shared" si="18"/>
        <v>-5.7067131805310645E-5</v>
      </c>
      <c r="AQ175" s="286">
        <f t="shared" si="16"/>
        <v>-1.9870939767161477E-3</v>
      </c>
      <c r="AR175" s="286">
        <f t="shared" si="16"/>
        <v>-1.4493456500235258E-3</v>
      </c>
    </row>
    <row r="176" spans="1:44" x14ac:dyDescent="0.2">
      <c r="A176" s="243">
        <v>0.70339343391421938</v>
      </c>
      <c r="B176" s="244">
        <v>41640</v>
      </c>
      <c r="C176" s="243">
        <v>84.519051625698694</v>
      </c>
      <c r="D176" s="243" t="s">
        <v>1245</v>
      </c>
      <c r="E176" s="243" t="s">
        <v>1649</v>
      </c>
      <c r="F176" s="243">
        <v>264.99</v>
      </c>
      <c r="G176" s="243">
        <v>277.85000000000002</v>
      </c>
      <c r="H176" s="243">
        <v>273.66000000000003</v>
      </c>
      <c r="I176" s="243">
        <v>366.92</v>
      </c>
      <c r="J176" s="243">
        <v>383.23642899388602</v>
      </c>
      <c r="K176" s="243">
        <v>249.48</v>
      </c>
      <c r="L176" s="243">
        <v>259.05</v>
      </c>
      <c r="M176" s="243">
        <v>279.23</v>
      </c>
      <c r="N176" s="243">
        <v>245.63</v>
      </c>
      <c r="O176" s="243">
        <v>227.33</v>
      </c>
      <c r="P176" s="243">
        <v>240.35</v>
      </c>
      <c r="Q176" s="243">
        <v>251.82</v>
      </c>
      <c r="R176" s="243">
        <v>258.48</v>
      </c>
      <c r="S176" s="243">
        <v>290.54000000000002</v>
      </c>
      <c r="T176" s="243">
        <v>255.03</v>
      </c>
      <c r="U176" s="243">
        <v>285.74</v>
      </c>
      <c r="V176" s="243">
        <v>286.71806396566501</v>
      </c>
      <c r="W176" s="243">
        <v>229.14</v>
      </c>
      <c r="X176" s="243">
        <v>320.8</v>
      </c>
      <c r="Y176" s="243">
        <v>240.52</v>
      </c>
      <c r="Z176" s="243">
        <v>268.75</v>
      </c>
      <c r="AA176" s="243">
        <v>322.70999999999998</v>
      </c>
      <c r="AB176" s="243">
        <v>222.81</v>
      </c>
      <c r="AC176" s="243">
        <v>272.57</v>
      </c>
      <c r="AD176" s="243">
        <v>212.54</v>
      </c>
      <c r="AE176" s="243">
        <v>245.5</v>
      </c>
      <c r="AF176" s="243">
        <v>263.93</v>
      </c>
      <c r="AG176" s="243">
        <v>267.45999999999998</v>
      </c>
      <c r="AH176" s="243">
        <v>247.5</v>
      </c>
      <c r="AI176" s="243">
        <v>309.01870639377</v>
      </c>
      <c r="AJ176" s="243">
        <v>251.64</v>
      </c>
      <c r="AK176" s="243">
        <v>251.39</v>
      </c>
      <c r="AL176" s="243">
        <v>293.89999999999998</v>
      </c>
      <c r="AM176" s="245">
        <f t="shared" si="14"/>
        <v>413.05475142583163</v>
      </c>
      <c r="AN176" s="245">
        <f t="shared" si="15"/>
        <v>417.83159442435431</v>
      </c>
      <c r="AO176" s="286">
        <f t="shared" si="18"/>
        <v>-8.1521932834126565E-3</v>
      </c>
      <c r="AP176" s="286">
        <f t="shared" si="18"/>
        <v>-4.4583574653223046E-3</v>
      </c>
      <c r="AQ176" s="286">
        <f t="shared" si="16"/>
        <v>2.1298355750320352E-2</v>
      </c>
      <c r="AR176" s="286">
        <f t="shared" si="16"/>
        <v>3.4209716126038403E-2</v>
      </c>
    </row>
    <row r="177" spans="1:44" x14ac:dyDescent="0.2">
      <c r="A177" s="243">
        <v>0.70517528475343172</v>
      </c>
      <c r="B177" s="244">
        <v>41671</v>
      </c>
      <c r="C177" s="243">
        <v>84.733157040687601</v>
      </c>
      <c r="D177" s="243" t="s">
        <v>1113</v>
      </c>
      <c r="E177" s="243" t="s">
        <v>63</v>
      </c>
      <c r="F177" s="243">
        <v>264.35000000000002</v>
      </c>
      <c r="G177" s="243">
        <v>276.95999999999998</v>
      </c>
      <c r="H177" s="243">
        <v>275.16000000000003</v>
      </c>
      <c r="I177" s="243">
        <v>371.5</v>
      </c>
      <c r="J177" s="243">
        <v>383.03555489945097</v>
      </c>
      <c r="K177" s="243">
        <v>250.53</v>
      </c>
      <c r="L177" s="243">
        <v>258.83999999999997</v>
      </c>
      <c r="M177" s="243">
        <v>279.56</v>
      </c>
      <c r="N177" s="243">
        <v>245.12</v>
      </c>
      <c r="O177" s="243">
        <v>227.25</v>
      </c>
      <c r="P177" s="243">
        <v>240.62</v>
      </c>
      <c r="Q177" s="243">
        <v>249.35</v>
      </c>
      <c r="R177" s="243">
        <v>257.16000000000003</v>
      </c>
      <c r="S177" s="243">
        <v>290.26</v>
      </c>
      <c r="T177" s="243">
        <v>253.8</v>
      </c>
      <c r="U177" s="243">
        <v>286.47000000000003</v>
      </c>
      <c r="V177" s="243">
        <v>286.96995552087299</v>
      </c>
      <c r="W177" s="243">
        <v>229</v>
      </c>
      <c r="X177" s="243">
        <v>321.3</v>
      </c>
      <c r="Y177" s="243">
        <v>240.51</v>
      </c>
      <c r="Z177" s="243">
        <v>268.89999999999998</v>
      </c>
      <c r="AA177" s="243">
        <v>322.45</v>
      </c>
      <c r="AB177" s="243">
        <v>221.15</v>
      </c>
      <c r="AC177" s="243">
        <v>271.24</v>
      </c>
      <c r="AD177" s="243">
        <v>212.96</v>
      </c>
      <c r="AE177" s="243">
        <v>244.62</v>
      </c>
      <c r="AF177" s="243">
        <v>263.37</v>
      </c>
      <c r="AG177" s="243">
        <v>267.52</v>
      </c>
      <c r="AH177" s="243">
        <v>247.09</v>
      </c>
      <c r="AI177" s="243">
        <v>308.54806366262602</v>
      </c>
      <c r="AJ177" s="243">
        <v>259.79000000000002</v>
      </c>
      <c r="AK177" s="243">
        <v>251.83</v>
      </c>
      <c r="AL177" s="243">
        <v>293.87</v>
      </c>
      <c r="AM177" s="245">
        <f t="shared" si="14"/>
        <v>411.61397212253536</v>
      </c>
      <c r="AN177" s="245">
        <f t="shared" si="15"/>
        <v>416.73326668383339</v>
      </c>
      <c r="AO177" s="286">
        <f t="shared" si="18"/>
        <v>-6.3925327859321035E-3</v>
      </c>
      <c r="AP177" s="286">
        <f t="shared" si="18"/>
        <v>-8.7966719110799119E-4</v>
      </c>
      <c r="AQ177" s="286">
        <f t="shared" si="16"/>
        <v>-3.4881073231158854E-3</v>
      </c>
      <c r="AR177" s="286">
        <f t="shared" si="16"/>
        <v>-2.6286373629406112E-3</v>
      </c>
    </row>
    <row r="178" spans="1:44" x14ac:dyDescent="0.2">
      <c r="A178" s="243">
        <v>0.70710718618962953</v>
      </c>
      <c r="B178" s="244">
        <v>41699</v>
      </c>
      <c r="C178" s="243">
        <v>84.965292385359703</v>
      </c>
      <c r="D178" s="243" t="s">
        <v>1114</v>
      </c>
      <c r="E178" s="243" t="s">
        <v>64</v>
      </c>
      <c r="F178" s="243">
        <v>258.20999999999998</v>
      </c>
      <c r="G178" s="243">
        <v>273.05</v>
      </c>
      <c r="H178" s="243">
        <v>269.93</v>
      </c>
      <c r="I178" s="243">
        <v>374.06</v>
      </c>
      <c r="J178" s="243">
        <v>379.50108760196701</v>
      </c>
      <c r="K178" s="243">
        <v>248.79</v>
      </c>
      <c r="L178" s="243">
        <v>261.52</v>
      </c>
      <c r="M178" s="243">
        <v>276.39999999999998</v>
      </c>
      <c r="N178" s="243">
        <v>243.74</v>
      </c>
      <c r="O178" s="243">
        <v>225.32</v>
      </c>
      <c r="P178" s="243">
        <v>238.2</v>
      </c>
      <c r="Q178" s="243">
        <v>245.98</v>
      </c>
      <c r="R178" s="243">
        <v>255.2</v>
      </c>
      <c r="S178" s="243">
        <v>291.8</v>
      </c>
      <c r="T178" s="243">
        <v>252.25</v>
      </c>
      <c r="U178" s="243">
        <v>287.05</v>
      </c>
      <c r="V178" s="243">
        <v>282.959792506604</v>
      </c>
      <c r="W178" s="243">
        <v>227.1</v>
      </c>
      <c r="X178" s="243">
        <v>321.13</v>
      </c>
      <c r="Y178" s="243">
        <v>236.84</v>
      </c>
      <c r="Z178" s="243">
        <v>263.77999999999997</v>
      </c>
      <c r="AA178" s="243">
        <v>322.52</v>
      </c>
      <c r="AB178" s="243">
        <v>225.42</v>
      </c>
      <c r="AC178" s="243">
        <v>269.10000000000002</v>
      </c>
      <c r="AD178" s="243">
        <v>211.73</v>
      </c>
      <c r="AE178" s="243">
        <v>243.26</v>
      </c>
      <c r="AF178" s="243">
        <v>263.3</v>
      </c>
      <c r="AG178" s="243">
        <v>271.27</v>
      </c>
      <c r="AH178" s="243">
        <v>238.9</v>
      </c>
      <c r="AI178" s="243">
        <v>293.292736633343</v>
      </c>
      <c r="AJ178" s="243">
        <v>258.92</v>
      </c>
      <c r="AK178" s="243">
        <v>251.04</v>
      </c>
      <c r="AL178" s="243">
        <v>291.64</v>
      </c>
      <c r="AM178" s="245">
        <f t="shared" si="14"/>
        <v>412.66728114080587</v>
      </c>
      <c r="AN178" s="245">
        <f t="shared" si="15"/>
        <v>412.44100710042704</v>
      </c>
      <c r="AO178" s="286">
        <f t="shared" si="18"/>
        <v>-1.4572713749583244E-3</v>
      </c>
      <c r="AP178" s="286">
        <f t="shared" si="18"/>
        <v>3.9840336976928459E-3</v>
      </c>
      <c r="AQ178" s="286">
        <f t="shared" si="16"/>
        <v>2.5589729445747444E-3</v>
      </c>
      <c r="AR178" s="286">
        <f t="shared" si="16"/>
        <v>-1.0299776683445838E-2</v>
      </c>
    </row>
    <row r="179" spans="1:44" x14ac:dyDescent="0.2">
      <c r="A179" s="243">
        <v>0.7057879913577918</v>
      </c>
      <c r="B179" s="244">
        <v>41730</v>
      </c>
      <c r="C179" s="243">
        <v>84.806779253560904</v>
      </c>
      <c r="D179" s="243" t="s">
        <v>1115</v>
      </c>
      <c r="E179" s="243" t="s">
        <v>1650</v>
      </c>
      <c r="F179" s="243">
        <v>258.27999999999997</v>
      </c>
      <c r="G179" s="243">
        <v>274.66000000000003</v>
      </c>
      <c r="H179" s="243">
        <v>268.64999999999998</v>
      </c>
      <c r="I179" s="243">
        <v>384.8</v>
      </c>
      <c r="J179" s="243">
        <v>379.82447874725801</v>
      </c>
      <c r="K179" s="243">
        <v>249.56</v>
      </c>
      <c r="L179" s="243">
        <v>261.77999999999997</v>
      </c>
      <c r="M179" s="243">
        <v>276.29000000000002</v>
      </c>
      <c r="N179" s="243">
        <v>246.17</v>
      </c>
      <c r="O179" s="243">
        <v>226.04</v>
      </c>
      <c r="P179" s="243">
        <v>238.66</v>
      </c>
      <c r="Q179" s="243">
        <v>245.48</v>
      </c>
      <c r="R179" s="243">
        <v>254.77</v>
      </c>
      <c r="S179" s="243">
        <v>292.62</v>
      </c>
      <c r="T179" s="243">
        <v>251.95</v>
      </c>
      <c r="U179" s="243">
        <v>288.52999999999997</v>
      </c>
      <c r="V179" s="243">
        <v>283.73609176443102</v>
      </c>
      <c r="W179" s="243">
        <v>227.18</v>
      </c>
      <c r="X179" s="243">
        <v>321.43</v>
      </c>
      <c r="Y179" s="243">
        <v>236.62</v>
      </c>
      <c r="Z179" s="243">
        <v>264.37</v>
      </c>
      <c r="AA179" s="243">
        <v>322.99</v>
      </c>
      <c r="AB179" s="243">
        <v>224.92</v>
      </c>
      <c r="AC179" s="243">
        <v>270.11</v>
      </c>
      <c r="AD179" s="243">
        <v>214.55</v>
      </c>
      <c r="AE179" s="243">
        <v>244.13</v>
      </c>
      <c r="AF179" s="243">
        <v>264.94</v>
      </c>
      <c r="AG179" s="243">
        <v>271.8</v>
      </c>
      <c r="AH179" s="243">
        <v>239.63</v>
      </c>
      <c r="AI179" s="243">
        <v>293.15758238357699</v>
      </c>
      <c r="AJ179" s="243">
        <v>258.73</v>
      </c>
      <c r="AK179" s="243">
        <v>251.65</v>
      </c>
      <c r="AL179" s="243">
        <v>292.35000000000002</v>
      </c>
      <c r="AM179" s="245">
        <f t="shared" si="14"/>
        <v>414.60042333259162</v>
      </c>
      <c r="AN179" s="245">
        <f t="shared" si="15"/>
        <v>414.21787219357248</v>
      </c>
      <c r="AO179" s="286">
        <f t="shared" si="18"/>
        <v>3.8117898507425974E-3</v>
      </c>
      <c r="AP179" s="286">
        <f t="shared" si="18"/>
        <v>9.1916786999544087E-3</v>
      </c>
      <c r="AQ179" s="286">
        <f t="shared" si="16"/>
        <v>4.684505605682121E-3</v>
      </c>
      <c r="AR179" s="286">
        <f t="shared" si="16"/>
        <v>4.3081678653567046E-3</v>
      </c>
    </row>
    <row r="180" spans="1:44" x14ac:dyDescent="0.2">
      <c r="A180" s="243">
        <v>0.70353098029479022</v>
      </c>
      <c r="B180" s="244">
        <v>41760</v>
      </c>
      <c r="C180" s="243">
        <v>84.535579061241705</v>
      </c>
      <c r="D180" s="243" t="s">
        <v>1116</v>
      </c>
      <c r="E180" s="243" t="s">
        <v>66</v>
      </c>
      <c r="F180" s="243">
        <v>262</v>
      </c>
      <c r="G180" s="243">
        <v>275.86</v>
      </c>
      <c r="H180" s="243">
        <v>271.27</v>
      </c>
      <c r="I180" s="243">
        <v>391.63</v>
      </c>
      <c r="J180" s="243">
        <v>380.56451214231498</v>
      </c>
      <c r="K180" s="243">
        <v>255.42</v>
      </c>
      <c r="L180" s="243">
        <v>263.37</v>
      </c>
      <c r="M180" s="243">
        <v>279.85000000000002</v>
      </c>
      <c r="N180" s="243">
        <v>247.26</v>
      </c>
      <c r="O180" s="243">
        <v>226.16</v>
      </c>
      <c r="P180" s="243">
        <v>243.59</v>
      </c>
      <c r="Q180" s="243">
        <v>248.41</v>
      </c>
      <c r="R180" s="243">
        <v>255.16</v>
      </c>
      <c r="S180" s="243">
        <v>289.56</v>
      </c>
      <c r="T180" s="243">
        <v>253.81</v>
      </c>
      <c r="U180" s="243">
        <v>296.43</v>
      </c>
      <c r="V180" s="243">
        <v>287.25428793819998</v>
      </c>
      <c r="W180" s="243">
        <v>227.07</v>
      </c>
      <c r="X180" s="243">
        <v>326.04000000000002</v>
      </c>
      <c r="Y180" s="243">
        <v>239.23</v>
      </c>
      <c r="Z180" s="243">
        <v>266.64</v>
      </c>
      <c r="AA180" s="243">
        <v>326.38</v>
      </c>
      <c r="AB180" s="243">
        <v>224.05</v>
      </c>
      <c r="AC180" s="243">
        <v>273.54000000000002</v>
      </c>
      <c r="AD180" s="243">
        <v>218.63</v>
      </c>
      <c r="AE180" s="243">
        <v>249.12</v>
      </c>
      <c r="AF180" s="243">
        <v>267</v>
      </c>
      <c r="AG180" s="243">
        <v>273.68</v>
      </c>
      <c r="AH180" s="243">
        <v>243.64</v>
      </c>
      <c r="AI180" s="243">
        <v>296.790982474803</v>
      </c>
      <c r="AJ180" s="243">
        <v>259.87</v>
      </c>
      <c r="AK180" s="243">
        <v>252.65</v>
      </c>
      <c r="AL180" s="243">
        <v>294.63</v>
      </c>
      <c r="AM180" s="245">
        <f t="shared" si="14"/>
        <v>411.58102217285432</v>
      </c>
      <c r="AN180" s="245">
        <f t="shared" si="15"/>
        <v>418.78752784496504</v>
      </c>
      <c r="AO180" s="286">
        <f t="shared" ref="AO180:AP195" si="19">AM180/AM168-1</f>
        <v>3.0854901192043371E-3</v>
      </c>
      <c r="AP180" s="286">
        <f t="shared" si="19"/>
        <v>9.0702933508097772E-3</v>
      </c>
      <c r="AQ180" s="286">
        <f t="shared" si="16"/>
        <v>-7.2826774644055847E-3</v>
      </c>
      <c r="AR180" s="286">
        <f t="shared" si="16"/>
        <v>1.1032009862812275E-2</v>
      </c>
    </row>
    <row r="181" spans="1:44" x14ac:dyDescent="0.2">
      <c r="A181" s="243">
        <v>0.70475014139530368</v>
      </c>
      <c r="B181" s="244">
        <v>41791</v>
      </c>
      <c r="C181" s="243">
        <v>84.682072239918298</v>
      </c>
      <c r="D181" s="243" t="s">
        <v>1117</v>
      </c>
      <c r="E181" s="243" t="s">
        <v>67</v>
      </c>
      <c r="F181" s="243">
        <v>261.87</v>
      </c>
      <c r="G181" s="243">
        <v>275.39</v>
      </c>
      <c r="H181" s="243">
        <v>272.02999999999997</v>
      </c>
      <c r="I181" s="243">
        <v>391.51</v>
      </c>
      <c r="J181" s="243">
        <v>379.53388716308098</v>
      </c>
      <c r="K181" s="243">
        <v>253.79</v>
      </c>
      <c r="L181" s="243">
        <v>262.76</v>
      </c>
      <c r="M181" s="243">
        <v>278.92</v>
      </c>
      <c r="N181" s="243">
        <v>249.18</v>
      </c>
      <c r="O181" s="243">
        <v>226.47</v>
      </c>
      <c r="P181" s="243">
        <v>240.79</v>
      </c>
      <c r="Q181" s="243">
        <v>247.49</v>
      </c>
      <c r="R181" s="243">
        <v>253.99</v>
      </c>
      <c r="S181" s="243">
        <v>290.67</v>
      </c>
      <c r="T181" s="243">
        <v>253.53</v>
      </c>
      <c r="U181" s="243">
        <v>299</v>
      </c>
      <c r="V181" s="243">
        <v>287.41022436991602</v>
      </c>
      <c r="W181" s="243">
        <v>226.25</v>
      </c>
      <c r="X181" s="243">
        <v>324.79000000000002</v>
      </c>
      <c r="Y181" s="243">
        <v>238.78</v>
      </c>
      <c r="Z181" s="243">
        <v>266.70999999999998</v>
      </c>
      <c r="AA181" s="243">
        <v>325.83</v>
      </c>
      <c r="AB181" s="243">
        <v>222.47</v>
      </c>
      <c r="AC181" s="243">
        <v>275.07</v>
      </c>
      <c r="AD181" s="243">
        <v>218.65</v>
      </c>
      <c r="AE181" s="243">
        <v>249.14</v>
      </c>
      <c r="AF181" s="243">
        <v>265.8</v>
      </c>
      <c r="AG181" s="243">
        <v>273.19</v>
      </c>
      <c r="AH181" s="243">
        <v>240.56</v>
      </c>
      <c r="AI181" s="243">
        <v>296.04817659780701</v>
      </c>
      <c r="AJ181" s="243">
        <v>259.52999999999997</v>
      </c>
      <c r="AK181" s="243">
        <v>252.52</v>
      </c>
      <c r="AL181" s="243">
        <v>294.16000000000003</v>
      </c>
      <c r="AM181" s="245">
        <f t="shared" si="14"/>
        <v>412.4440463743864</v>
      </c>
      <c r="AN181" s="245">
        <f t="shared" si="15"/>
        <v>417.39615605838065</v>
      </c>
      <c r="AO181" s="286">
        <f t="shared" si="19"/>
        <v>1.096534284428019E-3</v>
      </c>
      <c r="AP181" s="286">
        <f t="shared" si="19"/>
        <v>6.7131932337527456E-3</v>
      </c>
      <c r="AQ181" s="286">
        <f t="shared" si="16"/>
        <v>2.0968513003245537E-3</v>
      </c>
      <c r="AR181" s="286">
        <f t="shared" si="16"/>
        <v>-3.3223811457429031E-3</v>
      </c>
    </row>
    <row r="182" spans="1:44" x14ac:dyDescent="0.2">
      <c r="A182" s="243">
        <v>0.70668829493970986</v>
      </c>
      <c r="B182" s="244">
        <v>41821</v>
      </c>
      <c r="C182" s="243">
        <v>84.914958831660599</v>
      </c>
      <c r="D182" s="243" t="s">
        <v>1118</v>
      </c>
      <c r="E182" s="243" t="s">
        <v>68</v>
      </c>
      <c r="F182" s="243">
        <v>266</v>
      </c>
      <c r="G182" s="243">
        <v>277.14</v>
      </c>
      <c r="H182" s="243">
        <v>272.77</v>
      </c>
      <c r="I182" s="243">
        <v>396.81</v>
      </c>
      <c r="J182" s="243">
        <v>380.77988371555102</v>
      </c>
      <c r="K182" s="243">
        <v>256.39999999999998</v>
      </c>
      <c r="L182" s="243">
        <v>265.77</v>
      </c>
      <c r="M182" s="243">
        <v>285.14999999999998</v>
      </c>
      <c r="N182" s="243">
        <v>258.33</v>
      </c>
      <c r="O182" s="243">
        <v>232.79</v>
      </c>
      <c r="P182" s="243">
        <v>242.39</v>
      </c>
      <c r="Q182" s="243">
        <v>257.58999999999997</v>
      </c>
      <c r="R182" s="243">
        <v>257.77</v>
      </c>
      <c r="S182" s="243">
        <v>291.73</v>
      </c>
      <c r="T182" s="243">
        <v>259.20999999999998</v>
      </c>
      <c r="U182" s="243">
        <v>294.20999999999998</v>
      </c>
      <c r="V182" s="243">
        <v>290.270958000024</v>
      </c>
      <c r="W182" s="243">
        <v>232.92</v>
      </c>
      <c r="X182" s="243">
        <v>325.44</v>
      </c>
      <c r="Y182" s="243">
        <v>242.5</v>
      </c>
      <c r="Z182" s="243">
        <v>271.26</v>
      </c>
      <c r="AA182" s="243">
        <v>326.92</v>
      </c>
      <c r="AB182" s="243">
        <v>227.41</v>
      </c>
      <c r="AC182" s="243">
        <v>279.89999999999998</v>
      </c>
      <c r="AD182" s="243">
        <v>222.78</v>
      </c>
      <c r="AE182" s="243">
        <v>255.46</v>
      </c>
      <c r="AF182" s="243">
        <v>269.62</v>
      </c>
      <c r="AG182" s="243">
        <v>276.45</v>
      </c>
      <c r="AH182" s="243">
        <v>248</v>
      </c>
      <c r="AI182" s="243">
        <v>316.23596356848202</v>
      </c>
      <c r="AJ182" s="243">
        <v>259.77</v>
      </c>
      <c r="AK182" s="243">
        <v>266.58999999999997</v>
      </c>
      <c r="AL182" s="243">
        <v>297.72000000000003</v>
      </c>
      <c r="AM182" s="245">
        <f t="shared" si="14"/>
        <v>412.81283712911727</v>
      </c>
      <c r="AN182" s="245">
        <f t="shared" si="15"/>
        <v>421.28899280184004</v>
      </c>
      <c r="AO182" s="286">
        <f t="shared" si="19"/>
        <v>1.5861782503034938E-4</v>
      </c>
      <c r="AP182" s="286">
        <f t="shared" si="19"/>
        <v>7.2180270849144801E-3</v>
      </c>
      <c r="AQ182" s="286">
        <f t="shared" si="16"/>
        <v>8.9415948168669601E-4</v>
      </c>
      <c r="AR182" s="286">
        <f t="shared" si="16"/>
        <v>9.326479621232675E-3</v>
      </c>
    </row>
    <row r="183" spans="1:44" x14ac:dyDescent="0.2">
      <c r="A183" s="243">
        <v>0.70922665087206038</v>
      </c>
      <c r="B183" s="244">
        <v>41852</v>
      </c>
      <c r="C183" s="243">
        <v>85.219965142135905</v>
      </c>
      <c r="D183" s="243" t="s">
        <v>1119</v>
      </c>
      <c r="E183" s="243" t="s">
        <v>1651</v>
      </c>
      <c r="F183" s="243">
        <v>264.04000000000002</v>
      </c>
      <c r="G183" s="243">
        <v>275.47000000000003</v>
      </c>
      <c r="H183" s="243">
        <v>272.25</v>
      </c>
      <c r="I183" s="243">
        <v>394.83</v>
      </c>
      <c r="J183" s="243">
        <v>380.03823438703199</v>
      </c>
      <c r="K183" s="243">
        <v>254.97</v>
      </c>
      <c r="L183" s="243">
        <v>264.13</v>
      </c>
      <c r="M183" s="243">
        <v>284.14999999999998</v>
      </c>
      <c r="N183" s="243">
        <v>259.02</v>
      </c>
      <c r="O183" s="243">
        <v>230.69</v>
      </c>
      <c r="P183" s="243">
        <v>241.64</v>
      </c>
      <c r="Q183" s="243">
        <v>258.14999999999998</v>
      </c>
      <c r="R183" s="243">
        <v>257.45999999999998</v>
      </c>
      <c r="S183" s="243">
        <v>292.39</v>
      </c>
      <c r="T183" s="243">
        <v>259.95</v>
      </c>
      <c r="U183" s="243">
        <v>293.54000000000002</v>
      </c>
      <c r="V183" s="243">
        <v>288.902141324051</v>
      </c>
      <c r="W183" s="243">
        <v>234.96</v>
      </c>
      <c r="X183" s="243">
        <v>324.7</v>
      </c>
      <c r="Y183" s="243">
        <v>242.27</v>
      </c>
      <c r="Z183" s="243">
        <v>270.97000000000003</v>
      </c>
      <c r="AA183" s="243">
        <v>326.02</v>
      </c>
      <c r="AB183" s="243">
        <v>226.74</v>
      </c>
      <c r="AC183" s="243">
        <v>278.83999999999997</v>
      </c>
      <c r="AD183" s="243">
        <v>222.28</v>
      </c>
      <c r="AE183" s="243">
        <v>254.96</v>
      </c>
      <c r="AF183" s="243">
        <v>268.14999999999998</v>
      </c>
      <c r="AG183" s="243">
        <v>273.74</v>
      </c>
      <c r="AH183" s="243">
        <v>246.23</v>
      </c>
      <c r="AI183" s="243">
        <v>313.54945399366699</v>
      </c>
      <c r="AJ183" s="243">
        <v>259.13</v>
      </c>
      <c r="AK183" s="243">
        <v>265.77</v>
      </c>
      <c r="AL183" s="243">
        <v>296.83999999999997</v>
      </c>
      <c r="AM183" s="245">
        <f t="shared" si="14"/>
        <v>412.26595142819178</v>
      </c>
      <c r="AN183" s="245">
        <f t="shared" si="15"/>
        <v>418.54039133330292</v>
      </c>
      <c r="AO183" s="286">
        <f t="shared" si="19"/>
        <v>-1.5731671503260714E-6</v>
      </c>
      <c r="AP183" s="286">
        <f t="shared" si="19"/>
        <v>4.7317151336949692E-3</v>
      </c>
      <c r="AQ183" s="286">
        <f t="shared" si="16"/>
        <v>-1.3247788143624373E-3</v>
      </c>
      <c r="AR183" s="286">
        <f t="shared" si="16"/>
        <v>-6.5242660394642105E-3</v>
      </c>
    </row>
    <row r="184" spans="1:44" x14ac:dyDescent="0.2">
      <c r="A184" s="243">
        <v>0.71235895708414931</v>
      </c>
      <c r="B184" s="244">
        <v>41883</v>
      </c>
      <c r="C184" s="243">
        <v>85.596339924274304</v>
      </c>
      <c r="D184" s="243" t="s">
        <v>1120</v>
      </c>
      <c r="E184" s="243" t="s">
        <v>70</v>
      </c>
      <c r="F184" s="243">
        <v>259.57</v>
      </c>
      <c r="G184" s="243">
        <v>271.77</v>
      </c>
      <c r="H184" s="243">
        <v>272.51</v>
      </c>
      <c r="I184" s="243">
        <v>392.68</v>
      </c>
      <c r="J184" s="243">
        <v>378.42824046858601</v>
      </c>
      <c r="K184" s="243">
        <v>253.33</v>
      </c>
      <c r="L184" s="243">
        <v>260.73</v>
      </c>
      <c r="M184" s="243">
        <v>280.72000000000003</v>
      </c>
      <c r="N184" s="243">
        <v>249.7</v>
      </c>
      <c r="O184" s="243">
        <v>226.39</v>
      </c>
      <c r="P184" s="243">
        <v>237.35</v>
      </c>
      <c r="Q184" s="243">
        <v>247.91</v>
      </c>
      <c r="R184" s="243">
        <v>253.6</v>
      </c>
      <c r="S184" s="243">
        <v>294.83</v>
      </c>
      <c r="T184" s="243">
        <v>254.68</v>
      </c>
      <c r="U184" s="243">
        <v>291.33</v>
      </c>
      <c r="V184" s="243">
        <v>283.59686092895402</v>
      </c>
      <c r="W184" s="243">
        <v>230.86</v>
      </c>
      <c r="X184" s="243">
        <v>322.13</v>
      </c>
      <c r="Y184" s="243">
        <v>239.6</v>
      </c>
      <c r="Z184" s="243">
        <v>267.08999999999997</v>
      </c>
      <c r="AA184" s="243">
        <v>323.02</v>
      </c>
      <c r="AB184" s="243">
        <v>223.29</v>
      </c>
      <c r="AC184" s="243">
        <v>273.52999999999997</v>
      </c>
      <c r="AD184" s="243">
        <v>216.76</v>
      </c>
      <c r="AE184" s="243">
        <v>250.91</v>
      </c>
      <c r="AF184" s="243">
        <v>266.77999999999997</v>
      </c>
      <c r="AG184" s="243">
        <v>273.67</v>
      </c>
      <c r="AH184" s="243">
        <v>237.46</v>
      </c>
      <c r="AI184" s="243">
        <v>298.82133217580002</v>
      </c>
      <c r="AJ184" s="243">
        <v>257.44</v>
      </c>
      <c r="AK184" s="243">
        <v>252.54</v>
      </c>
      <c r="AL184" s="243">
        <v>293.42</v>
      </c>
      <c r="AM184" s="245">
        <f t="shared" si="14"/>
        <v>413.87842051822815</v>
      </c>
      <c r="AN184" s="245">
        <f t="shared" si="15"/>
        <v>411.89908132977826</v>
      </c>
      <c r="AO184" s="286">
        <f t="shared" si="19"/>
        <v>-5.3517760495180866E-4</v>
      </c>
      <c r="AP184" s="286">
        <f t="shared" si="19"/>
        <v>3.1553456182031869E-3</v>
      </c>
      <c r="AQ184" s="286">
        <f t="shared" si="16"/>
        <v>3.9112351734369444E-3</v>
      </c>
      <c r="AR184" s="286">
        <f t="shared" si="16"/>
        <v>-1.5867787532687361E-2</v>
      </c>
    </row>
    <row r="185" spans="1:44" x14ac:dyDescent="0.2">
      <c r="A185" s="243">
        <v>0.71629778525503873</v>
      </c>
      <c r="B185" s="244">
        <v>41913</v>
      </c>
      <c r="C185" s="243">
        <v>86.069625578460204</v>
      </c>
      <c r="D185" s="243" t="s">
        <v>1121</v>
      </c>
      <c r="E185" s="243" t="s">
        <v>71</v>
      </c>
      <c r="F185" s="243">
        <v>258.91000000000003</v>
      </c>
      <c r="G185" s="243">
        <v>271.31</v>
      </c>
      <c r="H185" s="243">
        <v>273.22000000000003</v>
      </c>
      <c r="I185" s="243">
        <v>391.43</v>
      </c>
      <c r="J185" s="243">
        <v>376.425482454171</v>
      </c>
      <c r="K185" s="243">
        <v>253.92</v>
      </c>
      <c r="L185" s="243">
        <v>260.08</v>
      </c>
      <c r="M185" s="243">
        <v>279.20999999999998</v>
      </c>
      <c r="N185" s="243">
        <v>250.23</v>
      </c>
      <c r="O185" s="243">
        <v>225.38</v>
      </c>
      <c r="P185" s="243">
        <v>236.9</v>
      </c>
      <c r="Q185" s="243">
        <v>246.85</v>
      </c>
      <c r="R185" s="243">
        <v>252.53</v>
      </c>
      <c r="S185" s="243">
        <v>291.05</v>
      </c>
      <c r="T185" s="243">
        <v>254.1</v>
      </c>
      <c r="U185" s="243">
        <v>289.91000000000003</v>
      </c>
      <c r="V185" s="243">
        <v>282.67504878911598</v>
      </c>
      <c r="W185" s="243">
        <v>230.12</v>
      </c>
      <c r="X185" s="243">
        <v>320.92</v>
      </c>
      <c r="Y185" s="243">
        <v>239.07</v>
      </c>
      <c r="Z185" s="243">
        <v>266.18</v>
      </c>
      <c r="AA185" s="243">
        <v>321.33</v>
      </c>
      <c r="AB185" s="243">
        <v>222.1</v>
      </c>
      <c r="AC185" s="243">
        <v>272.66000000000003</v>
      </c>
      <c r="AD185" s="243">
        <v>214.26</v>
      </c>
      <c r="AE185" s="243">
        <v>249.21</v>
      </c>
      <c r="AF185" s="243">
        <v>264.08999999999997</v>
      </c>
      <c r="AG185" s="243">
        <v>272.39999999999998</v>
      </c>
      <c r="AH185" s="243">
        <v>235.63</v>
      </c>
      <c r="AI185" s="243">
        <v>296.99705411390403</v>
      </c>
      <c r="AJ185" s="243">
        <v>256.36</v>
      </c>
      <c r="AK185" s="243">
        <v>252.89</v>
      </c>
      <c r="AL185" s="243">
        <v>291.94</v>
      </c>
      <c r="AM185" s="245">
        <f t="shared" si="14"/>
        <v>406.32542217950777</v>
      </c>
      <c r="AN185" s="245">
        <f t="shared" si="15"/>
        <v>407.56792218204947</v>
      </c>
      <c r="AO185" s="286">
        <f t="shared" si="19"/>
        <v>1.1006866952765204E-3</v>
      </c>
      <c r="AP185" s="286">
        <f t="shared" si="19"/>
        <v>1.3957589231312628E-3</v>
      </c>
      <c r="AQ185" s="286">
        <f t="shared" si="16"/>
        <v>-1.824931662120266E-2</v>
      </c>
      <c r="AR185" s="286">
        <f t="shared" si="16"/>
        <v>-1.051509785782001E-2</v>
      </c>
    </row>
    <row r="186" spans="1:44" x14ac:dyDescent="0.2">
      <c r="A186" s="243">
        <v>0.72207473323901072</v>
      </c>
      <c r="B186" s="244">
        <v>41944</v>
      </c>
      <c r="C186" s="243">
        <v>86.763777871266299</v>
      </c>
      <c r="D186" s="243" t="s">
        <v>1122</v>
      </c>
      <c r="E186" s="243" t="s">
        <v>72</v>
      </c>
      <c r="F186" s="243">
        <v>260.7</v>
      </c>
      <c r="G186" s="243">
        <v>279.24</v>
      </c>
      <c r="H186" s="243">
        <v>277.77</v>
      </c>
      <c r="I186" s="243">
        <v>395.68</v>
      </c>
      <c r="J186" s="243">
        <v>376.49556172706002</v>
      </c>
      <c r="K186" s="243">
        <v>256.43</v>
      </c>
      <c r="L186" s="243">
        <v>263.02999999999997</v>
      </c>
      <c r="M186" s="243">
        <v>282.33999999999997</v>
      </c>
      <c r="N186" s="243">
        <v>252.22</v>
      </c>
      <c r="O186" s="243">
        <v>227.16</v>
      </c>
      <c r="P186" s="243">
        <v>238.67</v>
      </c>
      <c r="Q186" s="243">
        <v>249.19</v>
      </c>
      <c r="R186" s="243">
        <v>254.43</v>
      </c>
      <c r="S186" s="243">
        <v>292.2</v>
      </c>
      <c r="T186" s="243">
        <v>254.36</v>
      </c>
      <c r="U186" s="243">
        <v>289.74</v>
      </c>
      <c r="V186" s="243">
        <v>284.06669084588998</v>
      </c>
      <c r="W186" s="243">
        <v>231.44</v>
      </c>
      <c r="X186" s="243">
        <v>323.57</v>
      </c>
      <c r="Y186" s="243">
        <v>241.13</v>
      </c>
      <c r="Z186" s="243">
        <v>273.14</v>
      </c>
      <c r="AA186" s="243">
        <v>323.25</v>
      </c>
      <c r="AB186" s="243">
        <v>221.95</v>
      </c>
      <c r="AC186" s="243">
        <v>274.62</v>
      </c>
      <c r="AD186" s="243">
        <v>215.46</v>
      </c>
      <c r="AE186" s="243">
        <v>252.01</v>
      </c>
      <c r="AF186" s="243">
        <v>266.45999999999998</v>
      </c>
      <c r="AG186" s="243">
        <v>273.8</v>
      </c>
      <c r="AH186" s="243">
        <v>238.2</v>
      </c>
      <c r="AI186" s="243">
        <v>302.39277651674797</v>
      </c>
      <c r="AJ186" s="243">
        <v>258.14999999999998</v>
      </c>
      <c r="AK186" s="243">
        <v>256.37</v>
      </c>
      <c r="AL186" s="243">
        <v>294.02999999999997</v>
      </c>
      <c r="AM186" s="245">
        <f t="shared" si="14"/>
        <v>404.6672547165283</v>
      </c>
      <c r="AN186" s="245">
        <f t="shared" si="15"/>
        <v>407.20161842676526</v>
      </c>
      <c r="AO186" s="286">
        <f t="shared" si="19"/>
        <v>-1.4283522481742805E-3</v>
      </c>
      <c r="AP186" s="286">
        <f t="shared" si="19"/>
        <v>6.4377853819321817E-3</v>
      </c>
      <c r="AQ186" s="286">
        <f t="shared" si="16"/>
        <v>-4.0808853506756337E-3</v>
      </c>
      <c r="AR186" s="286">
        <f t="shared" si="16"/>
        <v>-8.9875511625914228E-4</v>
      </c>
    </row>
    <row r="187" spans="1:44" x14ac:dyDescent="0.2">
      <c r="A187" s="243">
        <v>0.7256134264846037</v>
      </c>
      <c r="B187" s="244">
        <v>41974</v>
      </c>
      <c r="C187" s="243">
        <v>87.188983712963505</v>
      </c>
      <c r="D187" s="243" t="s">
        <v>1123</v>
      </c>
      <c r="E187" s="243" t="s">
        <v>1648</v>
      </c>
      <c r="F187" s="243">
        <v>261.89999999999998</v>
      </c>
      <c r="G187" s="243">
        <v>278.58</v>
      </c>
      <c r="H187" s="243">
        <v>280.13</v>
      </c>
      <c r="I187" s="243">
        <v>397.85</v>
      </c>
      <c r="J187" s="243">
        <v>378.38542614934801</v>
      </c>
      <c r="K187" s="243">
        <v>255.04</v>
      </c>
      <c r="L187" s="243">
        <v>263.74</v>
      </c>
      <c r="M187" s="243">
        <v>284.16000000000003</v>
      </c>
      <c r="N187" s="243">
        <v>249.95</v>
      </c>
      <c r="O187" s="243">
        <v>227.53</v>
      </c>
      <c r="P187" s="243">
        <v>238.56</v>
      </c>
      <c r="Q187" s="243">
        <v>246.71</v>
      </c>
      <c r="R187" s="243">
        <v>255.15</v>
      </c>
      <c r="S187" s="243">
        <v>292.18</v>
      </c>
      <c r="T187" s="243">
        <v>253.71</v>
      </c>
      <c r="U187" s="243">
        <v>289.75</v>
      </c>
      <c r="V187" s="243">
        <v>285.73220151068199</v>
      </c>
      <c r="W187" s="243">
        <v>229.59</v>
      </c>
      <c r="X187" s="243">
        <v>325.92</v>
      </c>
      <c r="Y187" s="243">
        <v>240.04</v>
      </c>
      <c r="Z187" s="243">
        <v>272.7</v>
      </c>
      <c r="AA187" s="243">
        <v>325.39999999999998</v>
      </c>
      <c r="AB187" s="243">
        <v>221.69</v>
      </c>
      <c r="AC187" s="243">
        <v>274.75</v>
      </c>
      <c r="AD187" s="243">
        <v>214.47</v>
      </c>
      <c r="AE187" s="243">
        <v>252.75</v>
      </c>
      <c r="AF187" s="243">
        <v>267.35000000000002</v>
      </c>
      <c r="AG187" s="243">
        <v>275.13</v>
      </c>
      <c r="AH187" s="243">
        <v>242.15</v>
      </c>
      <c r="AI187" s="243">
        <v>299.65645258713198</v>
      </c>
      <c r="AJ187" s="243">
        <v>259.47000000000003</v>
      </c>
      <c r="AK187" s="243">
        <v>257.47000000000003</v>
      </c>
      <c r="AL187" s="243">
        <v>294.7</v>
      </c>
      <c r="AM187" s="245">
        <f t="shared" si="14"/>
        <v>402.66619846814478</v>
      </c>
      <c r="AN187" s="245">
        <f t="shared" si="15"/>
        <v>406.13912207735729</v>
      </c>
      <c r="AO187" s="286">
        <f t="shared" si="19"/>
        <v>-4.3878565924416746E-3</v>
      </c>
      <c r="AP187" s="286">
        <f t="shared" si="19"/>
        <v>5.2687057568749918E-3</v>
      </c>
      <c r="AQ187" s="286">
        <f t="shared" si="16"/>
        <v>-4.9449423571108486E-3</v>
      </c>
      <c r="AR187" s="286">
        <f t="shared" si="16"/>
        <v>-2.6092635719694446E-3</v>
      </c>
    </row>
    <row r="188" spans="1:44" x14ac:dyDescent="0.2">
      <c r="A188" s="243">
        <v>0.7249569551227889</v>
      </c>
      <c r="B188" s="244">
        <v>42005</v>
      </c>
      <c r="C188" s="243">
        <v>87.110102770599198</v>
      </c>
      <c r="D188" s="243" t="s">
        <v>1246</v>
      </c>
      <c r="E188" s="243" t="s">
        <v>1649</v>
      </c>
      <c r="F188" s="243">
        <v>277.97000000000003</v>
      </c>
      <c r="G188" s="243">
        <v>284.68</v>
      </c>
      <c r="H188" s="243">
        <v>289.66000000000003</v>
      </c>
      <c r="I188" s="243">
        <v>408.6</v>
      </c>
      <c r="J188" s="243">
        <v>396.42362348109799</v>
      </c>
      <c r="K188" s="243">
        <v>264.39</v>
      </c>
      <c r="L188" s="243">
        <v>270.32</v>
      </c>
      <c r="M188" s="243">
        <v>294.11</v>
      </c>
      <c r="N188" s="243">
        <v>257.81</v>
      </c>
      <c r="O188" s="243">
        <v>238.61</v>
      </c>
      <c r="P188" s="243">
        <v>248.63</v>
      </c>
      <c r="Q188" s="243">
        <v>258.85000000000002</v>
      </c>
      <c r="R188" s="243">
        <v>267.14</v>
      </c>
      <c r="S188" s="243">
        <v>300.89</v>
      </c>
      <c r="T188" s="243">
        <v>262.41000000000003</v>
      </c>
      <c r="U188" s="243">
        <v>302.56</v>
      </c>
      <c r="V188" s="243">
        <v>299.64262691259802</v>
      </c>
      <c r="W188" s="243">
        <v>238.37</v>
      </c>
      <c r="X188" s="243">
        <v>334.29</v>
      </c>
      <c r="Y188" s="243">
        <v>250.7</v>
      </c>
      <c r="Z188" s="243">
        <v>279.77999999999997</v>
      </c>
      <c r="AA188" s="243">
        <v>336.2</v>
      </c>
      <c r="AB188" s="243">
        <v>231.15</v>
      </c>
      <c r="AC188" s="243">
        <v>284.01</v>
      </c>
      <c r="AD188" s="243">
        <v>223.04</v>
      </c>
      <c r="AE188" s="243">
        <v>260.32</v>
      </c>
      <c r="AF188" s="243">
        <v>280.99</v>
      </c>
      <c r="AG188" s="243">
        <v>280.24</v>
      </c>
      <c r="AH188" s="243">
        <v>261.36</v>
      </c>
      <c r="AI188" s="243">
        <v>335.89888990447201</v>
      </c>
      <c r="AJ188" s="243">
        <v>268.17</v>
      </c>
      <c r="AK188" s="243">
        <v>261.99</v>
      </c>
      <c r="AL188" s="243">
        <v>306.63</v>
      </c>
      <c r="AM188" s="245">
        <f t="shared" si="14"/>
        <v>415.04533182806284</v>
      </c>
      <c r="AN188" s="245">
        <f t="shared" si="15"/>
        <v>422.96304329967404</v>
      </c>
      <c r="AO188" s="286">
        <f t="shared" si="19"/>
        <v>4.8191683919864836E-3</v>
      </c>
      <c r="AP188" s="286">
        <f t="shared" si="19"/>
        <v>1.2281141358851277E-2</v>
      </c>
      <c r="AQ188" s="286">
        <f t="shared" si="16"/>
        <v>3.0742916606886217E-2</v>
      </c>
      <c r="AR188" s="286">
        <f t="shared" si="16"/>
        <v>4.1424035035739104E-2</v>
      </c>
    </row>
    <row r="189" spans="1:44" x14ac:dyDescent="0.2">
      <c r="A189" s="243">
        <v>0.72633241892849632</v>
      </c>
      <c r="B189" s="244">
        <v>42036</v>
      </c>
      <c r="C189" s="243">
        <v>87.275377126029198</v>
      </c>
      <c r="D189" s="243" t="s">
        <v>1124</v>
      </c>
      <c r="E189" s="243" t="s">
        <v>63</v>
      </c>
      <c r="F189" s="243">
        <v>277.39999999999998</v>
      </c>
      <c r="G189" s="243">
        <v>283.87</v>
      </c>
      <c r="H189" s="243">
        <v>287.43</v>
      </c>
      <c r="I189" s="243">
        <v>408.13</v>
      </c>
      <c r="J189" s="243">
        <v>395.057478717067</v>
      </c>
      <c r="K189" s="243">
        <v>264.14999999999998</v>
      </c>
      <c r="L189" s="243">
        <v>270.63</v>
      </c>
      <c r="M189" s="243">
        <v>293.69</v>
      </c>
      <c r="N189" s="243">
        <v>258.17</v>
      </c>
      <c r="O189" s="243">
        <v>237.17</v>
      </c>
      <c r="P189" s="243">
        <v>249.43</v>
      </c>
      <c r="Q189" s="243">
        <v>259.5</v>
      </c>
      <c r="R189" s="243">
        <v>266.95</v>
      </c>
      <c r="S189" s="243">
        <v>301.39</v>
      </c>
      <c r="T189" s="243">
        <v>261.42</v>
      </c>
      <c r="U189" s="243">
        <v>302.93</v>
      </c>
      <c r="V189" s="243">
        <v>298.87242046912701</v>
      </c>
      <c r="W189" s="243">
        <v>238.01</v>
      </c>
      <c r="X189" s="243">
        <v>334.36</v>
      </c>
      <c r="Y189" s="243">
        <v>250.06</v>
      </c>
      <c r="Z189" s="243">
        <v>279.02999999999997</v>
      </c>
      <c r="AA189" s="243">
        <v>335.85</v>
      </c>
      <c r="AB189" s="243">
        <v>230.35</v>
      </c>
      <c r="AC189" s="243">
        <v>284.14</v>
      </c>
      <c r="AD189" s="243">
        <v>223.35</v>
      </c>
      <c r="AE189" s="243">
        <v>257.99</v>
      </c>
      <c r="AF189" s="243">
        <v>279.14</v>
      </c>
      <c r="AG189" s="243">
        <v>279.25</v>
      </c>
      <c r="AH189" s="243">
        <v>259.93</v>
      </c>
      <c r="AI189" s="243">
        <v>335.84899588237499</v>
      </c>
      <c r="AJ189" s="243">
        <v>267.39999999999998</v>
      </c>
      <c r="AK189" s="243">
        <v>260.86</v>
      </c>
      <c r="AL189" s="243">
        <v>306.14</v>
      </c>
      <c r="AM189" s="245">
        <f t="shared" si="14"/>
        <v>414.94774588833309</v>
      </c>
      <c r="AN189" s="245">
        <f t="shared" si="15"/>
        <v>421.48745123014794</v>
      </c>
      <c r="AO189" s="286">
        <f t="shared" si="19"/>
        <v>8.0992725990489678E-3</v>
      </c>
      <c r="AP189" s="286">
        <f t="shared" si="19"/>
        <v>1.1408219420892651E-2</v>
      </c>
      <c r="AQ189" s="286">
        <f t="shared" si="16"/>
        <v>-2.3512115965729219E-4</v>
      </c>
      <c r="AR189" s="286">
        <f t="shared" si="16"/>
        <v>-3.4887021287121067E-3</v>
      </c>
    </row>
    <row r="190" spans="1:44" x14ac:dyDescent="0.2">
      <c r="A190" s="243">
        <v>0.72928966611076729</v>
      </c>
      <c r="B190" s="244">
        <v>42064</v>
      </c>
      <c r="C190" s="243">
        <v>87.630716990203695</v>
      </c>
      <c r="D190" s="243" t="s">
        <v>1125</v>
      </c>
      <c r="E190" s="243" t="s">
        <v>64</v>
      </c>
      <c r="F190" s="243">
        <v>270.11</v>
      </c>
      <c r="G190" s="243">
        <v>283.06</v>
      </c>
      <c r="H190" s="243">
        <v>280.36</v>
      </c>
      <c r="I190" s="243">
        <v>398.16</v>
      </c>
      <c r="J190" s="243">
        <v>395.263687591039</v>
      </c>
      <c r="K190" s="243">
        <v>263.88</v>
      </c>
      <c r="L190" s="243">
        <v>272.64999999999998</v>
      </c>
      <c r="M190" s="243">
        <v>289.66000000000003</v>
      </c>
      <c r="N190" s="243">
        <v>254.63</v>
      </c>
      <c r="O190" s="243">
        <v>233.77</v>
      </c>
      <c r="P190" s="243">
        <v>247.94</v>
      </c>
      <c r="Q190" s="243">
        <v>256.45</v>
      </c>
      <c r="R190" s="243">
        <v>263.08</v>
      </c>
      <c r="S190" s="243">
        <v>302.79000000000002</v>
      </c>
      <c r="T190" s="243">
        <v>260.92</v>
      </c>
      <c r="U190" s="243">
        <v>299.62</v>
      </c>
      <c r="V190" s="243">
        <v>294.37891521497397</v>
      </c>
      <c r="W190" s="243">
        <v>238.16</v>
      </c>
      <c r="X190" s="243">
        <v>335.69</v>
      </c>
      <c r="Y190" s="243">
        <v>245.96</v>
      </c>
      <c r="Z190" s="243">
        <v>275.52</v>
      </c>
      <c r="AA190" s="243">
        <v>336.15</v>
      </c>
      <c r="AB190" s="243">
        <v>233.57</v>
      </c>
      <c r="AC190" s="243">
        <v>282.62</v>
      </c>
      <c r="AD190" s="243">
        <v>220.86</v>
      </c>
      <c r="AE190" s="243">
        <v>257.56</v>
      </c>
      <c r="AF190" s="243">
        <v>275.42</v>
      </c>
      <c r="AG190" s="243">
        <v>281.47000000000003</v>
      </c>
      <c r="AH190" s="243">
        <v>249.42</v>
      </c>
      <c r="AI190" s="243">
        <v>302.47559582534501</v>
      </c>
      <c r="AJ190" s="243">
        <v>266.04000000000002</v>
      </c>
      <c r="AK190" s="243">
        <v>263.04000000000002</v>
      </c>
      <c r="AL190" s="243">
        <v>303.77999999999997</v>
      </c>
      <c r="AM190" s="245">
        <f t="shared" si="14"/>
        <v>415.1848217111733</v>
      </c>
      <c r="AN190" s="245">
        <f t="shared" si="15"/>
        <v>416.54230700954525</v>
      </c>
      <c r="AO190" s="286">
        <f t="shared" si="19"/>
        <v>6.1006546567194953E-3</v>
      </c>
      <c r="AP190" s="286">
        <f t="shared" si="19"/>
        <v>9.943967351722538E-3</v>
      </c>
      <c r="AQ190" s="286">
        <f t="shared" si="16"/>
        <v>5.7133898229211333E-4</v>
      </c>
      <c r="AR190" s="286">
        <f t="shared" si="16"/>
        <v>-1.1732601305613821E-2</v>
      </c>
    </row>
    <row r="191" spans="1:44" x14ac:dyDescent="0.2">
      <c r="A191" s="243">
        <v>0.7274015294320233</v>
      </c>
      <c r="B191" s="244">
        <v>42095</v>
      </c>
      <c r="C191" s="243">
        <v>87.403840375022497</v>
      </c>
      <c r="D191" s="243" t="s">
        <v>1126</v>
      </c>
      <c r="E191" s="243" t="s">
        <v>1650</v>
      </c>
      <c r="F191" s="243">
        <v>270.58</v>
      </c>
      <c r="G191" s="243">
        <v>282.39</v>
      </c>
      <c r="H191" s="243">
        <v>278.11</v>
      </c>
      <c r="I191" s="243">
        <v>398.67</v>
      </c>
      <c r="J191" s="243">
        <v>395.13985159122899</v>
      </c>
      <c r="K191" s="243">
        <v>263.06</v>
      </c>
      <c r="L191" s="243">
        <v>273.2</v>
      </c>
      <c r="M191" s="243">
        <v>289.44</v>
      </c>
      <c r="N191" s="243">
        <v>256.68</v>
      </c>
      <c r="O191" s="243">
        <v>233.86</v>
      </c>
      <c r="P191" s="243">
        <v>248.88</v>
      </c>
      <c r="Q191" s="243">
        <v>256.5</v>
      </c>
      <c r="R191" s="243">
        <v>262.02999999999997</v>
      </c>
      <c r="S191" s="243">
        <v>302.56</v>
      </c>
      <c r="T191" s="243">
        <v>260.19</v>
      </c>
      <c r="U191" s="243">
        <v>302.27</v>
      </c>
      <c r="V191" s="243">
        <v>294.10790548078597</v>
      </c>
      <c r="W191" s="243">
        <v>237.67</v>
      </c>
      <c r="X191" s="243">
        <v>336</v>
      </c>
      <c r="Y191" s="243">
        <v>244.97</v>
      </c>
      <c r="Z191" s="243">
        <v>275.88</v>
      </c>
      <c r="AA191" s="243">
        <v>337.1</v>
      </c>
      <c r="AB191" s="243">
        <v>233.39</v>
      </c>
      <c r="AC191" s="243">
        <v>283.36</v>
      </c>
      <c r="AD191" s="243">
        <v>222.65</v>
      </c>
      <c r="AE191" s="243">
        <v>257.69</v>
      </c>
      <c r="AF191" s="243">
        <v>272.83</v>
      </c>
      <c r="AG191" s="243">
        <v>281.04000000000002</v>
      </c>
      <c r="AH191" s="243">
        <v>249.54</v>
      </c>
      <c r="AI191" s="243">
        <v>302.73726736396901</v>
      </c>
      <c r="AJ191" s="243">
        <v>274.49</v>
      </c>
      <c r="AK191" s="243">
        <v>263.26</v>
      </c>
      <c r="AL191" s="243">
        <v>304.02999999999997</v>
      </c>
      <c r="AM191" s="245">
        <f t="shared" si="14"/>
        <v>415.94633466917207</v>
      </c>
      <c r="AN191" s="245">
        <f t="shared" si="15"/>
        <v>417.96722676318211</v>
      </c>
      <c r="AO191" s="286">
        <f t="shared" si="19"/>
        <v>3.2462854855812573E-3</v>
      </c>
      <c r="AP191" s="286">
        <f t="shared" si="19"/>
        <v>9.0516484712603873E-3</v>
      </c>
      <c r="AQ191" s="286">
        <f t="shared" si="16"/>
        <v>1.8341541361270863E-3</v>
      </c>
      <c r="AR191" s="286">
        <f t="shared" si="16"/>
        <v>3.4208284000409872E-3</v>
      </c>
    </row>
    <row r="192" spans="1:44" x14ac:dyDescent="0.2">
      <c r="A192" s="243">
        <v>0.72376905456331442</v>
      </c>
      <c r="B192" s="244">
        <v>42125</v>
      </c>
      <c r="C192" s="243">
        <v>86.967365827273298</v>
      </c>
      <c r="D192" s="243" t="s">
        <v>1127</v>
      </c>
      <c r="E192" s="243" t="s">
        <v>66</v>
      </c>
      <c r="F192" s="243">
        <v>275.12</v>
      </c>
      <c r="G192" s="243">
        <v>286.38</v>
      </c>
      <c r="H192" s="243">
        <v>281.76</v>
      </c>
      <c r="I192" s="243">
        <v>403.59</v>
      </c>
      <c r="J192" s="243">
        <v>396.38504205387699</v>
      </c>
      <c r="K192" s="243">
        <v>272.08999999999997</v>
      </c>
      <c r="L192" s="243">
        <v>276</v>
      </c>
      <c r="M192" s="243">
        <v>295.13</v>
      </c>
      <c r="N192" s="243">
        <v>258.45999999999998</v>
      </c>
      <c r="O192" s="243">
        <v>236.58</v>
      </c>
      <c r="P192" s="243">
        <v>253.57</v>
      </c>
      <c r="Q192" s="243">
        <v>258.89999999999998</v>
      </c>
      <c r="R192" s="243">
        <v>264.16000000000003</v>
      </c>
      <c r="S192" s="243">
        <v>300.18</v>
      </c>
      <c r="T192" s="243">
        <v>262.48</v>
      </c>
      <c r="U192" s="243">
        <v>312.18</v>
      </c>
      <c r="V192" s="243">
        <v>300.20645673572801</v>
      </c>
      <c r="W192" s="243">
        <v>237.07</v>
      </c>
      <c r="X192" s="243">
        <v>342.13</v>
      </c>
      <c r="Y192" s="243">
        <v>248.62</v>
      </c>
      <c r="Z192" s="243">
        <v>279.45999999999998</v>
      </c>
      <c r="AA192" s="243">
        <v>343.23</v>
      </c>
      <c r="AB192" s="243">
        <v>232.4</v>
      </c>
      <c r="AC192" s="243">
        <v>290.08</v>
      </c>
      <c r="AD192" s="243">
        <v>230.96</v>
      </c>
      <c r="AE192" s="243">
        <v>261.94</v>
      </c>
      <c r="AF192" s="243">
        <v>275.81</v>
      </c>
      <c r="AG192" s="243">
        <v>282.39</v>
      </c>
      <c r="AH192" s="243">
        <v>253.62</v>
      </c>
      <c r="AI192" s="243">
        <v>307.081092612232</v>
      </c>
      <c r="AJ192" s="243">
        <v>275.27</v>
      </c>
      <c r="AK192" s="243">
        <v>266.26</v>
      </c>
      <c r="AL192" s="243">
        <v>307.47000000000003</v>
      </c>
      <c r="AM192" s="245">
        <f t="shared" si="14"/>
        <v>414.74555745010872</v>
      </c>
      <c r="AN192" s="245">
        <f t="shared" si="15"/>
        <v>424.81783113193734</v>
      </c>
      <c r="AO192" s="286">
        <f t="shared" si="19"/>
        <v>7.6887298169092677E-3</v>
      </c>
      <c r="AP192" s="286">
        <f t="shared" si="19"/>
        <v>1.4399433808364837E-2</v>
      </c>
      <c r="AQ192" s="286">
        <f t="shared" si="16"/>
        <v>-2.8868561133454929E-3</v>
      </c>
      <c r="AR192" s="286">
        <f t="shared" si="16"/>
        <v>1.6390290745539104E-2</v>
      </c>
    </row>
    <row r="193" spans="1:44" x14ac:dyDescent="0.2">
      <c r="A193" s="243">
        <v>0.72498196355561961</v>
      </c>
      <c r="B193" s="244">
        <v>42156</v>
      </c>
      <c r="C193" s="243">
        <v>87.113107758879707</v>
      </c>
      <c r="D193" s="243" t="s">
        <v>1128</v>
      </c>
      <c r="E193" s="243" t="s">
        <v>67</v>
      </c>
      <c r="F193" s="243">
        <v>274.41000000000003</v>
      </c>
      <c r="G193" s="243">
        <v>284.58999999999997</v>
      </c>
      <c r="H193" s="243">
        <v>283.7</v>
      </c>
      <c r="I193" s="243">
        <v>399.29</v>
      </c>
      <c r="J193" s="243">
        <v>394.07852279495501</v>
      </c>
      <c r="K193" s="243">
        <v>266.85000000000002</v>
      </c>
      <c r="L193" s="243">
        <v>274.64</v>
      </c>
      <c r="M193" s="243">
        <v>293.81</v>
      </c>
      <c r="N193" s="243">
        <v>259.43</v>
      </c>
      <c r="O193" s="243">
        <v>235.04</v>
      </c>
      <c r="P193" s="243">
        <v>251.94</v>
      </c>
      <c r="Q193" s="243">
        <v>256.89</v>
      </c>
      <c r="R193" s="243">
        <v>263.06</v>
      </c>
      <c r="S193" s="243">
        <v>300.83</v>
      </c>
      <c r="T193" s="243">
        <v>262.66000000000003</v>
      </c>
      <c r="U193" s="243">
        <v>311.24</v>
      </c>
      <c r="V193" s="243">
        <v>298.58884665154301</v>
      </c>
      <c r="W193" s="243">
        <v>235.12</v>
      </c>
      <c r="X193" s="243">
        <v>340.28</v>
      </c>
      <c r="Y193" s="243">
        <v>249.49</v>
      </c>
      <c r="Z193" s="243">
        <v>277.8</v>
      </c>
      <c r="AA193" s="243">
        <v>341.39</v>
      </c>
      <c r="AB193" s="243">
        <v>231.29</v>
      </c>
      <c r="AC193" s="243">
        <v>291.51</v>
      </c>
      <c r="AD193" s="243">
        <v>230.5</v>
      </c>
      <c r="AE193" s="243">
        <v>261.67</v>
      </c>
      <c r="AF193" s="243">
        <v>272.98</v>
      </c>
      <c r="AG193" s="243">
        <v>281.73</v>
      </c>
      <c r="AH193" s="243">
        <v>250.98</v>
      </c>
      <c r="AI193" s="243">
        <v>307.98840373990902</v>
      </c>
      <c r="AJ193" s="243">
        <v>274.33</v>
      </c>
      <c r="AK193" s="243">
        <v>264.97000000000003</v>
      </c>
      <c r="AL193" s="243">
        <v>306.29000000000002</v>
      </c>
      <c r="AM193" s="245">
        <f t="shared" si="14"/>
        <v>414.94825405669656</v>
      </c>
      <c r="AN193" s="245">
        <f t="shared" si="15"/>
        <v>422.47947590009511</v>
      </c>
      <c r="AO193" s="286">
        <f t="shared" si="19"/>
        <v>6.0716300897625253E-3</v>
      </c>
      <c r="AP193" s="286">
        <f t="shared" si="19"/>
        <v>1.2178645557539447E-2</v>
      </c>
      <c r="AQ193" s="286">
        <f t="shared" si="16"/>
        <v>4.8872520258935737E-4</v>
      </c>
      <c r="AR193" s="286">
        <f t="shared" si="16"/>
        <v>-5.5043716635236883E-3</v>
      </c>
    </row>
    <row r="194" spans="1:44" x14ac:dyDescent="0.2">
      <c r="A194" s="243">
        <v>0.72604482195093922</v>
      </c>
      <c r="B194" s="244">
        <v>42186</v>
      </c>
      <c r="C194" s="243">
        <v>87.240819760802907</v>
      </c>
      <c r="D194" s="243" t="s">
        <v>1129</v>
      </c>
      <c r="E194" s="243" t="s">
        <v>68</v>
      </c>
      <c r="F194" s="243">
        <v>279.38</v>
      </c>
      <c r="G194" s="243">
        <v>287.31</v>
      </c>
      <c r="H194" s="243">
        <v>288.17</v>
      </c>
      <c r="I194" s="243">
        <v>399.15</v>
      </c>
      <c r="J194" s="243">
        <v>394.44390955448898</v>
      </c>
      <c r="K194" s="243">
        <v>268.97000000000003</v>
      </c>
      <c r="L194" s="243">
        <v>277.25</v>
      </c>
      <c r="M194" s="243">
        <v>299.33</v>
      </c>
      <c r="N194" s="243">
        <v>268.22000000000003</v>
      </c>
      <c r="O194" s="243">
        <v>241.42</v>
      </c>
      <c r="P194" s="243">
        <v>255.85</v>
      </c>
      <c r="Q194" s="243">
        <v>264.98</v>
      </c>
      <c r="R194" s="243">
        <v>269.52999999999997</v>
      </c>
      <c r="S194" s="243">
        <v>305.69</v>
      </c>
      <c r="T194" s="243">
        <v>269.25</v>
      </c>
      <c r="U194" s="243">
        <v>305.82</v>
      </c>
      <c r="V194" s="243">
        <v>300.70829330763098</v>
      </c>
      <c r="W194" s="243">
        <v>242.48</v>
      </c>
      <c r="X194" s="243">
        <v>341.35</v>
      </c>
      <c r="Y194" s="243">
        <v>252.52</v>
      </c>
      <c r="Z194" s="243">
        <v>283.14999999999998</v>
      </c>
      <c r="AA194" s="243">
        <v>341.02</v>
      </c>
      <c r="AB194" s="243">
        <v>236.81</v>
      </c>
      <c r="AC194" s="243">
        <v>298.73</v>
      </c>
      <c r="AD194" s="243">
        <v>231.86</v>
      </c>
      <c r="AE194" s="243">
        <v>267.76</v>
      </c>
      <c r="AF194" s="243">
        <v>279.51</v>
      </c>
      <c r="AG194" s="243">
        <v>284.5</v>
      </c>
      <c r="AH194" s="243">
        <v>254.04</v>
      </c>
      <c r="AI194" s="243">
        <v>335.08589675383701</v>
      </c>
      <c r="AJ194" s="243">
        <v>273.22000000000003</v>
      </c>
      <c r="AK194" s="243">
        <v>295.08999999999997</v>
      </c>
      <c r="AL194" s="243">
        <v>310.41000000000003</v>
      </c>
      <c r="AM194" s="245">
        <f t="shared" si="14"/>
        <v>421.03461213122773</v>
      </c>
      <c r="AN194" s="245">
        <f t="shared" si="15"/>
        <v>427.53558818297756</v>
      </c>
      <c r="AO194" s="286">
        <f t="shared" si="19"/>
        <v>1.991647124950946E-2</v>
      </c>
      <c r="AP194" s="286">
        <f t="shared" si="19"/>
        <v>1.4827340585363169E-2</v>
      </c>
      <c r="AQ194" s="286">
        <f t="shared" si="16"/>
        <v>1.4667751978779453E-2</v>
      </c>
      <c r="AR194" s="286">
        <f t="shared" si="16"/>
        <v>1.1967711028116446E-2</v>
      </c>
    </row>
    <row r="195" spans="1:44" x14ac:dyDescent="0.2">
      <c r="A195" s="243">
        <v>0.72757658846184137</v>
      </c>
      <c r="B195" s="244">
        <v>42217</v>
      </c>
      <c r="C195" s="243">
        <v>87.4248752929864</v>
      </c>
      <c r="D195" s="243" t="s">
        <v>1130</v>
      </c>
      <c r="E195" s="243" t="s">
        <v>1651</v>
      </c>
      <c r="F195" s="243">
        <v>278.33</v>
      </c>
      <c r="G195" s="243">
        <v>285.36</v>
      </c>
      <c r="H195" s="243">
        <v>284.86</v>
      </c>
      <c r="I195" s="243">
        <v>396.98</v>
      </c>
      <c r="J195" s="243">
        <v>393.47823628942501</v>
      </c>
      <c r="K195" s="243">
        <v>272.05</v>
      </c>
      <c r="L195" s="243">
        <v>276.26</v>
      </c>
      <c r="M195" s="243">
        <v>297.92</v>
      </c>
      <c r="N195" s="243">
        <v>268.94</v>
      </c>
      <c r="O195" s="243">
        <v>239.45</v>
      </c>
      <c r="P195" s="243">
        <v>255.19</v>
      </c>
      <c r="Q195" s="243">
        <v>266.29000000000002</v>
      </c>
      <c r="R195" s="243">
        <v>268.10000000000002</v>
      </c>
      <c r="S195" s="243">
        <v>309.08</v>
      </c>
      <c r="T195" s="243">
        <v>271.02999999999997</v>
      </c>
      <c r="U195" s="243">
        <v>306.49</v>
      </c>
      <c r="V195" s="243">
        <v>300.378228531665</v>
      </c>
      <c r="W195" s="243">
        <v>243.12</v>
      </c>
      <c r="X195" s="243">
        <v>340.81</v>
      </c>
      <c r="Y195" s="243">
        <v>251.52</v>
      </c>
      <c r="Z195" s="243">
        <v>282.60000000000002</v>
      </c>
      <c r="AA195" s="243">
        <v>339.51</v>
      </c>
      <c r="AB195" s="243">
        <v>235.15</v>
      </c>
      <c r="AC195" s="243">
        <v>297.73</v>
      </c>
      <c r="AD195" s="243">
        <v>230.91</v>
      </c>
      <c r="AE195" s="243">
        <v>267.27</v>
      </c>
      <c r="AF195" s="243">
        <v>276.5</v>
      </c>
      <c r="AG195" s="243">
        <v>282.29000000000002</v>
      </c>
      <c r="AH195" s="243">
        <v>255.09</v>
      </c>
      <c r="AI195" s="243">
        <v>333.10638801355998</v>
      </c>
      <c r="AJ195" s="243">
        <v>272.07</v>
      </c>
      <c r="AK195" s="243">
        <v>293.70999999999998</v>
      </c>
      <c r="AL195" s="243">
        <v>309.86</v>
      </c>
      <c r="AM195" s="245">
        <f t="shared" si="14"/>
        <v>424.80751154104797</v>
      </c>
      <c r="AN195" s="245">
        <f t="shared" si="15"/>
        <v>425.87956362789288</v>
      </c>
      <c r="AO195" s="286">
        <f t="shared" si="19"/>
        <v>3.0421042701705314E-2</v>
      </c>
      <c r="AP195" s="286">
        <f t="shared" si="19"/>
        <v>1.7535158963296826E-2</v>
      </c>
      <c r="AQ195" s="286">
        <f t="shared" si="16"/>
        <v>8.9610195958054195E-3</v>
      </c>
      <c r="AR195" s="286">
        <f t="shared" si="16"/>
        <v>-3.8734191979731269E-3</v>
      </c>
    </row>
    <row r="196" spans="1:44" x14ac:dyDescent="0.2">
      <c r="A196" s="243">
        <v>0.73030250764042481</v>
      </c>
      <c r="B196" s="244">
        <v>42248</v>
      </c>
      <c r="C196" s="243">
        <v>87.752419015565806</v>
      </c>
      <c r="D196" s="243" t="s">
        <v>1131</v>
      </c>
      <c r="E196" s="243" t="s">
        <v>70</v>
      </c>
      <c r="F196" s="243">
        <v>271.74</v>
      </c>
      <c r="G196" s="243">
        <v>286.87</v>
      </c>
      <c r="H196" s="243">
        <v>279.37</v>
      </c>
      <c r="I196" s="243">
        <v>391.76</v>
      </c>
      <c r="J196" s="243">
        <v>391.934040425229</v>
      </c>
      <c r="K196" s="243">
        <v>269.55</v>
      </c>
      <c r="L196" s="243">
        <v>274.33</v>
      </c>
      <c r="M196" s="243">
        <v>293.58</v>
      </c>
      <c r="N196" s="243">
        <v>261.8</v>
      </c>
      <c r="O196" s="243">
        <v>234.45</v>
      </c>
      <c r="P196" s="243">
        <v>249.04</v>
      </c>
      <c r="Q196" s="243">
        <v>256.14</v>
      </c>
      <c r="R196" s="243">
        <v>265.55</v>
      </c>
      <c r="S196" s="243">
        <v>303.04000000000002</v>
      </c>
      <c r="T196" s="243">
        <v>265.08</v>
      </c>
      <c r="U196" s="243">
        <v>302.64999999999998</v>
      </c>
      <c r="V196" s="243">
        <v>296.04111031499002</v>
      </c>
      <c r="W196" s="243">
        <v>240.34</v>
      </c>
      <c r="X196" s="243">
        <v>338.24</v>
      </c>
      <c r="Y196" s="243">
        <v>249.99</v>
      </c>
      <c r="Z196" s="243">
        <v>277.39999999999998</v>
      </c>
      <c r="AA196" s="243">
        <v>337.9</v>
      </c>
      <c r="AB196" s="243">
        <v>232.37</v>
      </c>
      <c r="AC196" s="243">
        <v>290.45999999999998</v>
      </c>
      <c r="AD196" s="243">
        <v>225.72</v>
      </c>
      <c r="AE196" s="243">
        <v>260.60000000000002</v>
      </c>
      <c r="AF196" s="243">
        <v>270.95</v>
      </c>
      <c r="AG196" s="243">
        <v>279.8</v>
      </c>
      <c r="AH196" s="243">
        <v>251.34</v>
      </c>
      <c r="AI196" s="243">
        <v>311.78934910681699</v>
      </c>
      <c r="AJ196" s="243">
        <v>269.47000000000003</v>
      </c>
      <c r="AK196" s="243">
        <v>264.23</v>
      </c>
      <c r="AL196" s="243">
        <v>305.27999999999997</v>
      </c>
      <c r="AM196" s="245">
        <f t="shared" si="14"/>
        <v>414.95133431639022</v>
      </c>
      <c r="AN196" s="245">
        <f t="shared" si="15"/>
        <v>418.01855642854929</v>
      </c>
      <c r="AO196" s="286">
        <f t="shared" ref="AO196:AP211" si="20">AM196/AM184-1</f>
        <v>2.5923405158903012E-3</v>
      </c>
      <c r="AP196" s="286">
        <f t="shared" si="20"/>
        <v>1.4856734030614716E-2</v>
      </c>
      <c r="AQ196" s="286">
        <f t="shared" si="16"/>
        <v>-2.3201513525274331E-2</v>
      </c>
      <c r="AR196" s="286">
        <f t="shared" si="16"/>
        <v>-1.8458286968219162E-2</v>
      </c>
    </row>
    <row r="197" spans="1:44" x14ac:dyDescent="0.2">
      <c r="A197" s="243">
        <v>0.73406002467328957</v>
      </c>
      <c r="B197" s="244">
        <v>42278</v>
      </c>
      <c r="C197" s="243">
        <v>88.203918504717805</v>
      </c>
      <c r="D197" s="243" t="s">
        <v>1132</v>
      </c>
      <c r="E197" s="243" t="s">
        <v>71</v>
      </c>
      <c r="F197" s="243">
        <v>271.35000000000002</v>
      </c>
      <c r="G197" s="243">
        <v>286.22000000000003</v>
      </c>
      <c r="H197" s="243">
        <v>278.27999999999997</v>
      </c>
      <c r="I197" s="243">
        <v>391.84</v>
      </c>
      <c r="J197" s="243">
        <v>390.39035962877398</v>
      </c>
      <c r="K197" s="243">
        <v>271.52</v>
      </c>
      <c r="L197" s="243">
        <v>273.77</v>
      </c>
      <c r="M197" s="243">
        <v>292.79000000000002</v>
      </c>
      <c r="N197" s="243">
        <v>261.86</v>
      </c>
      <c r="O197" s="243">
        <v>233.4</v>
      </c>
      <c r="P197" s="243">
        <v>248.79</v>
      </c>
      <c r="Q197" s="243">
        <v>254.18</v>
      </c>
      <c r="R197" s="243">
        <v>265.11</v>
      </c>
      <c r="S197" s="243">
        <v>302.39</v>
      </c>
      <c r="T197" s="243">
        <v>263.98</v>
      </c>
      <c r="U197" s="243">
        <v>301.89</v>
      </c>
      <c r="V197" s="243">
        <v>294.70395341071099</v>
      </c>
      <c r="W197" s="243">
        <v>237.56</v>
      </c>
      <c r="X197" s="243">
        <v>337.5</v>
      </c>
      <c r="Y197" s="243">
        <v>248.81</v>
      </c>
      <c r="Z197" s="243">
        <v>277.27999999999997</v>
      </c>
      <c r="AA197" s="243">
        <v>335.03</v>
      </c>
      <c r="AB197" s="243">
        <v>230.76</v>
      </c>
      <c r="AC197" s="243">
        <v>290.36</v>
      </c>
      <c r="AD197" s="243">
        <v>224.5</v>
      </c>
      <c r="AE197" s="243">
        <v>259.43</v>
      </c>
      <c r="AF197" s="243">
        <v>268.94</v>
      </c>
      <c r="AG197" s="243">
        <v>279.29000000000002</v>
      </c>
      <c r="AH197" s="243">
        <v>250.75</v>
      </c>
      <c r="AI197" s="243">
        <v>310.12823991309199</v>
      </c>
      <c r="AJ197" s="243">
        <v>269.87</v>
      </c>
      <c r="AK197" s="243">
        <v>264.07</v>
      </c>
      <c r="AL197" s="243">
        <v>304.26</v>
      </c>
      <c r="AM197" s="245">
        <f t="shared" si="14"/>
        <v>411.94178927613672</v>
      </c>
      <c r="AN197" s="245">
        <f t="shared" si="15"/>
        <v>414.48926487369744</v>
      </c>
      <c r="AO197" s="286">
        <f t="shared" si="20"/>
        <v>1.3822337442001675E-2</v>
      </c>
      <c r="AP197" s="286">
        <f t="shared" si="20"/>
        <v>1.6982059467762545E-2</v>
      </c>
      <c r="AQ197" s="286">
        <f t="shared" si="16"/>
        <v>-7.2527662676674653E-3</v>
      </c>
      <c r="AR197" s="286">
        <f t="shared" si="16"/>
        <v>-8.4429064226365647E-3</v>
      </c>
    </row>
    <row r="198" spans="1:44" x14ac:dyDescent="0.2">
      <c r="A198" s="243">
        <v>0.73806762603446519</v>
      </c>
      <c r="B198" s="244">
        <v>42309</v>
      </c>
      <c r="C198" s="243">
        <v>88.685467876675304</v>
      </c>
      <c r="D198" s="243" t="s">
        <v>1133</v>
      </c>
      <c r="E198" s="243" t="s">
        <v>72</v>
      </c>
      <c r="F198" s="243">
        <v>273.88</v>
      </c>
      <c r="G198" s="243">
        <v>288.22000000000003</v>
      </c>
      <c r="H198" s="243">
        <v>280.97000000000003</v>
      </c>
      <c r="I198" s="243">
        <v>390.06</v>
      </c>
      <c r="J198" s="243">
        <v>389.40167042972598</v>
      </c>
      <c r="K198" s="243">
        <v>276.18</v>
      </c>
      <c r="L198" s="243">
        <v>279.02</v>
      </c>
      <c r="M198" s="243">
        <v>295.8</v>
      </c>
      <c r="N198" s="243">
        <v>261.62</v>
      </c>
      <c r="O198" s="243">
        <v>235.41</v>
      </c>
      <c r="P198" s="243">
        <v>252.01</v>
      </c>
      <c r="Q198" s="243">
        <v>255.59</v>
      </c>
      <c r="R198" s="243">
        <v>266.3</v>
      </c>
      <c r="S198" s="243">
        <v>304.14</v>
      </c>
      <c r="T198" s="243">
        <v>264.31</v>
      </c>
      <c r="U198" s="243">
        <v>301.89</v>
      </c>
      <c r="V198" s="243">
        <v>296.18920990795402</v>
      </c>
      <c r="W198" s="243">
        <v>237.93</v>
      </c>
      <c r="X198" s="243">
        <v>339.32</v>
      </c>
      <c r="Y198" s="243">
        <v>249.49</v>
      </c>
      <c r="Z198" s="243">
        <v>284.57</v>
      </c>
      <c r="AA198" s="243">
        <v>336.85</v>
      </c>
      <c r="AB198" s="243">
        <v>229.97</v>
      </c>
      <c r="AC198" s="243">
        <v>290.81</v>
      </c>
      <c r="AD198" s="243">
        <v>224.69</v>
      </c>
      <c r="AE198" s="243">
        <v>262.52999999999997</v>
      </c>
      <c r="AF198" s="243">
        <v>269.60000000000002</v>
      </c>
      <c r="AG198" s="243">
        <v>280.60000000000002</v>
      </c>
      <c r="AH198" s="243">
        <v>251.86</v>
      </c>
      <c r="AI198" s="243">
        <v>314.74889487204899</v>
      </c>
      <c r="AJ198" s="243">
        <v>272.19</v>
      </c>
      <c r="AK198" s="243">
        <v>268.93</v>
      </c>
      <c r="AL198" s="243">
        <v>305.95</v>
      </c>
      <c r="AM198" s="245">
        <f t="shared" si="14"/>
        <v>412.07606088090051</v>
      </c>
      <c r="AN198" s="245">
        <f t="shared" si="15"/>
        <v>414.52841068755021</v>
      </c>
      <c r="AO198" s="286">
        <f t="shared" si="20"/>
        <v>1.8308390604923286E-2</v>
      </c>
      <c r="AP198" s="286">
        <f t="shared" si="20"/>
        <v>1.7993033252402535E-2</v>
      </c>
      <c r="AQ198" s="286">
        <f t="shared" si="16"/>
        <v>3.2594800590568518E-4</v>
      </c>
      <c r="AR198" s="286">
        <f t="shared" si="16"/>
        <v>9.4443492679285868E-5</v>
      </c>
    </row>
    <row r="199" spans="1:44" x14ac:dyDescent="0.2">
      <c r="A199" s="243">
        <v>0.74107489008239835</v>
      </c>
      <c r="B199" s="244">
        <v>42339</v>
      </c>
      <c r="C199" s="243">
        <v>89.046817717410903</v>
      </c>
      <c r="D199" s="243" t="s">
        <v>1134</v>
      </c>
      <c r="E199" s="243" t="s">
        <v>1648</v>
      </c>
      <c r="F199" s="243">
        <v>274.3</v>
      </c>
      <c r="G199" s="243">
        <v>292.70999999999998</v>
      </c>
      <c r="H199" s="243">
        <v>286.04000000000002</v>
      </c>
      <c r="I199" s="243">
        <v>393.64</v>
      </c>
      <c r="J199" s="243">
        <v>392.031206388562</v>
      </c>
      <c r="K199" s="243">
        <v>271.47000000000003</v>
      </c>
      <c r="L199" s="243">
        <v>280.22000000000003</v>
      </c>
      <c r="M199" s="243">
        <v>298.27999999999997</v>
      </c>
      <c r="N199" s="243">
        <v>259.57</v>
      </c>
      <c r="O199" s="243">
        <v>236.55</v>
      </c>
      <c r="P199" s="243">
        <v>252.03</v>
      </c>
      <c r="Q199" s="243">
        <v>254</v>
      </c>
      <c r="R199" s="243">
        <v>267.91000000000003</v>
      </c>
      <c r="S199" s="243">
        <v>301.10000000000002</v>
      </c>
      <c r="T199" s="243">
        <v>262.32</v>
      </c>
      <c r="U199" s="243">
        <v>301.86</v>
      </c>
      <c r="V199" s="243">
        <v>299.326863413571</v>
      </c>
      <c r="W199" s="243">
        <v>235.74</v>
      </c>
      <c r="X199" s="243">
        <v>341.59</v>
      </c>
      <c r="Y199" s="243">
        <v>248.46</v>
      </c>
      <c r="Z199" s="243">
        <v>284.44</v>
      </c>
      <c r="AA199" s="243">
        <v>338.39</v>
      </c>
      <c r="AB199" s="243">
        <v>231.47</v>
      </c>
      <c r="AC199" s="243">
        <v>291.19</v>
      </c>
      <c r="AD199" s="243">
        <v>222.03</v>
      </c>
      <c r="AE199" s="243">
        <v>263.48</v>
      </c>
      <c r="AF199" s="243">
        <v>270.58</v>
      </c>
      <c r="AG199" s="243">
        <v>282.07</v>
      </c>
      <c r="AH199" s="243">
        <v>254.9</v>
      </c>
      <c r="AI199" s="243">
        <v>309.50306686516097</v>
      </c>
      <c r="AJ199" s="243">
        <v>273.07</v>
      </c>
      <c r="AK199" s="243">
        <v>268.05</v>
      </c>
      <c r="AL199" s="243">
        <v>306.69</v>
      </c>
      <c r="AM199" s="245">
        <f t="shared" si="14"/>
        <v>406.30171664097463</v>
      </c>
      <c r="AN199" s="245">
        <f t="shared" si="15"/>
        <v>413.84481393763036</v>
      </c>
      <c r="AO199" s="286">
        <f t="shared" si="20"/>
        <v>9.0286152318233004E-3</v>
      </c>
      <c r="AP199" s="286">
        <f t="shared" si="20"/>
        <v>1.8973035202467736E-2</v>
      </c>
      <c r="AQ199" s="286">
        <f t="shared" si="16"/>
        <v>-1.4012811682343251E-2</v>
      </c>
      <c r="AR199" s="286">
        <f t="shared" si="16"/>
        <v>-1.6490950494466583E-3</v>
      </c>
    </row>
    <row r="200" spans="1:44" x14ac:dyDescent="0.2">
      <c r="A200" s="243">
        <v>0.74390084299230685</v>
      </c>
      <c r="B200" s="244">
        <v>42370</v>
      </c>
      <c r="C200" s="243">
        <v>89.3863813931126</v>
      </c>
      <c r="D200" s="243" t="s">
        <v>1247</v>
      </c>
      <c r="E200" s="243" t="s">
        <v>1649</v>
      </c>
      <c r="F200" s="243">
        <v>288.10000000000002</v>
      </c>
      <c r="G200" s="243">
        <v>301.25</v>
      </c>
      <c r="H200" s="243">
        <v>300</v>
      </c>
      <c r="I200" s="243">
        <v>411.07</v>
      </c>
      <c r="J200" s="243">
        <v>410.19816281957202</v>
      </c>
      <c r="K200" s="243">
        <v>283.17</v>
      </c>
      <c r="L200" s="243">
        <v>285.44</v>
      </c>
      <c r="M200" s="243">
        <v>307.54000000000002</v>
      </c>
      <c r="N200" s="243">
        <v>267.58999999999997</v>
      </c>
      <c r="O200" s="243">
        <v>245.14</v>
      </c>
      <c r="P200" s="243">
        <v>261.43</v>
      </c>
      <c r="Q200" s="243">
        <v>268.10000000000002</v>
      </c>
      <c r="R200" s="243">
        <v>280.7</v>
      </c>
      <c r="S200" s="243">
        <v>310.02</v>
      </c>
      <c r="T200" s="243">
        <v>271.35000000000002</v>
      </c>
      <c r="U200" s="243">
        <v>320.52999999999997</v>
      </c>
      <c r="V200" s="243">
        <v>312.97383309929199</v>
      </c>
      <c r="W200" s="243">
        <v>246.34</v>
      </c>
      <c r="X200" s="243">
        <v>348.48</v>
      </c>
      <c r="Y200" s="243">
        <v>259.97000000000003</v>
      </c>
      <c r="Z200" s="243">
        <v>291.69</v>
      </c>
      <c r="AA200" s="243">
        <v>347.81</v>
      </c>
      <c r="AB200" s="243">
        <v>240.62</v>
      </c>
      <c r="AC200" s="243">
        <v>300.04000000000002</v>
      </c>
      <c r="AD200" s="243">
        <v>229.63</v>
      </c>
      <c r="AE200" s="243">
        <v>271.91000000000003</v>
      </c>
      <c r="AF200" s="243">
        <v>281.27999999999997</v>
      </c>
      <c r="AG200" s="243">
        <v>288.86</v>
      </c>
      <c r="AH200" s="243">
        <v>272.22000000000003</v>
      </c>
      <c r="AI200" s="243">
        <v>336.42721533210499</v>
      </c>
      <c r="AJ200" s="243">
        <v>281.02999999999997</v>
      </c>
      <c r="AK200" s="243">
        <v>275.37</v>
      </c>
      <c r="AL200" s="243">
        <v>318.23</v>
      </c>
      <c r="AM200" s="245">
        <f t="shared" ref="AM200:AM263" si="21">S200/A200</f>
        <v>416.74909085054782</v>
      </c>
      <c r="AN200" s="245">
        <f t="shared" ref="AN200:AN263" si="22">AL200/A200</f>
        <v>427.7855079716465</v>
      </c>
      <c r="AO200" s="286">
        <f t="shared" si="20"/>
        <v>4.1049950254368195E-3</v>
      </c>
      <c r="AP200" s="286">
        <f t="shared" si="20"/>
        <v>1.1401621839938647E-2</v>
      </c>
      <c r="AQ200" s="286">
        <f t="shared" si="16"/>
        <v>2.5713340066453538E-2</v>
      </c>
      <c r="AR200" s="286">
        <f t="shared" si="16"/>
        <v>3.368580096817908E-2</v>
      </c>
    </row>
    <row r="201" spans="1:44" x14ac:dyDescent="0.2">
      <c r="A201" s="243">
        <v>0.74715819136855</v>
      </c>
      <c r="B201" s="244">
        <v>42401</v>
      </c>
      <c r="C201" s="243">
        <v>89.7777811166536</v>
      </c>
      <c r="D201" s="243" t="s">
        <v>1135</v>
      </c>
      <c r="E201" s="243" t="s">
        <v>63</v>
      </c>
      <c r="F201" s="243">
        <v>287.57</v>
      </c>
      <c r="G201" s="243">
        <v>300.44</v>
      </c>
      <c r="H201" s="243">
        <v>298.05</v>
      </c>
      <c r="I201" s="243">
        <v>409.24</v>
      </c>
      <c r="J201" s="243">
        <v>409.01028346333197</v>
      </c>
      <c r="K201" s="243">
        <v>283.74</v>
      </c>
      <c r="L201" s="243">
        <v>285.58999999999997</v>
      </c>
      <c r="M201" s="243">
        <v>307.54000000000002</v>
      </c>
      <c r="N201" s="243">
        <v>266.08999999999997</v>
      </c>
      <c r="O201" s="243">
        <v>244.5</v>
      </c>
      <c r="P201" s="243">
        <v>261.41000000000003</v>
      </c>
      <c r="Q201" s="243">
        <v>268.49</v>
      </c>
      <c r="R201" s="243">
        <v>279.91000000000003</v>
      </c>
      <c r="S201" s="243">
        <v>310.8</v>
      </c>
      <c r="T201" s="243">
        <v>269.92</v>
      </c>
      <c r="U201" s="243">
        <v>320.22000000000003</v>
      </c>
      <c r="V201" s="243">
        <v>312.31862614443799</v>
      </c>
      <c r="W201" s="243">
        <v>245.36</v>
      </c>
      <c r="X201" s="243">
        <v>347.71</v>
      </c>
      <c r="Y201" s="243">
        <v>259.39</v>
      </c>
      <c r="Z201" s="243">
        <v>291.58999999999997</v>
      </c>
      <c r="AA201" s="243">
        <v>348.07</v>
      </c>
      <c r="AB201" s="243">
        <v>238.99</v>
      </c>
      <c r="AC201" s="243">
        <v>299.13</v>
      </c>
      <c r="AD201" s="243">
        <v>230.47</v>
      </c>
      <c r="AE201" s="243">
        <v>270.62</v>
      </c>
      <c r="AF201" s="243">
        <v>278.89999999999998</v>
      </c>
      <c r="AG201" s="243">
        <v>287.97000000000003</v>
      </c>
      <c r="AH201" s="243">
        <v>272.79000000000002</v>
      </c>
      <c r="AI201" s="243">
        <v>336.17681689366799</v>
      </c>
      <c r="AJ201" s="243">
        <v>280.05</v>
      </c>
      <c r="AK201" s="243">
        <v>274.75</v>
      </c>
      <c r="AL201" s="243">
        <v>317.69</v>
      </c>
      <c r="AM201" s="245">
        <f t="shared" si="21"/>
        <v>415.97616621282816</v>
      </c>
      <c r="AN201" s="245">
        <f t="shared" si="22"/>
        <v>425.19777427333776</v>
      </c>
      <c r="AO201" s="286">
        <f t="shared" si="20"/>
        <v>2.4784333321137275E-3</v>
      </c>
      <c r="AP201" s="286">
        <f t="shared" si="20"/>
        <v>8.8029264747049307E-3</v>
      </c>
      <c r="AQ201" s="286">
        <f t="shared" ref="AQ201:AR264" si="23">AM201/AM200-1</f>
        <v>-1.8546522468523285E-3</v>
      </c>
      <c r="AR201" s="286">
        <f t="shared" si="23"/>
        <v>-6.0491382949799943E-3</v>
      </c>
    </row>
    <row r="202" spans="1:44" x14ac:dyDescent="0.2">
      <c r="A202" s="243">
        <v>0.74825856241311595</v>
      </c>
      <c r="B202" s="244">
        <v>42430</v>
      </c>
      <c r="C202" s="243">
        <v>89.910000600997606</v>
      </c>
      <c r="D202" s="243" t="s">
        <v>1136</v>
      </c>
      <c r="E202" s="243" t="s">
        <v>64</v>
      </c>
      <c r="F202" s="243">
        <v>282.82</v>
      </c>
      <c r="G202" s="243">
        <v>300.63</v>
      </c>
      <c r="H202" s="243">
        <v>295.39999999999998</v>
      </c>
      <c r="I202" s="243">
        <v>400.14</v>
      </c>
      <c r="J202" s="243">
        <v>407.20578080145799</v>
      </c>
      <c r="K202" s="243">
        <v>280.98</v>
      </c>
      <c r="L202" s="243">
        <v>289.14999999999998</v>
      </c>
      <c r="M202" s="243">
        <v>304</v>
      </c>
      <c r="N202" s="243">
        <v>265.77</v>
      </c>
      <c r="O202" s="243">
        <v>241.77</v>
      </c>
      <c r="P202" s="243">
        <v>260.69</v>
      </c>
      <c r="Q202" s="243">
        <v>263.08999999999997</v>
      </c>
      <c r="R202" s="243">
        <v>275.62</v>
      </c>
      <c r="S202" s="243">
        <v>313.86</v>
      </c>
      <c r="T202" s="243">
        <v>267.05</v>
      </c>
      <c r="U202" s="243">
        <v>311.29000000000002</v>
      </c>
      <c r="V202" s="243">
        <v>308.24924647220399</v>
      </c>
      <c r="W202" s="243">
        <v>245.58</v>
      </c>
      <c r="X202" s="243">
        <v>349.46</v>
      </c>
      <c r="Y202" s="243">
        <v>253.48</v>
      </c>
      <c r="Z202" s="243">
        <v>286.58</v>
      </c>
      <c r="AA202" s="243">
        <v>347.79</v>
      </c>
      <c r="AB202" s="243">
        <v>241.27</v>
      </c>
      <c r="AC202" s="243">
        <v>298.73</v>
      </c>
      <c r="AD202" s="243">
        <v>228.84</v>
      </c>
      <c r="AE202" s="243">
        <v>269.73</v>
      </c>
      <c r="AF202" s="243">
        <v>274.11</v>
      </c>
      <c r="AG202" s="243">
        <v>290.64999999999998</v>
      </c>
      <c r="AH202" s="243">
        <v>260.95999999999998</v>
      </c>
      <c r="AI202" s="243">
        <v>310.75721750764501</v>
      </c>
      <c r="AJ202" s="243">
        <v>278.85000000000002</v>
      </c>
      <c r="AK202" s="243">
        <v>276.19</v>
      </c>
      <c r="AL202" s="243">
        <v>315.55</v>
      </c>
      <c r="AM202" s="245">
        <f t="shared" si="21"/>
        <v>419.45393713612714</v>
      </c>
      <c r="AN202" s="245">
        <f t="shared" si="22"/>
        <v>421.71251469860744</v>
      </c>
      <c r="AO202" s="286">
        <f t="shared" si="20"/>
        <v>1.0282445796931494E-2</v>
      </c>
      <c r="AP202" s="286">
        <f t="shared" si="20"/>
        <v>1.2412203039303016E-2</v>
      </c>
      <c r="AQ202" s="286">
        <f t="shared" si="23"/>
        <v>8.3605052543314073E-3</v>
      </c>
      <c r="AR202" s="286">
        <f t="shared" si="23"/>
        <v>-8.196796374784987E-3</v>
      </c>
    </row>
    <row r="203" spans="1:44" x14ac:dyDescent="0.2">
      <c r="A203" s="243">
        <v>0.74588901340237435</v>
      </c>
      <c r="B203" s="244">
        <v>42461</v>
      </c>
      <c r="C203" s="243">
        <v>89.625277961415904</v>
      </c>
      <c r="D203" s="243" t="s">
        <v>1137</v>
      </c>
      <c r="E203" s="243" t="s">
        <v>1650</v>
      </c>
      <c r="F203" s="243">
        <v>282.81</v>
      </c>
      <c r="G203" s="243">
        <v>300.77</v>
      </c>
      <c r="H203" s="243">
        <v>291.62</v>
      </c>
      <c r="I203" s="243">
        <v>394.68</v>
      </c>
      <c r="J203" s="243">
        <v>406.04350739470198</v>
      </c>
      <c r="K203" s="243">
        <v>280.32</v>
      </c>
      <c r="L203" s="243">
        <v>288.82</v>
      </c>
      <c r="M203" s="243">
        <v>303.19</v>
      </c>
      <c r="N203" s="243">
        <v>266.57</v>
      </c>
      <c r="O203" s="243">
        <v>241.09</v>
      </c>
      <c r="P203" s="243">
        <v>260.33</v>
      </c>
      <c r="Q203" s="243">
        <v>263.5</v>
      </c>
      <c r="R203" s="243">
        <v>273.37</v>
      </c>
      <c r="S203" s="243">
        <v>312.36</v>
      </c>
      <c r="T203" s="243">
        <v>265.98</v>
      </c>
      <c r="U203" s="243">
        <v>311.72000000000003</v>
      </c>
      <c r="V203" s="243">
        <v>307.03735885035798</v>
      </c>
      <c r="W203" s="243">
        <v>245.78</v>
      </c>
      <c r="X203" s="243">
        <v>348.99</v>
      </c>
      <c r="Y203" s="243">
        <v>252.6</v>
      </c>
      <c r="Z203" s="243">
        <v>285.45</v>
      </c>
      <c r="AA203" s="243">
        <v>347.73</v>
      </c>
      <c r="AB203" s="243">
        <v>239.83</v>
      </c>
      <c r="AC203" s="243">
        <v>299.07</v>
      </c>
      <c r="AD203" s="243">
        <v>229.33</v>
      </c>
      <c r="AE203" s="243">
        <v>269.17</v>
      </c>
      <c r="AF203" s="243">
        <v>270.94</v>
      </c>
      <c r="AG203" s="243">
        <v>290.60000000000002</v>
      </c>
      <c r="AH203" s="243">
        <v>260.11</v>
      </c>
      <c r="AI203" s="243">
        <v>308.75222680734998</v>
      </c>
      <c r="AJ203" s="243">
        <v>277.98</v>
      </c>
      <c r="AK203" s="243">
        <v>275.74</v>
      </c>
      <c r="AL203" s="243">
        <v>314.76</v>
      </c>
      <c r="AM203" s="245">
        <f t="shared" si="21"/>
        <v>418.77544029663233</v>
      </c>
      <c r="AN203" s="245">
        <f t="shared" si="22"/>
        <v>421.99307717943395</v>
      </c>
      <c r="AO203" s="286">
        <f t="shared" si="20"/>
        <v>6.8016121111162953E-3</v>
      </c>
      <c r="AP203" s="286">
        <f t="shared" si="20"/>
        <v>9.6319762853867008E-3</v>
      </c>
      <c r="AQ203" s="286">
        <f t="shared" si="23"/>
        <v>-1.6175717508514209E-3</v>
      </c>
      <c r="AR203" s="286">
        <f t="shared" si="23"/>
        <v>6.6529322950503733E-4</v>
      </c>
    </row>
    <row r="204" spans="1:44" x14ac:dyDescent="0.2">
      <c r="A204" s="243">
        <v>0.7425628918358459</v>
      </c>
      <c r="B204" s="244">
        <v>42491</v>
      </c>
      <c r="C204" s="243">
        <v>89.225614520103406</v>
      </c>
      <c r="D204" s="243" t="s">
        <v>1138</v>
      </c>
      <c r="E204" s="243" t="s">
        <v>66</v>
      </c>
      <c r="F204" s="243">
        <v>288.77999999999997</v>
      </c>
      <c r="G204" s="243">
        <v>304</v>
      </c>
      <c r="H204" s="243">
        <v>292.76</v>
      </c>
      <c r="I204" s="243">
        <v>397.42</v>
      </c>
      <c r="J204" s="243">
        <v>411.776818850376</v>
      </c>
      <c r="K204" s="243">
        <v>283.75</v>
      </c>
      <c r="L204" s="243">
        <v>294.43</v>
      </c>
      <c r="M204" s="243">
        <v>310.98</v>
      </c>
      <c r="N204" s="243">
        <v>268.10000000000002</v>
      </c>
      <c r="O204" s="243">
        <v>244.52</v>
      </c>
      <c r="P204" s="243">
        <v>265.37</v>
      </c>
      <c r="Q204" s="243">
        <v>267.16000000000003</v>
      </c>
      <c r="R204" s="243">
        <v>276.55</v>
      </c>
      <c r="S204" s="243">
        <v>312.32</v>
      </c>
      <c r="T204" s="243">
        <v>270.88</v>
      </c>
      <c r="U204" s="243">
        <v>324.82</v>
      </c>
      <c r="V204" s="243">
        <v>312.303456732325</v>
      </c>
      <c r="W204" s="243">
        <v>248.45</v>
      </c>
      <c r="X204" s="243">
        <v>355.13</v>
      </c>
      <c r="Y204" s="243">
        <v>254.35</v>
      </c>
      <c r="Z204" s="243">
        <v>290.42</v>
      </c>
      <c r="AA204" s="243">
        <v>355.58</v>
      </c>
      <c r="AB204" s="243">
        <v>241.76</v>
      </c>
      <c r="AC204" s="243">
        <v>306.58999999999997</v>
      </c>
      <c r="AD204" s="243">
        <v>237.62</v>
      </c>
      <c r="AE204" s="243">
        <v>273.05</v>
      </c>
      <c r="AF204" s="243">
        <v>274</v>
      </c>
      <c r="AG204" s="243">
        <v>293.97000000000003</v>
      </c>
      <c r="AH204" s="243">
        <v>263.87</v>
      </c>
      <c r="AI204" s="243">
        <v>312.01127359956303</v>
      </c>
      <c r="AJ204" s="243">
        <v>282.26</v>
      </c>
      <c r="AK204" s="243">
        <v>281.37</v>
      </c>
      <c r="AL204" s="243">
        <v>319.58999999999997</v>
      </c>
      <c r="AM204" s="245">
        <f t="shared" si="21"/>
        <v>420.59737085413468</v>
      </c>
      <c r="AN204" s="245">
        <f t="shared" si="22"/>
        <v>430.38778736959819</v>
      </c>
      <c r="AO204" s="286">
        <f t="shared" si="20"/>
        <v>1.4109405872852365E-2</v>
      </c>
      <c r="AP204" s="286">
        <f t="shared" si="20"/>
        <v>1.31113993563301E-2</v>
      </c>
      <c r="AQ204" s="286">
        <f t="shared" si="23"/>
        <v>4.3506146306282467E-3</v>
      </c>
      <c r="AR204" s="286">
        <f t="shared" si="23"/>
        <v>1.9893004516267743E-2</v>
      </c>
    </row>
    <row r="205" spans="1:44" x14ac:dyDescent="0.2">
      <c r="A205" s="243">
        <v>0.74338191801106202</v>
      </c>
      <c r="B205" s="244">
        <v>42522</v>
      </c>
      <c r="C205" s="243">
        <v>89.324027886291205</v>
      </c>
      <c r="D205" s="243" t="s">
        <v>1139</v>
      </c>
      <c r="E205" s="243" t="s">
        <v>67</v>
      </c>
      <c r="F205" s="243">
        <v>286.98</v>
      </c>
      <c r="G205" s="243">
        <v>302.8</v>
      </c>
      <c r="H205" s="243">
        <v>294.39</v>
      </c>
      <c r="I205" s="243">
        <v>392.95</v>
      </c>
      <c r="J205" s="243">
        <v>410.31294017301599</v>
      </c>
      <c r="K205" s="243">
        <v>282.87</v>
      </c>
      <c r="L205" s="243">
        <v>293.47000000000003</v>
      </c>
      <c r="M205" s="243">
        <v>309.08</v>
      </c>
      <c r="N205" s="243">
        <v>270.16000000000003</v>
      </c>
      <c r="O205" s="243">
        <v>244.13</v>
      </c>
      <c r="P205" s="243">
        <v>263.24</v>
      </c>
      <c r="Q205" s="243">
        <v>267.33</v>
      </c>
      <c r="R205" s="243">
        <v>275.91000000000003</v>
      </c>
      <c r="S205" s="243">
        <v>313.23</v>
      </c>
      <c r="T205" s="243">
        <v>269.42</v>
      </c>
      <c r="U205" s="243">
        <v>323.62</v>
      </c>
      <c r="V205" s="243">
        <v>311.39346214021202</v>
      </c>
      <c r="W205" s="243">
        <v>247.2</v>
      </c>
      <c r="X205" s="243">
        <v>353.66</v>
      </c>
      <c r="Y205" s="243">
        <v>256.04000000000002</v>
      </c>
      <c r="Z205" s="243">
        <v>289.44</v>
      </c>
      <c r="AA205" s="243">
        <v>353.69</v>
      </c>
      <c r="AB205" s="243">
        <v>240.07</v>
      </c>
      <c r="AC205" s="243">
        <v>307.89</v>
      </c>
      <c r="AD205" s="243">
        <v>238.25</v>
      </c>
      <c r="AE205" s="243">
        <v>273.39</v>
      </c>
      <c r="AF205" s="243">
        <v>272.27999999999997</v>
      </c>
      <c r="AG205" s="243">
        <v>293.11</v>
      </c>
      <c r="AH205" s="243">
        <v>262.97000000000003</v>
      </c>
      <c r="AI205" s="243">
        <v>313.089242276216</v>
      </c>
      <c r="AJ205" s="243">
        <v>282.89</v>
      </c>
      <c r="AK205" s="243">
        <v>280.11</v>
      </c>
      <c r="AL205" s="243">
        <v>318.8</v>
      </c>
      <c r="AM205" s="245">
        <f t="shared" si="21"/>
        <v>421.35811002513373</v>
      </c>
      <c r="AN205" s="245">
        <f t="shared" si="22"/>
        <v>428.85089383524132</v>
      </c>
      <c r="AO205" s="286">
        <f t="shared" si="20"/>
        <v>1.5447362184975777E-2</v>
      </c>
      <c r="AP205" s="286">
        <f t="shared" si="20"/>
        <v>1.5081011738077521E-2</v>
      </c>
      <c r="AQ205" s="286">
        <f t="shared" si="23"/>
        <v>1.8087111896447627E-3</v>
      </c>
      <c r="AR205" s="286">
        <f t="shared" si="23"/>
        <v>-3.570950615838564E-3</v>
      </c>
    </row>
    <row r="206" spans="1:44" x14ac:dyDescent="0.2">
      <c r="A206" s="243">
        <v>0.7453200715554682</v>
      </c>
      <c r="B206" s="244">
        <v>42552</v>
      </c>
      <c r="C206" s="243">
        <v>89.556914478033505</v>
      </c>
      <c r="D206" s="243" t="s">
        <v>1140</v>
      </c>
      <c r="E206" s="243" t="s">
        <v>68</v>
      </c>
      <c r="F206" s="243">
        <v>292.63</v>
      </c>
      <c r="G206" s="243">
        <v>307.26</v>
      </c>
      <c r="H206" s="243">
        <v>296.55</v>
      </c>
      <c r="I206" s="243">
        <v>386.29</v>
      </c>
      <c r="J206" s="243">
        <v>408.27026680958897</v>
      </c>
      <c r="K206" s="243">
        <v>290.27999999999997</v>
      </c>
      <c r="L206" s="243">
        <v>297.16000000000003</v>
      </c>
      <c r="M206" s="243">
        <v>312.39999999999998</v>
      </c>
      <c r="N206" s="243">
        <v>278.12</v>
      </c>
      <c r="O206" s="243">
        <v>248.78</v>
      </c>
      <c r="P206" s="243">
        <v>267.12</v>
      </c>
      <c r="Q206" s="243">
        <v>267.58999999999997</v>
      </c>
      <c r="R206" s="243">
        <v>279.39999999999998</v>
      </c>
      <c r="S206" s="243">
        <v>314.44</v>
      </c>
      <c r="T206" s="243">
        <v>282.18</v>
      </c>
      <c r="U206" s="243">
        <v>317.70999999999998</v>
      </c>
      <c r="V206" s="243">
        <v>313.76985691208301</v>
      </c>
      <c r="W206" s="243">
        <v>252.74</v>
      </c>
      <c r="X206" s="243">
        <v>353.14</v>
      </c>
      <c r="Y206" s="243">
        <v>259.48</v>
      </c>
      <c r="Z206" s="243">
        <v>296.55</v>
      </c>
      <c r="AA206" s="243">
        <v>354.74</v>
      </c>
      <c r="AB206" s="243">
        <v>242.99</v>
      </c>
      <c r="AC206" s="243">
        <v>313.89</v>
      </c>
      <c r="AD206" s="243">
        <v>239.5</v>
      </c>
      <c r="AE206" s="243">
        <v>277.27999999999997</v>
      </c>
      <c r="AF206" s="243">
        <v>273.89</v>
      </c>
      <c r="AG206" s="243">
        <v>296.14999999999998</v>
      </c>
      <c r="AH206" s="243">
        <v>270.20999999999998</v>
      </c>
      <c r="AI206" s="243">
        <v>330.85942681109799</v>
      </c>
      <c r="AJ206" s="243">
        <v>282.45999999999998</v>
      </c>
      <c r="AK206" s="243">
        <v>318.7</v>
      </c>
      <c r="AL206" s="243">
        <v>321.77</v>
      </c>
      <c r="AM206" s="245">
        <f t="shared" si="21"/>
        <v>421.8858608540757</v>
      </c>
      <c r="AN206" s="245">
        <f t="shared" si="22"/>
        <v>431.72056178290273</v>
      </c>
      <c r="AO206" s="286">
        <f t="shared" si="20"/>
        <v>2.0218022421933934E-3</v>
      </c>
      <c r="AP206" s="286">
        <f t="shared" si="20"/>
        <v>9.7885970562388014E-3</v>
      </c>
      <c r="AQ206" s="286">
        <f t="shared" si="23"/>
        <v>1.2524995161729002E-3</v>
      </c>
      <c r="AR206" s="286">
        <f t="shared" si="23"/>
        <v>6.6915284284423393E-3</v>
      </c>
    </row>
    <row r="207" spans="1:44" x14ac:dyDescent="0.2">
      <c r="A207" s="243">
        <v>0.74742077991327649</v>
      </c>
      <c r="B207" s="244">
        <v>42583</v>
      </c>
      <c r="C207" s="243">
        <v>89.809333493599397</v>
      </c>
      <c r="D207" s="243" t="s">
        <v>1141</v>
      </c>
      <c r="E207" s="243" t="s">
        <v>1651</v>
      </c>
      <c r="F207" s="243">
        <v>291.99</v>
      </c>
      <c r="G207" s="243">
        <v>305.45</v>
      </c>
      <c r="H207" s="243">
        <v>294.47000000000003</v>
      </c>
      <c r="I207" s="243">
        <v>380.34</v>
      </c>
      <c r="J207" s="243">
        <v>407.30674150787598</v>
      </c>
      <c r="K207" s="243">
        <v>282.23</v>
      </c>
      <c r="L207" s="243">
        <v>295.97000000000003</v>
      </c>
      <c r="M207" s="243">
        <v>309.86</v>
      </c>
      <c r="N207" s="243">
        <v>277.02</v>
      </c>
      <c r="O207" s="243">
        <v>248.1</v>
      </c>
      <c r="P207" s="243">
        <v>266.58999999999997</v>
      </c>
      <c r="Q207" s="243">
        <v>269.8</v>
      </c>
      <c r="R207" s="243">
        <v>278.75</v>
      </c>
      <c r="S207" s="243">
        <v>316.66000000000003</v>
      </c>
      <c r="T207" s="243">
        <v>281.63</v>
      </c>
      <c r="U207" s="243">
        <v>315.63</v>
      </c>
      <c r="V207" s="243">
        <v>312.78516339593102</v>
      </c>
      <c r="W207" s="243">
        <v>252.52</v>
      </c>
      <c r="X207" s="243">
        <v>352.36</v>
      </c>
      <c r="Y207" s="243">
        <v>259.69</v>
      </c>
      <c r="Z207" s="243">
        <v>295.31</v>
      </c>
      <c r="AA207" s="243">
        <v>353.17</v>
      </c>
      <c r="AB207" s="243">
        <v>241.23</v>
      </c>
      <c r="AC207" s="243">
        <v>312.60000000000002</v>
      </c>
      <c r="AD207" s="243">
        <v>239.38</v>
      </c>
      <c r="AE207" s="243">
        <v>276.73</v>
      </c>
      <c r="AF207" s="243">
        <v>272.98</v>
      </c>
      <c r="AG207" s="243">
        <v>294.32</v>
      </c>
      <c r="AH207" s="243">
        <v>267.58</v>
      </c>
      <c r="AI207" s="243">
        <v>329.32499886975</v>
      </c>
      <c r="AJ207" s="243">
        <v>282.05</v>
      </c>
      <c r="AK207" s="243">
        <v>318.02</v>
      </c>
      <c r="AL207" s="243">
        <v>320.85000000000002</v>
      </c>
      <c r="AM207" s="245">
        <f t="shared" si="21"/>
        <v>423.67031866138672</v>
      </c>
      <c r="AN207" s="245">
        <f t="shared" si="22"/>
        <v>429.2762639503124</v>
      </c>
      <c r="AO207" s="286">
        <f t="shared" si="20"/>
        <v>-2.6769603850363977E-3</v>
      </c>
      <c r="AP207" s="286">
        <f t="shared" si="20"/>
        <v>7.975729789625019E-3</v>
      </c>
      <c r="AQ207" s="286">
        <f t="shared" si="23"/>
        <v>4.2297170227476588E-3</v>
      </c>
      <c r="AR207" s="286">
        <f t="shared" si="23"/>
        <v>-5.6617591307116522E-3</v>
      </c>
    </row>
    <row r="208" spans="1:44" x14ac:dyDescent="0.2">
      <c r="A208" s="243">
        <v>0.75198481890494251</v>
      </c>
      <c r="B208" s="244">
        <v>42614</v>
      </c>
      <c r="C208" s="243">
        <v>90.357743854798997</v>
      </c>
      <c r="D208" s="243" t="s">
        <v>1142</v>
      </c>
      <c r="E208" s="243" t="s">
        <v>70</v>
      </c>
      <c r="F208" s="243">
        <v>287.81</v>
      </c>
      <c r="G208" s="243">
        <v>304.85000000000002</v>
      </c>
      <c r="H208" s="243">
        <v>290.13</v>
      </c>
      <c r="I208" s="243">
        <v>377.19</v>
      </c>
      <c r="J208" s="243">
        <v>404.03566312299699</v>
      </c>
      <c r="K208" s="243">
        <v>280.64999999999998</v>
      </c>
      <c r="L208" s="243">
        <v>294.60000000000002</v>
      </c>
      <c r="M208" s="243">
        <v>309.45</v>
      </c>
      <c r="N208" s="243">
        <v>271.54000000000002</v>
      </c>
      <c r="O208" s="243">
        <v>248.59</v>
      </c>
      <c r="P208" s="243">
        <v>261.27999999999997</v>
      </c>
      <c r="Q208" s="243">
        <v>261.72000000000003</v>
      </c>
      <c r="R208" s="243">
        <v>273.02999999999997</v>
      </c>
      <c r="S208" s="243">
        <v>314.75</v>
      </c>
      <c r="T208" s="243">
        <v>273.92</v>
      </c>
      <c r="U208" s="243">
        <v>311.85000000000002</v>
      </c>
      <c r="V208" s="243">
        <v>307.63260788136398</v>
      </c>
      <c r="W208" s="243">
        <v>250.38</v>
      </c>
      <c r="X208" s="243">
        <v>350.6</v>
      </c>
      <c r="Y208" s="243">
        <v>254.85</v>
      </c>
      <c r="Z208" s="243">
        <v>286.33999999999997</v>
      </c>
      <c r="AA208" s="243">
        <v>351.04</v>
      </c>
      <c r="AB208" s="243">
        <v>238.11</v>
      </c>
      <c r="AC208" s="243">
        <v>304.75</v>
      </c>
      <c r="AD208" s="243">
        <v>234.42</v>
      </c>
      <c r="AE208" s="243">
        <v>272.20999999999998</v>
      </c>
      <c r="AF208" s="243">
        <v>264.56</v>
      </c>
      <c r="AG208" s="243">
        <v>292.02999999999997</v>
      </c>
      <c r="AH208" s="243">
        <v>260.88</v>
      </c>
      <c r="AI208" s="243">
        <v>311.27508532423201</v>
      </c>
      <c r="AJ208" s="243">
        <v>280.51</v>
      </c>
      <c r="AK208" s="243">
        <v>281.89</v>
      </c>
      <c r="AL208" s="243">
        <v>316.57</v>
      </c>
      <c r="AM208" s="245">
        <f t="shared" si="21"/>
        <v>418.55898162724367</v>
      </c>
      <c r="AN208" s="245">
        <f t="shared" si="22"/>
        <v>420.97924325253859</v>
      </c>
      <c r="AO208" s="286">
        <f t="shared" si="20"/>
        <v>8.6941455840763293E-3</v>
      </c>
      <c r="AP208" s="286">
        <f t="shared" si="20"/>
        <v>7.0826684089928538E-3</v>
      </c>
      <c r="AQ208" s="286">
        <f t="shared" si="23"/>
        <v>-1.2064420869256631E-2</v>
      </c>
      <c r="AR208" s="286">
        <f t="shared" si="23"/>
        <v>-1.9327927944169265E-2</v>
      </c>
    </row>
    <row r="209" spans="1:44" x14ac:dyDescent="0.2">
      <c r="A209" s="243">
        <v>0.75654885789660864</v>
      </c>
      <c r="B209" s="244">
        <v>42644</v>
      </c>
      <c r="C209" s="243">
        <v>90.906154215998598</v>
      </c>
      <c r="D209" s="243" t="s">
        <v>1143</v>
      </c>
      <c r="E209" s="243" t="s">
        <v>71</v>
      </c>
      <c r="F209" s="243">
        <v>287.14</v>
      </c>
      <c r="G209" s="243">
        <v>304.13</v>
      </c>
      <c r="H209" s="243">
        <v>286.29000000000002</v>
      </c>
      <c r="I209" s="243">
        <v>376.42</v>
      </c>
      <c r="J209" s="243">
        <v>402.00447219706302</v>
      </c>
      <c r="K209" s="243">
        <v>282.20999999999998</v>
      </c>
      <c r="L209" s="243">
        <v>294.19</v>
      </c>
      <c r="M209" s="243">
        <v>309.19</v>
      </c>
      <c r="N209" s="243">
        <v>269.20999999999998</v>
      </c>
      <c r="O209" s="243">
        <v>247.47</v>
      </c>
      <c r="P209" s="243">
        <v>261.10000000000002</v>
      </c>
      <c r="Q209" s="243">
        <v>259.17</v>
      </c>
      <c r="R209" s="243">
        <v>271.79000000000002</v>
      </c>
      <c r="S209" s="243">
        <v>312.49</v>
      </c>
      <c r="T209" s="243">
        <v>275.51</v>
      </c>
      <c r="U209" s="243">
        <v>309.91000000000003</v>
      </c>
      <c r="V209" s="243">
        <v>306.64837589901401</v>
      </c>
      <c r="W209" s="243">
        <v>248.97</v>
      </c>
      <c r="X209" s="243">
        <v>349.13</v>
      </c>
      <c r="Y209" s="243">
        <v>253.98</v>
      </c>
      <c r="Z209" s="243">
        <v>284.83999999999997</v>
      </c>
      <c r="AA209" s="243">
        <v>350.05</v>
      </c>
      <c r="AB209" s="243">
        <v>236.02</v>
      </c>
      <c r="AC209" s="243">
        <v>304.60000000000002</v>
      </c>
      <c r="AD209" s="243">
        <v>231.86</v>
      </c>
      <c r="AE209" s="243">
        <v>269.97000000000003</v>
      </c>
      <c r="AF209" s="243">
        <v>263.47000000000003</v>
      </c>
      <c r="AG209" s="243">
        <v>291.52</v>
      </c>
      <c r="AH209" s="243">
        <v>261.13</v>
      </c>
      <c r="AI209" s="243">
        <v>310.33091944095497</v>
      </c>
      <c r="AJ209" s="243">
        <v>279.64999999999998</v>
      </c>
      <c r="AK209" s="243">
        <v>281.36</v>
      </c>
      <c r="AL209" s="243">
        <v>315.27</v>
      </c>
      <c r="AM209" s="245">
        <f t="shared" si="21"/>
        <v>413.04668791490724</v>
      </c>
      <c r="AN209" s="245">
        <f t="shared" si="22"/>
        <v>416.72126883718772</v>
      </c>
      <c r="AO209" s="286">
        <f t="shared" si="20"/>
        <v>2.6821717716769555E-3</v>
      </c>
      <c r="AP209" s="286">
        <f t="shared" si="20"/>
        <v>5.3849499918181554E-3</v>
      </c>
      <c r="AQ209" s="286">
        <f t="shared" si="23"/>
        <v>-1.3169694008013266E-2</v>
      </c>
      <c r="AR209" s="286">
        <f t="shared" si="23"/>
        <v>-1.0114452157909848E-2</v>
      </c>
    </row>
    <row r="210" spans="1:44" x14ac:dyDescent="0.2">
      <c r="A210" s="243">
        <v>0.76246335226115058</v>
      </c>
      <c r="B210" s="244">
        <v>42675</v>
      </c>
      <c r="C210" s="243">
        <v>91.616833944347604</v>
      </c>
      <c r="D210" s="243" t="s">
        <v>1144</v>
      </c>
      <c r="E210" s="243" t="s">
        <v>72</v>
      </c>
      <c r="F210" s="243">
        <v>293.83</v>
      </c>
      <c r="G210" s="243">
        <v>308.81</v>
      </c>
      <c r="H210" s="243">
        <v>290.86</v>
      </c>
      <c r="I210" s="243">
        <v>376.05</v>
      </c>
      <c r="J210" s="243">
        <v>400.98685796975002</v>
      </c>
      <c r="K210" s="243">
        <v>282.55</v>
      </c>
      <c r="L210" s="243">
        <v>298.98</v>
      </c>
      <c r="M210" s="243">
        <v>311.64999999999998</v>
      </c>
      <c r="N210" s="243">
        <v>269.86</v>
      </c>
      <c r="O210" s="243">
        <v>245.72</v>
      </c>
      <c r="P210" s="243">
        <v>265.63</v>
      </c>
      <c r="Q210" s="243">
        <v>261.41000000000003</v>
      </c>
      <c r="R210" s="243">
        <v>273.58</v>
      </c>
      <c r="S210" s="243">
        <v>315.60000000000002</v>
      </c>
      <c r="T210" s="243">
        <v>273.02999999999997</v>
      </c>
      <c r="U210" s="243">
        <v>309.74</v>
      </c>
      <c r="V210" s="243">
        <v>307.90760568625598</v>
      </c>
      <c r="W210" s="243">
        <v>249.8</v>
      </c>
      <c r="X210" s="243">
        <v>352.74</v>
      </c>
      <c r="Y210" s="243">
        <v>255.67</v>
      </c>
      <c r="Z210" s="243">
        <v>291.86</v>
      </c>
      <c r="AA210" s="243">
        <v>352.56</v>
      </c>
      <c r="AB210" s="243">
        <v>236.57</v>
      </c>
      <c r="AC210" s="243">
        <v>306.17</v>
      </c>
      <c r="AD210" s="243">
        <v>232.26</v>
      </c>
      <c r="AE210" s="243">
        <v>273.99</v>
      </c>
      <c r="AF210" s="243">
        <v>265.54000000000002</v>
      </c>
      <c r="AG210" s="243">
        <v>292.64</v>
      </c>
      <c r="AH210" s="243">
        <v>262.44</v>
      </c>
      <c r="AI210" s="243">
        <v>318.825935812132</v>
      </c>
      <c r="AJ210" s="243">
        <v>279.77</v>
      </c>
      <c r="AK210" s="243">
        <v>284.52999999999997</v>
      </c>
      <c r="AL210" s="243">
        <v>317.39</v>
      </c>
      <c r="AM210" s="245">
        <f t="shared" si="21"/>
        <v>413.92153349280477</v>
      </c>
      <c r="AN210" s="245">
        <f t="shared" si="22"/>
        <v>416.26918731077717</v>
      </c>
      <c r="AO210" s="286">
        <f t="shared" si="20"/>
        <v>4.4784756677180848E-3</v>
      </c>
      <c r="AP210" s="286">
        <f t="shared" si="20"/>
        <v>4.1994145113954939E-3</v>
      </c>
      <c r="AQ210" s="286">
        <f t="shared" si="23"/>
        <v>2.1180307299251133E-3</v>
      </c>
      <c r="AR210" s="286">
        <f t="shared" si="23"/>
        <v>-1.0848534985316016E-3</v>
      </c>
    </row>
    <row r="211" spans="1:44" x14ac:dyDescent="0.2">
      <c r="A211" s="243">
        <v>0.76597703707391285</v>
      </c>
      <c r="B211" s="244">
        <v>42705</v>
      </c>
      <c r="C211" s="243">
        <v>92.039034797764302</v>
      </c>
      <c r="D211" s="243" t="s">
        <v>1145</v>
      </c>
      <c r="E211" s="243" t="s">
        <v>1648</v>
      </c>
      <c r="F211" s="243">
        <v>293.95</v>
      </c>
      <c r="G211" s="243">
        <v>313.08999999999997</v>
      </c>
      <c r="H211" s="243">
        <v>295.39</v>
      </c>
      <c r="I211" s="243">
        <v>376.38</v>
      </c>
      <c r="J211" s="243">
        <v>403.57196764229099</v>
      </c>
      <c r="K211" s="243">
        <v>281.93</v>
      </c>
      <c r="L211" s="243">
        <v>300.36</v>
      </c>
      <c r="M211" s="243">
        <v>314.45</v>
      </c>
      <c r="N211" s="243">
        <v>268.14999999999998</v>
      </c>
      <c r="O211" s="243">
        <v>246.32</v>
      </c>
      <c r="P211" s="243">
        <v>266.58</v>
      </c>
      <c r="Q211" s="243">
        <v>257.36</v>
      </c>
      <c r="R211" s="243">
        <v>274.36</v>
      </c>
      <c r="S211" s="243">
        <v>316.2</v>
      </c>
      <c r="T211" s="243">
        <v>272.76</v>
      </c>
      <c r="U211" s="243">
        <v>309.79000000000002</v>
      </c>
      <c r="V211" s="243">
        <v>309.26854630454602</v>
      </c>
      <c r="W211" s="243">
        <v>246.8</v>
      </c>
      <c r="X211" s="243">
        <v>355.32</v>
      </c>
      <c r="Y211" s="243">
        <v>254.87</v>
      </c>
      <c r="Z211" s="243">
        <v>292.11</v>
      </c>
      <c r="AA211" s="243">
        <v>356.14</v>
      </c>
      <c r="AB211" s="243">
        <v>238.01</v>
      </c>
      <c r="AC211" s="243">
        <v>306.99</v>
      </c>
      <c r="AD211" s="243">
        <v>230.8</v>
      </c>
      <c r="AE211" s="243">
        <v>273.77999999999997</v>
      </c>
      <c r="AF211" s="243">
        <v>266.99</v>
      </c>
      <c r="AG211" s="243">
        <v>294.73</v>
      </c>
      <c r="AH211" s="243">
        <v>264.11</v>
      </c>
      <c r="AI211" s="243">
        <v>315.65921509626099</v>
      </c>
      <c r="AJ211" s="243">
        <v>281.86</v>
      </c>
      <c r="AK211" s="243">
        <v>284.98</v>
      </c>
      <c r="AL211" s="243">
        <v>318.64999999999998</v>
      </c>
      <c r="AM211" s="245">
        <f t="shared" si="21"/>
        <v>412.80610866339629</v>
      </c>
      <c r="AN211" s="245">
        <f t="shared" si="22"/>
        <v>416.00463796834669</v>
      </c>
      <c r="AO211" s="286">
        <f t="shared" si="20"/>
        <v>1.6008773175253843E-2</v>
      </c>
      <c r="AP211" s="286">
        <f t="shared" si="20"/>
        <v>5.2189225477206058E-3</v>
      </c>
      <c r="AQ211" s="286">
        <f t="shared" si="23"/>
        <v>-2.694773620488311E-3</v>
      </c>
      <c r="AR211" s="286">
        <f t="shared" si="23"/>
        <v>-6.3552468089111969E-4</v>
      </c>
    </row>
    <row r="212" spans="1:44" x14ac:dyDescent="0.2">
      <c r="A212" s="243">
        <v>0.77900017847068048</v>
      </c>
      <c r="B212" s="244">
        <v>42736</v>
      </c>
      <c r="C212" s="243">
        <v>93.603882444858499</v>
      </c>
      <c r="D212" s="243" t="s">
        <v>1248</v>
      </c>
      <c r="E212" s="243" t="s">
        <v>1649</v>
      </c>
      <c r="F212" s="243">
        <v>306.92</v>
      </c>
      <c r="G212" s="243">
        <v>321.27999999999997</v>
      </c>
      <c r="H212" s="243">
        <v>311.47000000000003</v>
      </c>
      <c r="I212" s="243">
        <v>394.73</v>
      </c>
      <c r="J212" s="243">
        <v>419.03424011103402</v>
      </c>
      <c r="K212" s="243">
        <v>293.42</v>
      </c>
      <c r="L212" s="243">
        <v>307.7</v>
      </c>
      <c r="M212" s="243">
        <v>325.7</v>
      </c>
      <c r="N212" s="243">
        <v>278.63</v>
      </c>
      <c r="O212" s="243">
        <v>258.38</v>
      </c>
      <c r="P212" s="243">
        <v>278.20999999999998</v>
      </c>
      <c r="Q212" s="243">
        <v>274.61</v>
      </c>
      <c r="R212" s="243">
        <v>288.83</v>
      </c>
      <c r="S212" s="243">
        <v>325.22000000000003</v>
      </c>
      <c r="T212" s="243">
        <v>284.04000000000002</v>
      </c>
      <c r="U212" s="243">
        <v>329.95</v>
      </c>
      <c r="V212" s="243">
        <v>325.79763085530101</v>
      </c>
      <c r="W212" s="243">
        <v>258.45</v>
      </c>
      <c r="X212" s="243">
        <v>363.11</v>
      </c>
      <c r="Y212" s="243">
        <v>267.52999999999997</v>
      </c>
      <c r="Z212" s="243">
        <v>303.87</v>
      </c>
      <c r="AA212" s="243">
        <v>364.06</v>
      </c>
      <c r="AB212" s="243">
        <v>248.04</v>
      </c>
      <c r="AC212" s="243">
        <v>318.07</v>
      </c>
      <c r="AD212" s="243">
        <v>242.64</v>
      </c>
      <c r="AE212" s="243">
        <v>286.99</v>
      </c>
      <c r="AF212" s="243">
        <v>281.39</v>
      </c>
      <c r="AG212" s="243">
        <v>302.77999999999997</v>
      </c>
      <c r="AH212" s="243">
        <v>281.73</v>
      </c>
      <c r="AI212" s="243">
        <v>343.90835155858201</v>
      </c>
      <c r="AJ212" s="243">
        <v>293.16000000000003</v>
      </c>
      <c r="AK212" s="243">
        <v>295.73</v>
      </c>
      <c r="AL212" s="243">
        <v>331.14</v>
      </c>
      <c r="AM212" s="245">
        <f t="shared" si="21"/>
        <v>417.48385814040023</v>
      </c>
      <c r="AN212" s="245">
        <f t="shared" si="22"/>
        <v>425.08334292052183</v>
      </c>
      <c r="AO212" s="286">
        <f t="shared" ref="AO212:AP227" si="24">AM212/AM200-1</f>
        <v>1.7630927240963601E-3</v>
      </c>
      <c r="AP212" s="286">
        <f t="shared" si="24"/>
        <v>-6.3166353248782503E-3</v>
      </c>
      <c r="AQ212" s="286">
        <f t="shared" si="23"/>
        <v>1.1331589767772154E-2</v>
      </c>
      <c r="AR212" s="286">
        <f t="shared" si="23"/>
        <v>2.1823566671066663E-2</v>
      </c>
    </row>
    <row r="213" spans="1:44" x14ac:dyDescent="0.2">
      <c r="A213" s="243">
        <v>0.78350169638026856</v>
      </c>
      <c r="B213" s="244">
        <v>42767</v>
      </c>
      <c r="C213" s="243">
        <v>94.1447803353567</v>
      </c>
      <c r="D213" s="243" t="s">
        <v>1146</v>
      </c>
      <c r="E213" s="243" t="s">
        <v>63</v>
      </c>
      <c r="F213" s="243">
        <v>307.38</v>
      </c>
      <c r="G213" s="243">
        <v>321.54000000000002</v>
      </c>
      <c r="H213" s="243">
        <v>310.17</v>
      </c>
      <c r="I213" s="243">
        <v>397.12</v>
      </c>
      <c r="J213" s="243">
        <v>419.72006844100002</v>
      </c>
      <c r="K213" s="243">
        <v>292.02999999999997</v>
      </c>
      <c r="L213" s="243">
        <v>308.33999999999997</v>
      </c>
      <c r="M213" s="243">
        <v>325.89999999999998</v>
      </c>
      <c r="N213" s="243">
        <v>280.14</v>
      </c>
      <c r="O213" s="243">
        <v>258.51</v>
      </c>
      <c r="P213" s="243">
        <v>278.77</v>
      </c>
      <c r="Q213" s="243">
        <v>274.32</v>
      </c>
      <c r="R213" s="243">
        <v>289.58999999999997</v>
      </c>
      <c r="S213" s="243">
        <v>325.89999999999998</v>
      </c>
      <c r="T213" s="243">
        <v>284</v>
      </c>
      <c r="U213" s="243">
        <v>330.51</v>
      </c>
      <c r="V213" s="243">
        <v>325.82583265380299</v>
      </c>
      <c r="W213" s="243">
        <v>257.43</v>
      </c>
      <c r="X213" s="243">
        <v>363.93</v>
      </c>
      <c r="Y213" s="243">
        <v>268.27</v>
      </c>
      <c r="Z213" s="243">
        <v>304.17</v>
      </c>
      <c r="AA213" s="243">
        <v>364.41</v>
      </c>
      <c r="AB213" s="243">
        <v>247.17</v>
      </c>
      <c r="AC213" s="243">
        <v>318.02999999999997</v>
      </c>
      <c r="AD213" s="243">
        <v>243.39</v>
      </c>
      <c r="AE213" s="243">
        <v>286.49</v>
      </c>
      <c r="AF213" s="243">
        <v>281.83999999999997</v>
      </c>
      <c r="AG213" s="243">
        <v>303.55</v>
      </c>
      <c r="AH213" s="243">
        <v>280.89</v>
      </c>
      <c r="AI213" s="243">
        <v>344.28528957250501</v>
      </c>
      <c r="AJ213" s="243">
        <v>292.19</v>
      </c>
      <c r="AK213" s="243">
        <v>295.70999999999998</v>
      </c>
      <c r="AL213" s="243">
        <v>331.43</v>
      </c>
      <c r="AM213" s="245">
        <f t="shared" si="21"/>
        <v>415.95315173615921</v>
      </c>
      <c r="AN213" s="245">
        <f t="shared" si="22"/>
        <v>423.01120920501768</v>
      </c>
      <c r="AO213" s="286">
        <f t="shared" si="24"/>
        <v>-5.5326431027236112E-5</v>
      </c>
      <c r="AP213" s="286">
        <f t="shared" si="24"/>
        <v>-5.1424659314289745E-3</v>
      </c>
      <c r="AQ213" s="286">
        <f t="shared" si="23"/>
        <v>-3.666504403449844E-3</v>
      </c>
      <c r="AR213" s="286">
        <f t="shared" si="23"/>
        <v>-4.8746528181218274E-3</v>
      </c>
    </row>
    <row r="214" spans="1:44" x14ac:dyDescent="0.2">
      <c r="A214" s="243">
        <v>0.78830956759203719</v>
      </c>
      <c r="B214" s="244">
        <v>42795</v>
      </c>
      <c r="C214" s="243">
        <v>94.722489332291602</v>
      </c>
      <c r="D214" s="243" t="s">
        <v>1147</v>
      </c>
      <c r="E214" s="243" t="s">
        <v>64</v>
      </c>
      <c r="F214" s="243">
        <v>302.58</v>
      </c>
      <c r="G214" s="243">
        <v>321.67</v>
      </c>
      <c r="H214" s="243">
        <v>308.76</v>
      </c>
      <c r="I214" s="243">
        <v>393.12</v>
      </c>
      <c r="J214" s="243">
        <v>418.58934221800502</v>
      </c>
      <c r="K214" s="243">
        <v>288.06</v>
      </c>
      <c r="L214" s="243">
        <v>314.22000000000003</v>
      </c>
      <c r="M214" s="243">
        <v>320.55</v>
      </c>
      <c r="N214" s="243">
        <v>277.2</v>
      </c>
      <c r="O214" s="243">
        <v>257.60000000000002</v>
      </c>
      <c r="P214" s="243">
        <v>277.82</v>
      </c>
      <c r="Q214" s="243">
        <v>271.70999999999998</v>
      </c>
      <c r="R214" s="243">
        <v>286.33999999999997</v>
      </c>
      <c r="S214" s="243">
        <v>326.36</v>
      </c>
      <c r="T214" s="243">
        <v>281.54000000000002</v>
      </c>
      <c r="U214" s="243">
        <v>322.75</v>
      </c>
      <c r="V214" s="243">
        <v>320.827770001376</v>
      </c>
      <c r="W214" s="243">
        <v>255.09</v>
      </c>
      <c r="X214" s="243">
        <v>365.56</v>
      </c>
      <c r="Y214" s="243">
        <v>263.33</v>
      </c>
      <c r="Z214" s="243">
        <v>299.11</v>
      </c>
      <c r="AA214" s="243">
        <v>366.38</v>
      </c>
      <c r="AB214" s="243">
        <v>252.13</v>
      </c>
      <c r="AC214" s="243">
        <v>318.73</v>
      </c>
      <c r="AD214" s="243">
        <v>242.62</v>
      </c>
      <c r="AE214" s="243">
        <v>286.36</v>
      </c>
      <c r="AF214" s="243">
        <v>279.5</v>
      </c>
      <c r="AG214" s="243">
        <v>309.08</v>
      </c>
      <c r="AH214" s="243">
        <v>271.68</v>
      </c>
      <c r="AI214" s="243">
        <v>320.005279490173</v>
      </c>
      <c r="AJ214" s="243">
        <v>290.06</v>
      </c>
      <c r="AK214" s="243">
        <v>297.39999999999998</v>
      </c>
      <c r="AL214" s="243">
        <v>329.73</v>
      </c>
      <c r="AM214" s="245">
        <f t="shared" si="21"/>
        <v>413.99979578694717</v>
      </c>
      <c r="AN214" s="245">
        <f t="shared" si="22"/>
        <v>418.2747661013301</v>
      </c>
      <c r="AO214" s="286">
        <f t="shared" si="24"/>
        <v>-1.3002956621217532E-2</v>
      </c>
      <c r="AP214" s="286">
        <f t="shared" si="24"/>
        <v>-8.1518771140435264E-3</v>
      </c>
      <c r="AQ214" s="286">
        <f t="shared" si="23"/>
        <v>-4.6960960412461006E-3</v>
      </c>
      <c r="AR214" s="286">
        <f t="shared" si="23"/>
        <v>-1.1196968308686106E-2</v>
      </c>
    </row>
    <row r="215" spans="1:44" x14ac:dyDescent="0.2">
      <c r="A215" s="243">
        <v>0.78927864436424067</v>
      </c>
      <c r="B215" s="244">
        <v>42826</v>
      </c>
      <c r="C215" s="243">
        <v>94.838932628162794</v>
      </c>
      <c r="D215" s="243" t="s">
        <v>1148</v>
      </c>
      <c r="E215" s="243" t="s">
        <v>1650</v>
      </c>
      <c r="F215" s="243">
        <v>303.47000000000003</v>
      </c>
      <c r="G215" s="243">
        <v>322.39999999999998</v>
      </c>
      <c r="H215" s="243">
        <v>307.72000000000003</v>
      </c>
      <c r="I215" s="243">
        <v>390.64</v>
      </c>
      <c r="J215" s="243">
        <v>419.10384025726501</v>
      </c>
      <c r="K215" s="243">
        <v>287.91000000000003</v>
      </c>
      <c r="L215" s="243">
        <v>315.10000000000002</v>
      </c>
      <c r="M215" s="243">
        <v>320.92</v>
      </c>
      <c r="N215" s="243">
        <v>279.77999999999997</v>
      </c>
      <c r="O215" s="243">
        <v>258.3</v>
      </c>
      <c r="P215" s="243">
        <v>279</v>
      </c>
      <c r="Q215" s="243">
        <v>270.38</v>
      </c>
      <c r="R215" s="243">
        <v>287.35000000000002</v>
      </c>
      <c r="S215" s="243">
        <v>327.58999999999997</v>
      </c>
      <c r="T215" s="243">
        <v>281.75</v>
      </c>
      <c r="U215" s="243">
        <v>324.24</v>
      </c>
      <c r="V215" s="243">
        <v>320.67785764429402</v>
      </c>
      <c r="W215" s="243">
        <v>255.77</v>
      </c>
      <c r="X215" s="243">
        <v>366.58</v>
      </c>
      <c r="Y215" s="243">
        <v>263.92</v>
      </c>
      <c r="Z215" s="243">
        <v>298.66000000000003</v>
      </c>
      <c r="AA215" s="243">
        <v>366.34</v>
      </c>
      <c r="AB215" s="243">
        <v>251.41</v>
      </c>
      <c r="AC215" s="243">
        <v>319.48</v>
      </c>
      <c r="AD215" s="243">
        <v>242.6</v>
      </c>
      <c r="AE215" s="243">
        <v>285.93</v>
      </c>
      <c r="AF215" s="243">
        <v>279.24</v>
      </c>
      <c r="AG215" s="243">
        <v>309.29000000000002</v>
      </c>
      <c r="AH215" s="243">
        <v>272.11</v>
      </c>
      <c r="AI215" s="243">
        <v>320.11998153162699</v>
      </c>
      <c r="AJ215" s="243">
        <v>289.74</v>
      </c>
      <c r="AK215" s="243">
        <v>297.24</v>
      </c>
      <c r="AL215" s="243">
        <v>330.1</v>
      </c>
      <c r="AM215" s="245">
        <f t="shared" si="21"/>
        <v>415.04987159999979</v>
      </c>
      <c r="AN215" s="245">
        <f t="shared" si="22"/>
        <v>418.22999058322887</v>
      </c>
      <c r="AO215" s="286">
        <f t="shared" si="24"/>
        <v>-8.8963399906967222E-3</v>
      </c>
      <c r="AP215" s="286">
        <f t="shared" si="24"/>
        <v>-8.9174131039240212E-3</v>
      </c>
      <c r="AQ215" s="286">
        <f t="shared" si="23"/>
        <v>2.5364162585070904E-3</v>
      </c>
      <c r="AR215" s="286">
        <f t="shared" si="23"/>
        <v>-1.0704809787731584E-4</v>
      </c>
    </row>
    <row r="216" spans="1:44" x14ac:dyDescent="0.2">
      <c r="A216" s="243">
        <v>0.78833457602486778</v>
      </c>
      <c r="B216" s="244">
        <v>42856</v>
      </c>
      <c r="C216" s="243">
        <v>94.725494320572096</v>
      </c>
      <c r="D216" s="243" t="s">
        <v>1149</v>
      </c>
      <c r="E216" s="243" t="s">
        <v>66</v>
      </c>
      <c r="F216" s="243">
        <v>310.5</v>
      </c>
      <c r="G216" s="243">
        <v>327.29000000000002</v>
      </c>
      <c r="H216" s="243">
        <v>309.05</v>
      </c>
      <c r="I216" s="243">
        <v>393.23</v>
      </c>
      <c r="J216" s="243">
        <v>425.34654517208202</v>
      </c>
      <c r="K216" s="243">
        <v>292.12</v>
      </c>
      <c r="L216" s="243">
        <v>318.02</v>
      </c>
      <c r="M216" s="243">
        <v>329.22</v>
      </c>
      <c r="N216" s="243">
        <v>282.13</v>
      </c>
      <c r="O216" s="243">
        <v>262.92</v>
      </c>
      <c r="P216" s="243">
        <v>285.29000000000002</v>
      </c>
      <c r="Q216" s="243">
        <v>274.73</v>
      </c>
      <c r="R216" s="243">
        <v>291.60000000000002</v>
      </c>
      <c r="S216" s="243">
        <v>328.39</v>
      </c>
      <c r="T216" s="243">
        <v>284.92</v>
      </c>
      <c r="U216" s="243">
        <v>335.29</v>
      </c>
      <c r="V216" s="243">
        <v>326.68928556242003</v>
      </c>
      <c r="W216" s="243">
        <v>261.3</v>
      </c>
      <c r="X216" s="243">
        <v>374.48</v>
      </c>
      <c r="Y216" s="243">
        <v>264.95999999999998</v>
      </c>
      <c r="Z216" s="243">
        <v>304.83</v>
      </c>
      <c r="AA216" s="243">
        <v>375.6</v>
      </c>
      <c r="AB216" s="243">
        <v>252.11</v>
      </c>
      <c r="AC216" s="243">
        <v>327.12</v>
      </c>
      <c r="AD216" s="243">
        <v>250.57</v>
      </c>
      <c r="AE216" s="243">
        <v>290.89</v>
      </c>
      <c r="AF216" s="243">
        <v>284.08999999999997</v>
      </c>
      <c r="AG216" s="243">
        <v>311.5</v>
      </c>
      <c r="AH216" s="243">
        <v>279.06</v>
      </c>
      <c r="AI216" s="243">
        <v>325.65912346176998</v>
      </c>
      <c r="AJ216" s="243">
        <v>295.5</v>
      </c>
      <c r="AK216" s="243">
        <v>302.98</v>
      </c>
      <c r="AL216" s="243">
        <v>335.59</v>
      </c>
      <c r="AM216" s="245">
        <f t="shared" si="21"/>
        <v>416.56171121643285</v>
      </c>
      <c r="AN216" s="245">
        <f t="shared" si="22"/>
        <v>425.69488920832754</v>
      </c>
      <c r="AO216" s="286">
        <f t="shared" si="24"/>
        <v>-9.5950662494783678E-3</v>
      </c>
      <c r="AP216" s="286">
        <f t="shared" si="24"/>
        <v>-1.0903883193229658E-2</v>
      </c>
      <c r="AQ216" s="286">
        <f t="shared" si="23"/>
        <v>3.6425492931848602E-3</v>
      </c>
      <c r="AR216" s="286">
        <f t="shared" si="23"/>
        <v>1.7848788449361885E-2</v>
      </c>
    </row>
    <row r="217" spans="1:44" x14ac:dyDescent="0.2">
      <c r="A217" s="243">
        <v>0.79031649432672868</v>
      </c>
      <c r="B217" s="244">
        <v>42887</v>
      </c>
      <c r="C217" s="243">
        <v>94.963639641805401</v>
      </c>
      <c r="D217" s="243" t="s">
        <v>1150</v>
      </c>
      <c r="E217" s="243" t="s">
        <v>67</v>
      </c>
      <c r="F217" s="243">
        <v>308.97000000000003</v>
      </c>
      <c r="G217" s="243">
        <v>325.17</v>
      </c>
      <c r="H217" s="243">
        <v>305.95</v>
      </c>
      <c r="I217" s="243">
        <v>392.34</v>
      </c>
      <c r="J217" s="243">
        <v>424.16915853718598</v>
      </c>
      <c r="K217" s="243">
        <v>290.79000000000002</v>
      </c>
      <c r="L217" s="243">
        <v>316.5</v>
      </c>
      <c r="M217" s="243">
        <v>327.75</v>
      </c>
      <c r="N217" s="243">
        <v>280.64999999999998</v>
      </c>
      <c r="O217" s="243">
        <v>260.45999999999998</v>
      </c>
      <c r="P217" s="243">
        <v>283.37</v>
      </c>
      <c r="Q217" s="243">
        <v>271.49</v>
      </c>
      <c r="R217" s="243">
        <v>287.93</v>
      </c>
      <c r="S217" s="243">
        <v>327.24</v>
      </c>
      <c r="T217" s="243">
        <v>284.04000000000002</v>
      </c>
      <c r="U217" s="243">
        <v>332.68</v>
      </c>
      <c r="V217" s="243">
        <v>324.78916799340601</v>
      </c>
      <c r="W217" s="243">
        <v>261.47000000000003</v>
      </c>
      <c r="X217" s="243">
        <v>372.72</v>
      </c>
      <c r="Y217" s="243">
        <v>265.24</v>
      </c>
      <c r="Z217" s="243">
        <v>303.06</v>
      </c>
      <c r="AA217" s="243">
        <v>373.58</v>
      </c>
      <c r="AB217" s="243">
        <v>249.11</v>
      </c>
      <c r="AC217" s="243">
        <v>327.74</v>
      </c>
      <c r="AD217" s="243">
        <v>249.97</v>
      </c>
      <c r="AE217" s="243">
        <v>290.75</v>
      </c>
      <c r="AF217" s="243">
        <v>282.19</v>
      </c>
      <c r="AG217" s="243">
        <v>310.22000000000003</v>
      </c>
      <c r="AH217" s="243">
        <v>278.42</v>
      </c>
      <c r="AI217" s="243">
        <v>327.25631800849197</v>
      </c>
      <c r="AJ217" s="243">
        <v>294.3</v>
      </c>
      <c r="AK217" s="243">
        <v>301.45</v>
      </c>
      <c r="AL217" s="243">
        <v>334.21</v>
      </c>
      <c r="AM217" s="245">
        <f t="shared" si="21"/>
        <v>414.0619642245681</v>
      </c>
      <c r="AN217" s="245">
        <f t="shared" si="22"/>
        <v>422.88121581558761</v>
      </c>
      <c r="AO217" s="286">
        <f t="shared" si="24"/>
        <v>-1.7315783479592728E-2</v>
      </c>
      <c r="AP217" s="286">
        <f t="shared" si="24"/>
        <v>-1.3920171568879147E-2</v>
      </c>
      <c r="AQ217" s="286">
        <f t="shared" si="23"/>
        <v>-6.0009043667624828E-3</v>
      </c>
      <c r="AR217" s="286">
        <f t="shared" si="23"/>
        <v>-6.6096010642096026E-3</v>
      </c>
    </row>
    <row r="218" spans="1:44" x14ac:dyDescent="0.2">
      <c r="A218" s="243">
        <v>0.79330500205003873</v>
      </c>
      <c r="B218" s="244">
        <v>42917</v>
      </c>
      <c r="C218" s="243">
        <v>95.322735741330604</v>
      </c>
      <c r="D218" s="243" t="s">
        <v>1151</v>
      </c>
      <c r="E218" s="243" t="s">
        <v>68</v>
      </c>
      <c r="F218" s="243">
        <v>316.87</v>
      </c>
      <c r="G218" s="243">
        <v>329.49</v>
      </c>
      <c r="H218" s="243">
        <v>308.25</v>
      </c>
      <c r="I218" s="243">
        <v>390.99</v>
      </c>
      <c r="J218" s="243">
        <v>422.11976597858001</v>
      </c>
      <c r="K218" s="243">
        <v>294.48</v>
      </c>
      <c r="L218" s="243">
        <v>317.85000000000002</v>
      </c>
      <c r="M218" s="243">
        <v>333.58</v>
      </c>
      <c r="N218" s="243">
        <v>289.51</v>
      </c>
      <c r="O218" s="243">
        <v>264.32</v>
      </c>
      <c r="P218" s="243">
        <v>288.14</v>
      </c>
      <c r="Q218" s="243">
        <v>274.83</v>
      </c>
      <c r="R218" s="243">
        <v>294.62</v>
      </c>
      <c r="S218" s="243">
        <v>330.58</v>
      </c>
      <c r="T218" s="243">
        <v>292.57</v>
      </c>
      <c r="U218" s="243">
        <v>331.05</v>
      </c>
      <c r="V218" s="243">
        <v>326.41371925163202</v>
      </c>
      <c r="W218" s="243">
        <v>264.44</v>
      </c>
      <c r="X218" s="243">
        <v>371.78</v>
      </c>
      <c r="Y218" s="243">
        <v>270.63</v>
      </c>
      <c r="Z218" s="243">
        <v>307.61</v>
      </c>
      <c r="AA218" s="243">
        <v>375.31</v>
      </c>
      <c r="AB218" s="243">
        <v>251.53</v>
      </c>
      <c r="AC218" s="243">
        <v>335.47</v>
      </c>
      <c r="AD218" s="243">
        <v>251.86</v>
      </c>
      <c r="AE218" s="243">
        <v>294.43</v>
      </c>
      <c r="AF218" s="243">
        <v>283.01</v>
      </c>
      <c r="AG218" s="243">
        <v>315.92</v>
      </c>
      <c r="AH218" s="243">
        <v>285.23</v>
      </c>
      <c r="AI218" s="243">
        <v>347.195575430254</v>
      </c>
      <c r="AJ218" s="243">
        <v>292.44</v>
      </c>
      <c r="AK218" s="243">
        <v>336.11</v>
      </c>
      <c r="AL218" s="243">
        <v>337.37</v>
      </c>
      <c r="AM218" s="245">
        <f t="shared" si="21"/>
        <v>416.71236049908106</v>
      </c>
      <c r="AN218" s="245">
        <f t="shared" si="22"/>
        <v>425.27148968956072</v>
      </c>
      <c r="AO218" s="286">
        <f t="shared" si="24"/>
        <v>-1.2262796256127917E-2</v>
      </c>
      <c r="AP218" s="286">
        <f t="shared" si="24"/>
        <v>-1.493807028024996E-2</v>
      </c>
      <c r="AQ218" s="286">
        <f t="shared" si="23"/>
        <v>6.4009653228507268E-3</v>
      </c>
      <c r="AR218" s="286">
        <f t="shared" si="23"/>
        <v>5.6523529175045439E-3</v>
      </c>
    </row>
    <row r="219" spans="1:44" x14ac:dyDescent="0.2">
      <c r="A219" s="243">
        <v>0.79722507389630481</v>
      </c>
      <c r="B219" s="244">
        <v>42948</v>
      </c>
      <c r="C219" s="243">
        <v>95.793767654306095</v>
      </c>
      <c r="D219" s="243" t="s">
        <v>1152</v>
      </c>
      <c r="E219" s="243" t="s">
        <v>1651</v>
      </c>
      <c r="F219" s="243">
        <v>315.99</v>
      </c>
      <c r="G219" s="243">
        <v>327.45</v>
      </c>
      <c r="H219" s="243">
        <v>307.97000000000003</v>
      </c>
      <c r="I219" s="243">
        <v>387.33</v>
      </c>
      <c r="J219" s="243">
        <v>421.47754742328601</v>
      </c>
      <c r="K219" s="243">
        <v>293.54000000000002</v>
      </c>
      <c r="L219" s="243">
        <v>316.36</v>
      </c>
      <c r="M219" s="243">
        <v>331.71</v>
      </c>
      <c r="N219" s="243">
        <v>287.07</v>
      </c>
      <c r="O219" s="243">
        <v>263.85000000000002</v>
      </c>
      <c r="P219" s="243">
        <v>287.87</v>
      </c>
      <c r="Q219" s="243">
        <v>275.41000000000003</v>
      </c>
      <c r="R219" s="243">
        <v>292.02</v>
      </c>
      <c r="S219" s="243">
        <v>329.57</v>
      </c>
      <c r="T219" s="243">
        <v>291.64999999999998</v>
      </c>
      <c r="U219" s="243">
        <v>330.01</v>
      </c>
      <c r="V219" s="243">
        <v>324.70338505366499</v>
      </c>
      <c r="W219" s="243">
        <v>264.83999999999997</v>
      </c>
      <c r="X219" s="243">
        <v>370.88</v>
      </c>
      <c r="Y219" s="243">
        <v>269.37</v>
      </c>
      <c r="Z219" s="243">
        <v>308.11</v>
      </c>
      <c r="AA219" s="243">
        <v>373.76</v>
      </c>
      <c r="AB219" s="243">
        <v>247.94</v>
      </c>
      <c r="AC219" s="243">
        <v>335.08</v>
      </c>
      <c r="AD219" s="243">
        <v>250.5</v>
      </c>
      <c r="AE219" s="243">
        <v>293.29000000000002</v>
      </c>
      <c r="AF219" s="243">
        <v>283.77</v>
      </c>
      <c r="AG219" s="243">
        <v>314.02999999999997</v>
      </c>
      <c r="AH219" s="243">
        <v>284.64999999999998</v>
      </c>
      <c r="AI219" s="243">
        <v>345.84782640361101</v>
      </c>
      <c r="AJ219" s="243">
        <v>291.32</v>
      </c>
      <c r="AK219" s="243">
        <v>336.08</v>
      </c>
      <c r="AL219" s="243">
        <v>336.24</v>
      </c>
      <c r="AM219" s="245">
        <f t="shared" si="21"/>
        <v>413.39643068334703</v>
      </c>
      <c r="AN219" s="245">
        <f t="shared" si="22"/>
        <v>421.76295127884401</v>
      </c>
      <c r="AO219" s="286">
        <f t="shared" si="24"/>
        <v>-2.4249723252978139E-2</v>
      </c>
      <c r="AP219" s="286">
        <f t="shared" si="24"/>
        <v>-1.7502278375070013E-2</v>
      </c>
      <c r="AQ219" s="286">
        <f t="shared" si="23"/>
        <v>-7.9573589124225519E-3</v>
      </c>
      <c r="AR219" s="286">
        <f t="shared" si="23"/>
        <v>-8.2501143287970757E-3</v>
      </c>
    </row>
    <row r="220" spans="1:44" x14ac:dyDescent="0.2">
      <c r="A220" s="243">
        <v>0.79971966507120229</v>
      </c>
      <c r="B220" s="244">
        <v>42979</v>
      </c>
      <c r="C220" s="243">
        <v>96.093515235290596</v>
      </c>
      <c r="D220" s="243" t="s">
        <v>1153</v>
      </c>
      <c r="E220" s="243" t="s">
        <v>70</v>
      </c>
      <c r="F220" s="243">
        <v>305.98</v>
      </c>
      <c r="G220" s="243">
        <v>324.73</v>
      </c>
      <c r="H220" s="243">
        <v>303.99</v>
      </c>
      <c r="I220" s="243">
        <v>386.54</v>
      </c>
      <c r="J220" s="243">
        <v>420.38273408743299</v>
      </c>
      <c r="K220" s="243">
        <v>291.29000000000002</v>
      </c>
      <c r="L220" s="243">
        <v>314.41000000000003</v>
      </c>
      <c r="M220" s="243">
        <v>327.63</v>
      </c>
      <c r="N220" s="243">
        <v>280</v>
      </c>
      <c r="O220" s="243">
        <v>265.11</v>
      </c>
      <c r="P220" s="243">
        <v>281.2</v>
      </c>
      <c r="Q220" s="243">
        <v>269.87</v>
      </c>
      <c r="R220" s="243">
        <v>286.02</v>
      </c>
      <c r="S220" s="243">
        <v>330.92</v>
      </c>
      <c r="T220" s="243">
        <v>284.48</v>
      </c>
      <c r="U220" s="243">
        <v>324.25</v>
      </c>
      <c r="V220" s="243">
        <v>320.03904574502701</v>
      </c>
      <c r="W220" s="243">
        <v>261.43</v>
      </c>
      <c r="X220" s="243">
        <v>369.47</v>
      </c>
      <c r="Y220" s="243">
        <v>267.51</v>
      </c>
      <c r="Z220" s="243">
        <v>302.55</v>
      </c>
      <c r="AA220" s="243">
        <v>372.23</v>
      </c>
      <c r="AB220" s="243">
        <v>247.1</v>
      </c>
      <c r="AC220" s="243">
        <v>328.94</v>
      </c>
      <c r="AD220" s="243">
        <v>244.05</v>
      </c>
      <c r="AE220" s="243">
        <v>289.70999999999998</v>
      </c>
      <c r="AF220" s="243">
        <v>278.98</v>
      </c>
      <c r="AG220" s="243">
        <v>310.61</v>
      </c>
      <c r="AH220" s="243">
        <v>279.62</v>
      </c>
      <c r="AI220" s="243">
        <v>325.63637213221801</v>
      </c>
      <c r="AJ220" s="243">
        <v>288.72000000000003</v>
      </c>
      <c r="AK220" s="243">
        <v>304.72000000000003</v>
      </c>
      <c r="AL220" s="243">
        <v>332.39</v>
      </c>
      <c r="AM220" s="245">
        <f t="shared" si="21"/>
        <v>413.79500149034959</v>
      </c>
      <c r="AN220" s="245">
        <f t="shared" si="22"/>
        <v>415.63314561035077</v>
      </c>
      <c r="AO220" s="286">
        <f t="shared" si="24"/>
        <v>-1.1381860970640312E-2</v>
      </c>
      <c r="AP220" s="286">
        <f t="shared" si="24"/>
        <v>-1.2699195335340585E-2</v>
      </c>
      <c r="AQ220" s="286">
        <f t="shared" si="23"/>
        <v>9.6413703026820841E-4</v>
      </c>
      <c r="AR220" s="286">
        <f t="shared" si="23"/>
        <v>-1.4533769857942302E-2</v>
      </c>
    </row>
    <row r="221" spans="1:44" x14ac:dyDescent="0.2">
      <c r="A221" s="243">
        <v>0.80475261217845018</v>
      </c>
      <c r="B221" s="244">
        <v>43009</v>
      </c>
      <c r="C221" s="243">
        <v>96.698269126750404</v>
      </c>
      <c r="D221" s="243" t="s">
        <v>1154</v>
      </c>
      <c r="E221" s="243" t="s">
        <v>71</v>
      </c>
      <c r="F221" s="243">
        <v>305.23</v>
      </c>
      <c r="G221" s="243">
        <v>325.14</v>
      </c>
      <c r="H221" s="243">
        <v>301.57</v>
      </c>
      <c r="I221" s="243">
        <v>383.28</v>
      </c>
      <c r="J221" s="243">
        <v>419.51607643578302</v>
      </c>
      <c r="K221" s="243">
        <v>290.51</v>
      </c>
      <c r="L221" s="243">
        <v>314.41000000000003</v>
      </c>
      <c r="M221" s="243">
        <v>326.12</v>
      </c>
      <c r="N221" s="243">
        <v>279.47000000000003</v>
      </c>
      <c r="O221" s="243">
        <v>264.58999999999997</v>
      </c>
      <c r="P221" s="243">
        <v>280.52999999999997</v>
      </c>
      <c r="Q221" s="243">
        <v>268.89</v>
      </c>
      <c r="R221" s="243">
        <v>284.99</v>
      </c>
      <c r="S221" s="243">
        <v>329.48</v>
      </c>
      <c r="T221" s="243">
        <v>281.82</v>
      </c>
      <c r="U221" s="243">
        <v>323.41000000000003</v>
      </c>
      <c r="V221" s="243">
        <v>318.531251710638</v>
      </c>
      <c r="W221" s="243">
        <v>260.52</v>
      </c>
      <c r="X221" s="243">
        <v>369</v>
      </c>
      <c r="Y221" s="243">
        <v>265.76</v>
      </c>
      <c r="Z221" s="243">
        <v>301.25</v>
      </c>
      <c r="AA221" s="243">
        <v>370.11</v>
      </c>
      <c r="AB221" s="243">
        <v>245.1</v>
      </c>
      <c r="AC221" s="243">
        <v>329.2</v>
      </c>
      <c r="AD221" s="243">
        <v>242.17</v>
      </c>
      <c r="AE221" s="243">
        <v>288.33</v>
      </c>
      <c r="AF221" s="243">
        <v>278.89999999999998</v>
      </c>
      <c r="AG221" s="243">
        <v>310.39999999999998</v>
      </c>
      <c r="AH221" s="243">
        <v>279.55</v>
      </c>
      <c r="AI221" s="243">
        <v>324.673089288141</v>
      </c>
      <c r="AJ221" s="243">
        <v>288.52999999999997</v>
      </c>
      <c r="AK221" s="243">
        <v>303.83</v>
      </c>
      <c r="AL221" s="243">
        <v>331.29</v>
      </c>
      <c r="AM221" s="245">
        <f t="shared" si="21"/>
        <v>409.41774529703463</v>
      </c>
      <c r="AN221" s="245">
        <f t="shared" si="22"/>
        <v>411.66688369386492</v>
      </c>
      <c r="AO221" s="286">
        <f t="shared" si="24"/>
        <v>-8.7857928027260668E-3</v>
      </c>
      <c r="AP221" s="286">
        <f t="shared" si="24"/>
        <v>-1.2128934905162092E-2</v>
      </c>
      <c r="AQ221" s="286">
        <f t="shared" si="23"/>
        <v>-1.0578320611775327E-2</v>
      </c>
      <c r="AR221" s="286">
        <f t="shared" si="23"/>
        <v>-9.5426987918912909E-3</v>
      </c>
    </row>
    <row r="222" spans="1:44" x14ac:dyDescent="0.2">
      <c r="A222" s="243">
        <v>0.81304915977015024</v>
      </c>
      <c r="B222" s="244">
        <v>43040</v>
      </c>
      <c r="C222" s="243">
        <v>97.695173988821495</v>
      </c>
      <c r="D222" s="243" t="s">
        <v>1155</v>
      </c>
      <c r="E222" s="243" t="s">
        <v>72</v>
      </c>
      <c r="F222" s="243">
        <v>307.73</v>
      </c>
      <c r="G222" s="243">
        <v>328.64</v>
      </c>
      <c r="H222" s="243">
        <v>303.60000000000002</v>
      </c>
      <c r="I222" s="243">
        <v>381.57</v>
      </c>
      <c r="J222" s="243">
        <v>419.55129903591097</v>
      </c>
      <c r="K222" s="243">
        <v>288.89</v>
      </c>
      <c r="L222" s="243">
        <v>317.45999999999998</v>
      </c>
      <c r="M222" s="243">
        <v>328.76</v>
      </c>
      <c r="N222" s="243">
        <v>280.36</v>
      </c>
      <c r="O222" s="243">
        <v>261.63</v>
      </c>
      <c r="P222" s="243">
        <v>282.95999999999998</v>
      </c>
      <c r="Q222" s="243">
        <v>267.27</v>
      </c>
      <c r="R222" s="243">
        <v>284.8</v>
      </c>
      <c r="S222" s="243">
        <v>332.36</v>
      </c>
      <c r="T222" s="243">
        <v>279.74</v>
      </c>
      <c r="U222" s="243">
        <v>327.14999999999998</v>
      </c>
      <c r="V222" s="243">
        <v>319.90168533043902</v>
      </c>
      <c r="W222" s="243">
        <v>261.60000000000002</v>
      </c>
      <c r="X222" s="243">
        <v>371.18</v>
      </c>
      <c r="Y222" s="243">
        <v>267.77999999999997</v>
      </c>
      <c r="Z222" s="243">
        <v>305.92</v>
      </c>
      <c r="AA222" s="243">
        <v>373.78</v>
      </c>
      <c r="AB222" s="243">
        <v>245.5</v>
      </c>
      <c r="AC222" s="243">
        <v>330.4</v>
      </c>
      <c r="AD222" s="243">
        <v>242.67</v>
      </c>
      <c r="AE222" s="243">
        <v>289.73</v>
      </c>
      <c r="AF222" s="243">
        <v>279.56</v>
      </c>
      <c r="AG222" s="243">
        <v>310.63</v>
      </c>
      <c r="AH222" s="243">
        <v>282.44</v>
      </c>
      <c r="AI222" s="243">
        <v>334.09668226708402</v>
      </c>
      <c r="AJ222" s="243">
        <v>289.64</v>
      </c>
      <c r="AK222" s="243">
        <v>306.44</v>
      </c>
      <c r="AL222" s="243">
        <v>333.01</v>
      </c>
      <c r="AM222" s="245">
        <f t="shared" si="21"/>
        <v>408.78217018754253</v>
      </c>
      <c r="AN222" s="245">
        <f t="shared" si="22"/>
        <v>409.58162984159804</v>
      </c>
      <c r="AO222" s="286">
        <f t="shared" si="24"/>
        <v>-1.2416274316280673E-2</v>
      </c>
      <c r="AP222" s="286">
        <f t="shared" si="24"/>
        <v>-1.6065463582310091E-2</v>
      </c>
      <c r="AQ222" s="286">
        <f t="shared" si="23"/>
        <v>-1.5523877916697737E-3</v>
      </c>
      <c r="AR222" s="286">
        <f t="shared" si="23"/>
        <v>-5.0653913026862396E-3</v>
      </c>
    </row>
    <row r="223" spans="1:44" x14ac:dyDescent="0.2">
      <c r="A223" s="243">
        <v>0.81785703098191809</v>
      </c>
      <c r="B223" s="244">
        <v>43070</v>
      </c>
      <c r="C223" s="243">
        <v>98.272882985756297</v>
      </c>
      <c r="D223" s="243" t="s">
        <v>1156</v>
      </c>
      <c r="E223" s="243" t="s">
        <v>1648</v>
      </c>
      <c r="F223" s="243">
        <v>312.18</v>
      </c>
      <c r="G223" s="243">
        <v>332.97</v>
      </c>
      <c r="H223" s="243">
        <v>309.54000000000002</v>
      </c>
      <c r="I223" s="243">
        <v>381.91</v>
      </c>
      <c r="J223" s="243">
        <v>424.34629176796602</v>
      </c>
      <c r="K223" s="243">
        <v>292.14</v>
      </c>
      <c r="L223" s="243">
        <v>320.98</v>
      </c>
      <c r="M223" s="243">
        <v>333.24</v>
      </c>
      <c r="N223" s="243">
        <v>284.13</v>
      </c>
      <c r="O223" s="243">
        <v>264.19</v>
      </c>
      <c r="P223" s="243">
        <v>285.05</v>
      </c>
      <c r="Q223" s="243">
        <v>268.19</v>
      </c>
      <c r="R223" s="243">
        <v>288.01</v>
      </c>
      <c r="S223" s="243">
        <v>334.3</v>
      </c>
      <c r="T223" s="243">
        <v>281.86</v>
      </c>
      <c r="U223" s="243">
        <v>327.99</v>
      </c>
      <c r="V223" s="243">
        <v>322.75002896213402</v>
      </c>
      <c r="W223" s="243">
        <v>262.36</v>
      </c>
      <c r="X223" s="243">
        <v>375.02</v>
      </c>
      <c r="Y223" s="243">
        <v>269.99</v>
      </c>
      <c r="Z223" s="243">
        <v>308</v>
      </c>
      <c r="AA223" s="243">
        <v>377.79</v>
      </c>
      <c r="AB223" s="243">
        <v>249.5</v>
      </c>
      <c r="AC223" s="243">
        <v>333.41</v>
      </c>
      <c r="AD223" s="243">
        <v>244.82</v>
      </c>
      <c r="AE223" s="243">
        <v>293.14999999999998</v>
      </c>
      <c r="AF223" s="243">
        <v>282.33999999999997</v>
      </c>
      <c r="AG223" s="243">
        <v>315.02</v>
      </c>
      <c r="AH223" s="243">
        <v>285.07</v>
      </c>
      <c r="AI223" s="243">
        <v>334.58812427510298</v>
      </c>
      <c r="AJ223" s="243">
        <v>293.2</v>
      </c>
      <c r="AK223" s="243">
        <v>307.75</v>
      </c>
      <c r="AL223" s="243">
        <v>336.26</v>
      </c>
      <c r="AM223" s="245">
        <f t="shared" si="21"/>
        <v>408.75114761639924</v>
      </c>
      <c r="AN223" s="245">
        <f t="shared" si="22"/>
        <v>411.14765449443735</v>
      </c>
      <c r="AO223" s="286">
        <f t="shared" si="24"/>
        <v>-9.8229191911098912E-3</v>
      </c>
      <c r="AP223" s="286">
        <f t="shared" si="24"/>
        <v>-1.1675310875449707E-2</v>
      </c>
      <c r="AQ223" s="286">
        <f t="shared" si="23"/>
        <v>-7.5890225664787536E-5</v>
      </c>
      <c r="AR223" s="286">
        <f t="shared" si="23"/>
        <v>3.8234738541496061E-3</v>
      </c>
    </row>
    <row r="224" spans="1:44" x14ac:dyDescent="0.2">
      <c r="A224" s="243">
        <v>0.8222022461863131</v>
      </c>
      <c r="B224" s="244">
        <v>43101</v>
      </c>
      <c r="C224" s="243">
        <v>98.794999699501204</v>
      </c>
      <c r="D224" s="243" t="s">
        <v>1249</v>
      </c>
      <c r="E224" s="243" t="s">
        <v>1649</v>
      </c>
      <c r="F224" s="243">
        <v>327.79</v>
      </c>
      <c r="G224" s="243">
        <v>340.74</v>
      </c>
      <c r="H224" s="243">
        <v>321.62</v>
      </c>
      <c r="I224" s="243">
        <v>397.78</v>
      </c>
      <c r="J224" s="243">
        <v>440.49196715402798</v>
      </c>
      <c r="K224" s="243">
        <v>304.95999999999998</v>
      </c>
      <c r="L224" s="243">
        <v>328.18</v>
      </c>
      <c r="M224" s="243">
        <v>344.46</v>
      </c>
      <c r="N224" s="243">
        <v>293.16000000000003</v>
      </c>
      <c r="O224" s="243">
        <v>277.89</v>
      </c>
      <c r="P224" s="243">
        <v>296.26</v>
      </c>
      <c r="Q224" s="243">
        <v>288.83</v>
      </c>
      <c r="R224" s="243">
        <v>301.83</v>
      </c>
      <c r="S224" s="243">
        <v>342.42</v>
      </c>
      <c r="T224" s="243">
        <v>292.5</v>
      </c>
      <c r="U224" s="243">
        <v>344.75</v>
      </c>
      <c r="V224" s="243">
        <v>338.90230766074399</v>
      </c>
      <c r="W224" s="243">
        <v>272.83999999999997</v>
      </c>
      <c r="X224" s="243">
        <v>382.69</v>
      </c>
      <c r="Y224" s="243">
        <v>282.83</v>
      </c>
      <c r="Z224" s="243">
        <v>315.51</v>
      </c>
      <c r="AA224" s="243">
        <v>389.27</v>
      </c>
      <c r="AB224" s="243">
        <v>257.58999999999997</v>
      </c>
      <c r="AC224" s="243">
        <v>341.9</v>
      </c>
      <c r="AD224" s="243">
        <v>255.82</v>
      </c>
      <c r="AE224" s="243">
        <v>302.91000000000003</v>
      </c>
      <c r="AF224" s="243">
        <v>296.39999999999998</v>
      </c>
      <c r="AG224" s="243">
        <v>322.52</v>
      </c>
      <c r="AH224" s="243">
        <v>303.45999999999998</v>
      </c>
      <c r="AI224" s="243">
        <v>359.94684066943398</v>
      </c>
      <c r="AJ224" s="243">
        <v>301.45</v>
      </c>
      <c r="AK224" s="243">
        <v>316.82</v>
      </c>
      <c r="AL224" s="243">
        <v>348.11</v>
      </c>
      <c r="AM224" s="245">
        <f t="shared" si="21"/>
        <v>416.46687489395009</v>
      </c>
      <c r="AN224" s="245">
        <f t="shared" si="22"/>
        <v>423.3873132975088</v>
      </c>
      <c r="AO224" s="286">
        <f t="shared" si="24"/>
        <v>-2.4359821981623231E-3</v>
      </c>
      <c r="AP224" s="286">
        <f t="shared" si="24"/>
        <v>-3.9898755179643697E-3</v>
      </c>
      <c r="AQ224" s="286">
        <f t="shared" si="23"/>
        <v>1.8876344011618196E-2</v>
      </c>
      <c r="AR224" s="286">
        <f t="shared" si="23"/>
        <v>2.9769496844440857E-2</v>
      </c>
    </row>
    <row r="225" spans="1:44" x14ac:dyDescent="0.2">
      <c r="A225" s="243">
        <v>0.82533455239840126</v>
      </c>
      <c r="B225" s="244">
        <v>43132</v>
      </c>
      <c r="C225" s="243">
        <v>99.171374481639504</v>
      </c>
      <c r="D225" s="243" t="s">
        <v>1157</v>
      </c>
      <c r="E225" s="243" t="s">
        <v>63</v>
      </c>
      <c r="F225" s="243">
        <v>328.41</v>
      </c>
      <c r="G225" s="243">
        <v>341.26</v>
      </c>
      <c r="H225" s="243">
        <v>321.31</v>
      </c>
      <c r="I225" s="243">
        <v>399.29</v>
      </c>
      <c r="J225" s="243">
        <v>444.05349754625502</v>
      </c>
      <c r="K225" s="243">
        <v>304.39</v>
      </c>
      <c r="L225" s="243">
        <v>328.55</v>
      </c>
      <c r="M225" s="243">
        <v>345.45</v>
      </c>
      <c r="N225" s="243">
        <v>294.04000000000002</v>
      </c>
      <c r="O225" s="243">
        <v>277.55</v>
      </c>
      <c r="P225" s="243">
        <v>297.8</v>
      </c>
      <c r="Q225" s="243">
        <v>287.10000000000002</v>
      </c>
      <c r="R225" s="243">
        <v>302.58999999999997</v>
      </c>
      <c r="S225" s="243">
        <v>343.2</v>
      </c>
      <c r="T225" s="243">
        <v>292.42</v>
      </c>
      <c r="U225" s="243">
        <v>345.52</v>
      </c>
      <c r="V225" s="243">
        <v>340.09356907238998</v>
      </c>
      <c r="W225" s="243">
        <v>272.95</v>
      </c>
      <c r="X225" s="243">
        <v>384.68</v>
      </c>
      <c r="Y225" s="243">
        <v>283.33</v>
      </c>
      <c r="Z225" s="243">
        <v>316.38</v>
      </c>
      <c r="AA225" s="243">
        <v>391.51</v>
      </c>
      <c r="AB225" s="243">
        <v>257.01</v>
      </c>
      <c r="AC225" s="243">
        <v>342.23</v>
      </c>
      <c r="AD225" s="243">
        <v>256.58</v>
      </c>
      <c r="AE225" s="243">
        <v>302.67</v>
      </c>
      <c r="AF225" s="243">
        <v>297.14</v>
      </c>
      <c r="AG225" s="243">
        <v>323.05</v>
      </c>
      <c r="AH225" s="243">
        <v>304.14</v>
      </c>
      <c r="AI225" s="243">
        <v>360.93523697651398</v>
      </c>
      <c r="AJ225" s="243">
        <v>301.77</v>
      </c>
      <c r="AK225" s="243">
        <v>314.64999999999998</v>
      </c>
      <c r="AL225" s="243">
        <v>349.38</v>
      </c>
      <c r="AM225" s="245">
        <f t="shared" si="21"/>
        <v>415.83137286894083</v>
      </c>
      <c r="AN225" s="245">
        <f t="shared" si="22"/>
        <v>423.31924549228017</v>
      </c>
      <c r="AO225" s="286">
        <f t="shared" si="24"/>
        <v>-2.9277063224564248E-4</v>
      </c>
      <c r="AP225" s="286">
        <f t="shared" si="24"/>
        <v>7.2819887643493786E-4</v>
      </c>
      <c r="AQ225" s="286">
        <f t="shared" si="23"/>
        <v>-1.5259365469848518E-3</v>
      </c>
      <c r="AR225" s="286">
        <f t="shared" si="23"/>
        <v>-1.6076959108313194E-4</v>
      </c>
    </row>
    <row r="226" spans="1:44" x14ac:dyDescent="0.2">
      <c r="A226" s="243">
        <v>0.8280042026031158</v>
      </c>
      <c r="B226" s="244">
        <v>43160</v>
      </c>
      <c r="C226" s="243">
        <v>99.492156980587794</v>
      </c>
      <c r="D226" s="243" t="s">
        <v>1158</v>
      </c>
      <c r="E226" s="243" t="s">
        <v>64</v>
      </c>
      <c r="F226" s="243">
        <v>324.57</v>
      </c>
      <c r="G226" s="243">
        <v>341.76</v>
      </c>
      <c r="H226" s="243">
        <v>321.26</v>
      </c>
      <c r="I226" s="243">
        <v>396.26</v>
      </c>
      <c r="J226" s="243">
        <v>445.47119243116998</v>
      </c>
      <c r="K226" s="243">
        <v>301.67</v>
      </c>
      <c r="L226" s="243">
        <v>334.22</v>
      </c>
      <c r="M226" s="243">
        <v>343.6</v>
      </c>
      <c r="N226" s="243">
        <v>294.61</v>
      </c>
      <c r="O226" s="243">
        <v>273.36</v>
      </c>
      <c r="P226" s="243">
        <v>298.74</v>
      </c>
      <c r="Q226" s="243">
        <v>284.69</v>
      </c>
      <c r="R226" s="243">
        <v>298.94</v>
      </c>
      <c r="S226" s="243">
        <v>347.27</v>
      </c>
      <c r="T226" s="243">
        <v>291.89999999999998</v>
      </c>
      <c r="U226" s="243">
        <v>338.19</v>
      </c>
      <c r="V226" s="243">
        <v>336.77683666373798</v>
      </c>
      <c r="W226" s="243">
        <v>273.74</v>
      </c>
      <c r="X226" s="243">
        <v>388.88</v>
      </c>
      <c r="Y226" s="243">
        <v>277.98</v>
      </c>
      <c r="Z226" s="243">
        <v>312.76</v>
      </c>
      <c r="AA226" s="243">
        <v>392.35</v>
      </c>
      <c r="AB226" s="243">
        <v>261.45999999999998</v>
      </c>
      <c r="AC226" s="243">
        <v>344.69</v>
      </c>
      <c r="AD226" s="243">
        <v>255.26</v>
      </c>
      <c r="AE226" s="243">
        <v>304.97000000000003</v>
      </c>
      <c r="AF226" s="243">
        <v>297.70999999999998</v>
      </c>
      <c r="AG226" s="243">
        <v>330.37</v>
      </c>
      <c r="AH226" s="243">
        <v>294.61</v>
      </c>
      <c r="AI226" s="243">
        <v>338.08402057416902</v>
      </c>
      <c r="AJ226" s="243">
        <v>300.98</v>
      </c>
      <c r="AK226" s="243">
        <v>317.70999999999998</v>
      </c>
      <c r="AL226" s="243">
        <v>349.31</v>
      </c>
      <c r="AM226" s="245">
        <f t="shared" si="21"/>
        <v>419.40608381966825</v>
      </c>
      <c r="AN226" s="245">
        <f t="shared" si="22"/>
        <v>421.86983943055355</v>
      </c>
      <c r="AO226" s="286">
        <f t="shared" si="24"/>
        <v>1.3058673187131831E-2</v>
      </c>
      <c r="AP226" s="286">
        <f t="shared" si="24"/>
        <v>8.5950040991775722E-3</v>
      </c>
      <c r="AQ226" s="286">
        <f t="shared" si="23"/>
        <v>8.596539809068382E-3</v>
      </c>
      <c r="AR226" s="286">
        <f t="shared" si="23"/>
        <v>-3.4239077886504266E-3</v>
      </c>
    </row>
    <row r="227" spans="1:44" x14ac:dyDescent="0.2">
      <c r="A227" s="243">
        <v>0.82519700601783053</v>
      </c>
      <c r="B227" s="244">
        <v>43191</v>
      </c>
      <c r="C227" s="243">
        <v>99.154847046096506</v>
      </c>
      <c r="D227" s="243" t="s">
        <v>1159</v>
      </c>
      <c r="E227" s="243" t="s">
        <v>1650</v>
      </c>
      <c r="F227" s="243">
        <v>324.51</v>
      </c>
      <c r="G227" s="243">
        <v>343.17</v>
      </c>
      <c r="H227" s="243">
        <v>318.02</v>
      </c>
      <c r="I227" s="243">
        <v>396.09</v>
      </c>
      <c r="J227" s="243">
        <v>444.087239352106</v>
      </c>
      <c r="K227" s="243">
        <v>300.48</v>
      </c>
      <c r="L227" s="243">
        <v>334.42</v>
      </c>
      <c r="M227" s="243">
        <v>343.29</v>
      </c>
      <c r="N227" s="243">
        <v>297.24</v>
      </c>
      <c r="O227" s="243">
        <v>273.12</v>
      </c>
      <c r="P227" s="243">
        <v>299.05</v>
      </c>
      <c r="Q227" s="243">
        <v>285.62</v>
      </c>
      <c r="R227" s="243">
        <v>299.29000000000002</v>
      </c>
      <c r="S227" s="243">
        <v>347.67</v>
      </c>
      <c r="T227" s="243">
        <v>293.42</v>
      </c>
      <c r="U227" s="243">
        <v>339.21</v>
      </c>
      <c r="V227" s="243">
        <v>336.98353929487502</v>
      </c>
      <c r="W227" s="243">
        <v>273.22000000000003</v>
      </c>
      <c r="X227" s="243">
        <v>389.63</v>
      </c>
      <c r="Y227" s="243">
        <v>279.56</v>
      </c>
      <c r="Z227" s="243">
        <v>312.42</v>
      </c>
      <c r="AA227" s="243">
        <v>391.93</v>
      </c>
      <c r="AB227" s="243">
        <v>259.5</v>
      </c>
      <c r="AC227" s="243">
        <v>346.63</v>
      </c>
      <c r="AD227" s="243">
        <v>256.70999999999998</v>
      </c>
      <c r="AE227" s="243">
        <v>303.72000000000003</v>
      </c>
      <c r="AF227" s="243">
        <v>296.51</v>
      </c>
      <c r="AG227" s="243">
        <v>330.69</v>
      </c>
      <c r="AH227" s="243">
        <v>294</v>
      </c>
      <c r="AI227" s="243">
        <v>336.676037505306</v>
      </c>
      <c r="AJ227" s="243">
        <v>300.67</v>
      </c>
      <c r="AK227" s="243">
        <v>318.10000000000002</v>
      </c>
      <c r="AL227" s="243">
        <v>349.37</v>
      </c>
      <c r="AM227" s="245">
        <f t="shared" si="21"/>
        <v>421.31757321534405</v>
      </c>
      <c r="AN227" s="245">
        <f t="shared" si="22"/>
        <v>423.37768733064325</v>
      </c>
      <c r="AO227" s="286">
        <f t="shared" si="24"/>
        <v>1.5101080723582738E-2</v>
      </c>
      <c r="AP227" s="286">
        <f t="shared" si="24"/>
        <v>1.230829176127668E-2</v>
      </c>
      <c r="AQ227" s="286">
        <f t="shared" si="23"/>
        <v>4.557610081063368E-3</v>
      </c>
      <c r="AR227" s="286">
        <f t="shared" si="23"/>
        <v>3.5742017066804355E-3</v>
      </c>
    </row>
    <row r="228" spans="1:44" x14ac:dyDescent="0.2">
      <c r="A228" s="243">
        <v>0.82385905486136946</v>
      </c>
      <c r="B228" s="244">
        <v>43221</v>
      </c>
      <c r="C228" s="243">
        <v>98.994080173087298</v>
      </c>
      <c r="D228" s="243" t="s">
        <v>1160</v>
      </c>
      <c r="E228" s="243" t="s">
        <v>66</v>
      </c>
      <c r="F228" s="243">
        <v>334.1</v>
      </c>
      <c r="G228" s="243">
        <v>346.84</v>
      </c>
      <c r="H228" s="243">
        <v>318.49</v>
      </c>
      <c r="I228" s="243">
        <v>398.51</v>
      </c>
      <c r="J228" s="243">
        <v>448.34815931023502</v>
      </c>
      <c r="K228" s="243">
        <v>300.74</v>
      </c>
      <c r="L228" s="243">
        <v>338.17</v>
      </c>
      <c r="M228" s="243">
        <v>355.37</v>
      </c>
      <c r="N228" s="243">
        <v>298.37</v>
      </c>
      <c r="O228" s="243">
        <v>277.06</v>
      </c>
      <c r="P228" s="243">
        <v>304.83</v>
      </c>
      <c r="Q228" s="243">
        <v>285.83</v>
      </c>
      <c r="R228" s="243">
        <v>301.61</v>
      </c>
      <c r="S228" s="243">
        <v>346.23</v>
      </c>
      <c r="T228" s="243">
        <v>296.95</v>
      </c>
      <c r="U228" s="243">
        <v>351.05</v>
      </c>
      <c r="V228" s="243">
        <v>342.43998187024101</v>
      </c>
      <c r="W228" s="243">
        <v>273.05</v>
      </c>
      <c r="X228" s="243">
        <v>396.64</v>
      </c>
      <c r="Y228" s="243">
        <v>279.77999999999997</v>
      </c>
      <c r="Z228" s="243">
        <v>316.67</v>
      </c>
      <c r="AA228" s="243">
        <v>400.39</v>
      </c>
      <c r="AB228" s="243">
        <v>260.52</v>
      </c>
      <c r="AC228" s="243">
        <v>354.29</v>
      </c>
      <c r="AD228" s="243">
        <v>262.48</v>
      </c>
      <c r="AE228" s="243">
        <v>307.89</v>
      </c>
      <c r="AF228" s="243">
        <v>298.38</v>
      </c>
      <c r="AG228" s="243">
        <v>333.53</v>
      </c>
      <c r="AH228" s="243">
        <v>298.02</v>
      </c>
      <c r="AI228" s="243">
        <v>341.16461345588999</v>
      </c>
      <c r="AJ228" s="243">
        <v>305.45999999999998</v>
      </c>
      <c r="AK228" s="243">
        <v>323.75</v>
      </c>
      <c r="AL228" s="243">
        <v>353.83</v>
      </c>
      <c r="AM228" s="245">
        <f t="shared" si="21"/>
        <v>420.25392323722173</v>
      </c>
      <c r="AN228" s="245">
        <f t="shared" si="22"/>
        <v>429.47880212294183</v>
      </c>
      <c r="AO228" s="286">
        <f t="shared" ref="AO228:AP243" si="25">AM228/AM216-1</f>
        <v>8.8635415146700591E-3</v>
      </c>
      <c r="AP228" s="286">
        <f t="shared" si="25"/>
        <v>8.8887910344690457E-3</v>
      </c>
      <c r="AQ228" s="286">
        <f t="shared" si="23"/>
        <v>-2.5245801403557255E-3</v>
      </c>
      <c r="AR228" s="286">
        <f t="shared" si="23"/>
        <v>1.4410572344436767E-2</v>
      </c>
    </row>
    <row r="229" spans="1:44" x14ac:dyDescent="0.2">
      <c r="A229" s="243">
        <v>0.82704137793912058</v>
      </c>
      <c r="B229" s="244">
        <v>43252</v>
      </c>
      <c r="C229" s="243">
        <v>99.376464931786799</v>
      </c>
      <c r="D229" s="243" t="s">
        <v>1161</v>
      </c>
      <c r="E229" s="243" t="s">
        <v>67</v>
      </c>
      <c r="F229" s="243">
        <v>333.73</v>
      </c>
      <c r="G229" s="243">
        <v>346.41</v>
      </c>
      <c r="H229" s="243">
        <v>319.54000000000002</v>
      </c>
      <c r="I229" s="243">
        <v>397.66</v>
      </c>
      <c r="J229" s="243">
        <v>447.448411745165</v>
      </c>
      <c r="K229" s="243">
        <v>301.27</v>
      </c>
      <c r="L229" s="243">
        <v>337.39</v>
      </c>
      <c r="M229" s="243">
        <v>354.83</v>
      </c>
      <c r="N229" s="243">
        <v>297.41000000000003</v>
      </c>
      <c r="O229" s="243">
        <v>276.25</v>
      </c>
      <c r="P229" s="243">
        <v>303.64</v>
      </c>
      <c r="Q229" s="243">
        <v>283.39</v>
      </c>
      <c r="R229" s="243">
        <v>301.14999999999998</v>
      </c>
      <c r="S229" s="243">
        <v>345.99</v>
      </c>
      <c r="T229" s="243">
        <v>296.48</v>
      </c>
      <c r="U229" s="243">
        <v>349.65</v>
      </c>
      <c r="V229" s="243">
        <v>342.198136885586</v>
      </c>
      <c r="W229" s="243">
        <v>273.38</v>
      </c>
      <c r="X229" s="243">
        <v>395.76</v>
      </c>
      <c r="Y229" s="243">
        <v>281.63</v>
      </c>
      <c r="Z229" s="243">
        <v>315.55</v>
      </c>
      <c r="AA229" s="243">
        <v>399.88</v>
      </c>
      <c r="AB229" s="243">
        <v>260.01</v>
      </c>
      <c r="AC229" s="243">
        <v>357.01</v>
      </c>
      <c r="AD229" s="243">
        <v>262.64999999999998</v>
      </c>
      <c r="AE229" s="243">
        <v>307.66000000000003</v>
      </c>
      <c r="AF229" s="243">
        <v>297.33999999999997</v>
      </c>
      <c r="AG229" s="243">
        <v>333.43</v>
      </c>
      <c r="AH229" s="243">
        <v>295.58</v>
      </c>
      <c r="AI229" s="243">
        <v>342.91082413729799</v>
      </c>
      <c r="AJ229" s="243">
        <v>304.2</v>
      </c>
      <c r="AK229" s="243">
        <v>321.79000000000002</v>
      </c>
      <c r="AL229" s="243">
        <v>353.45</v>
      </c>
      <c r="AM229" s="245">
        <f t="shared" si="21"/>
        <v>418.34666224580207</v>
      </c>
      <c r="AN229" s="245">
        <f t="shared" si="22"/>
        <v>427.36676716315134</v>
      </c>
      <c r="AO229" s="286">
        <f t="shared" si="25"/>
        <v>1.0347963327803189E-2</v>
      </c>
      <c r="AP229" s="286">
        <f t="shared" si="25"/>
        <v>1.0607118925612946E-2</v>
      </c>
      <c r="AQ229" s="286">
        <f t="shared" si="23"/>
        <v>-4.5383538045951077E-3</v>
      </c>
      <c r="AR229" s="286">
        <f t="shared" si="23"/>
        <v>-4.917669857861573E-3</v>
      </c>
    </row>
    <row r="230" spans="1:44" x14ac:dyDescent="0.2">
      <c r="A230" s="243">
        <v>0.83147412265842335</v>
      </c>
      <c r="B230" s="244">
        <v>43282</v>
      </c>
      <c r="C230" s="243">
        <v>99.909099104513501</v>
      </c>
      <c r="D230" s="243" t="s">
        <v>1162</v>
      </c>
      <c r="E230" s="243" t="s">
        <v>68</v>
      </c>
      <c r="F230" s="243">
        <v>338.84</v>
      </c>
      <c r="G230" s="243">
        <v>348.79</v>
      </c>
      <c r="H230" s="243">
        <v>322.18</v>
      </c>
      <c r="I230" s="243">
        <v>397.81</v>
      </c>
      <c r="J230" s="243">
        <v>446.48509113860001</v>
      </c>
      <c r="K230" s="243">
        <v>304.92</v>
      </c>
      <c r="L230" s="243">
        <v>341.92</v>
      </c>
      <c r="M230" s="243">
        <v>356.89</v>
      </c>
      <c r="N230" s="243">
        <v>306.74</v>
      </c>
      <c r="O230" s="243">
        <v>280.51</v>
      </c>
      <c r="P230" s="243">
        <v>310.37</v>
      </c>
      <c r="Q230" s="243">
        <v>295.23</v>
      </c>
      <c r="R230" s="243">
        <v>307.89999999999998</v>
      </c>
      <c r="S230" s="243">
        <v>350.72</v>
      </c>
      <c r="T230" s="243">
        <v>306.81</v>
      </c>
      <c r="U230" s="243">
        <v>347.72</v>
      </c>
      <c r="V230" s="243">
        <v>344.84851407433098</v>
      </c>
      <c r="W230" s="243">
        <v>278.75</v>
      </c>
      <c r="X230" s="243">
        <v>395.73</v>
      </c>
      <c r="Y230" s="243">
        <v>286.83</v>
      </c>
      <c r="Z230" s="243">
        <v>321.32</v>
      </c>
      <c r="AA230" s="243">
        <v>401.07</v>
      </c>
      <c r="AB230" s="243">
        <v>261.92</v>
      </c>
      <c r="AC230" s="243">
        <v>362.31</v>
      </c>
      <c r="AD230" s="243">
        <v>266.16000000000003</v>
      </c>
      <c r="AE230" s="243">
        <v>313.91000000000003</v>
      </c>
      <c r="AF230" s="243">
        <v>301.04000000000002</v>
      </c>
      <c r="AG230" s="243">
        <v>336.16</v>
      </c>
      <c r="AH230" s="243">
        <v>305.63</v>
      </c>
      <c r="AI230" s="243">
        <v>367.505965317662</v>
      </c>
      <c r="AJ230" s="243">
        <v>304.43</v>
      </c>
      <c r="AK230" s="243">
        <v>357.89</v>
      </c>
      <c r="AL230" s="243">
        <v>357.43</v>
      </c>
      <c r="AM230" s="245">
        <f t="shared" si="21"/>
        <v>421.80506938527873</v>
      </c>
      <c r="AN230" s="245">
        <f t="shared" si="22"/>
        <v>429.87507399173177</v>
      </c>
      <c r="AO230" s="286">
        <f t="shared" si="25"/>
        <v>1.2221161090826049E-2</v>
      </c>
      <c r="AP230" s="286">
        <f t="shared" si="25"/>
        <v>1.0825048031156692E-2</v>
      </c>
      <c r="AQ230" s="286">
        <f t="shared" si="23"/>
        <v>8.2668453021974564E-3</v>
      </c>
      <c r="AR230" s="286">
        <f t="shared" si="23"/>
        <v>5.8692135685478597E-3</v>
      </c>
    </row>
    <row r="231" spans="1:44" x14ac:dyDescent="0.2">
      <c r="A231" s="243">
        <v>0.83632520244010022</v>
      </c>
      <c r="B231" s="244">
        <v>43313</v>
      </c>
      <c r="C231" s="243">
        <v>100.492</v>
      </c>
      <c r="D231" s="243" t="s">
        <v>1163</v>
      </c>
      <c r="E231" s="243" t="s">
        <v>1651</v>
      </c>
      <c r="F231" s="243">
        <v>337.67</v>
      </c>
      <c r="G231" s="243">
        <v>345.63</v>
      </c>
      <c r="H231" s="243">
        <v>320.38</v>
      </c>
      <c r="I231" s="243">
        <v>394.7</v>
      </c>
      <c r="J231" s="243">
        <v>445.48416607451998</v>
      </c>
      <c r="K231" s="243">
        <v>303.79000000000002</v>
      </c>
      <c r="L231" s="243">
        <v>340.01</v>
      </c>
      <c r="M231" s="243">
        <v>355.25</v>
      </c>
      <c r="N231" s="243">
        <v>304.91000000000003</v>
      </c>
      <c r="O231" s="243">
        <v>280.22000000000003</v>
      </c>
      <c r="P231" s="243">
        <v>310.14999999999998</v>
      </c>
      <c r="Q231" s="243">
        <v>295.72000000000003</v>
      </c>
      <c r="R231" s="243">
        <v>306.22000000000003</v>
      </c>
      <c r="S231" s="243">
        <v>349.54</v>
      </c>
      <c r="T231" s="243">
        <v>305.72000000000003</v>
      </c>
      <c r="U231" s="243">
        <v>345.59</v>
      </c>
      <c r="V231" s="243">
        <v>343.17034453062001</v>
      </c>
      <c r="W231" s="243">
        <v>278.75</v>
      </c>
      <c r="X231" s="243">
        <v>394.12</v>
      </c>
      <c r="Y231" s="243">
        <v>286.23</v>
      </c>
      <c r="Z231" s="243">
        <v>321.27</v>
      </c>
      <c r="AA231" s="243">
        <v>400.2</v>
      </c>
      <c r="AB231" s="243">
        <v>260.77</v>
      </c>
      <c r="AC231" s="243">
        <v>361.27</v>
      </c>
      <c r="AD231" s="243">
        <v>264.99</v>
      </c>
      <c r="AE231" s="243">
        <v>313.27999999999997</v>
      </c>
      <c r="AF231" s="243">
        <v>299.94</v>
      </c>
      <c r="AG231" s="243">
        <v>334.11</v>
      </c>
      <c r="AH231" s="243">
        <v>304.97000000000003</v>
      </c>
      <c r="AI231" s="243">
        <v>364.90858655897802</v>
      </c>
      <c r="AJ231" s="243">
        <v>303.19</v>
      </c>
      <c r="AK231" s="243">
        <v>355.57</v>
      </c>
      <c r="AL231" s="243">
        <v>356.15</v>
      </c>
      <c r="AM231" s="245">
        <f t="shared" si="21"/>
        <v>417.94746706205473</v>
      </c>
      <c r="AN231" s="245">
        <f t="shared" si="22"/>
        <v>425.8510911316323</v>
      </c>
      <c r="AO231" s="286">
        <f t="shared" si="25"/>
        <v>1.100889132299665E-2</v>
      </c>
      <c r="AP231" s="286">
        <f t="shared" si="25"/>
        <v>9.6929800030858271E-3</v>
      </c>
      <c r="AQ231" s="286">
        <f t="shared" si="23"/>
        <v>-9.1454622127844498E-3</v>
      </c>
      <c r="AR231" s="286">
        <f t="shared" si="23"/>
        <v>-9.3608192322797157E-3</v>
      </c>
    </row>
    <row r="232" spans="1:44" x14ac:dyDescent="0.2">
      <c r="A232" s="243">
        <v>0.83986218260804435</v>
      </c>
      <c r="B232" s="244">
        <v>43344</v>
      </c>
      <c r="C232" s="243">
        <v>100.917</v>
      </c>
      <c r="D232" s="243" t="s">
        <v>1164</v>
      </c>
      <c r="E232" s="243" t="s">
        <v>70</v>
      </c>
      <c r="F232" s="243">
        <v>330.08</v>
      </c>
      <c r="G232" s="243">
        <v>345.39</v>
      </c>
      <c r="H232" s="243">
        <v>320.77</v>
      </c>
      <c r="I232" s="243">
        <v>398.71</v>
      </c>
      <c r="J232" s="243">
        <v>443.42952294230298</v>
      </c>
      <c r="K232" s="243">
        <v>310.87</v>
      </c>
      <c r="L232" s="243">
        <v>337.1</v>
      </c>
      <c r="M232" s="243">
        <v>352.4</v>
      </c>
      <c r="N232" s="243">
        <v>298.27</v>
      </c>
      <c r="O232" s="243">
        <v>277.73</v>
      </c>
      <c r="P232" s="243">
        <v>303.07</v>
      </c>
      <c r="Q232" s="243">
        <v>283.17</v>
      </c>
      <c r="R232" s="243">
        <v>301.79000000000002</v>
      </c>
      <c r="S232" s="243">
        <v>345.45</v>
      </c>
      <c r="T232" s="243">
        <v>298</v>
      </c>
      <c r="U232" s="243">
        <v>340.21</v>
      </c>
      <c r="V232" s="243">
        <v>337.46681425694101</v>
      </c>
      <c r="W232" s="243">
        <v>277.19</v>
      </c>
      <c r="X232" s="243">
        <v>393.74</v>
      </c>
      <c r="Y232" s="243">
        <v>284.07</v>
      </c>
      <c r="Z232" s="243">
        <v>314.41000000000003</v>
      </c>
      <c r="AA232" s="243">
        <v>397.64</v>
      </c>
      <c r="AB232" s="243">
        <v>260.43</v>
      </c>
      <c r="AC232" s="243">
        <v>355</v>
      </c>
      <c r="AD232" s="243">
        <v>258.66000000000003</v>
      </c>
      <c r="AE232" s="243">
        <v>306.97000000000003</v>
      </c>
      <c r="AF232" s="243">
        <v>296.98</v>
      </c>
      <c r="AG232" s="243">
        <v>334.28</v>
      </c>
      <c r="AH232" s="243">
        <v>297.17</v>
      </c>
      <c r="AI232" s="243">
        <v>343.12905303206799</v>
      </c>
      <c r="AJ232" s="243">
        <v>300.54000000000002</v>
      </c>
      <c r="AK232" s="243">
        <v>323.49</v>
      </c>
      <c r="AL232" s="243">
        <v>351.8</v>
      </c>
      <c r="AM232" s="245">
        <f t="shared" si="21"/>
        <v>411.31748417015962</v>
      </c>
      <c r="AN232" s="245">
        <f t="shared" si="22"/>
        <v>418.87824846160709</v>
      </c>
      <c r="AO232" s="286">
        <f t="shared" si="25"/>
        <v>-5.9873060604086481E-3</v>
      </c>
      <c r="AP232" s="286">
        <f t="shared" si="25"/>
        <v>7.8076132414581778E-3</v>
      </c>
      <c r="AQ232" s="286">
        <f t="shared" si="23"/>
        <v>-1.586319672780967E-2</v>
      </c>
      <c r="AR232" s="286">
        <f t="shared" si="23"/>
        <v>-1.6373898799920794E-2</v>
      </c>
    </row>
    <row r="233" spans="1:44" x14ac:dyDescent="0.2">
      <c r="A233" s="243">
        <v>0.84421474879118497</v>
      </c>
      <c r="B233" s="244">
        <v>43374</v>
      </c>
      <c r="C233" s="243">
        <v>101.44</v>
      </c>
      <c r="D233" s="243" t="s">
        <v>1165</v>
      </c>
      <c r="E233" s="243" t="s">
        <v>71</v>
      </c>
      <c r="F233" s="243">
        <v>329.39</v>
      </c>
      <c r="G233" s="243">
        <v>344.79</v>
      </c>
      <c r="H233" s="243">
        <v>315.83</v>
      </c>
      <c r="I233" s="243">
        <v>397.93</v>
      </c>
      <c r="J233" s="243">
        <v>442.086889944554</v>
      </c>
      <c r="K233" s="243">
        <v>301.95</v>
      </c>
      <c r="L233" s="243">
        <v>336.59</v>
      </c>
      <c r="M233" s="243">
        <v>351.6</v>
      </c>
      <c r="N233" s="243">
        <v>297.64999999999998</v>
      </c>
      <c r="O233" s="243">
        <v>277.27999999999997</v>
      </c>
      <c r="P233" s="243">
        <v>302.13</v>
      </c>
      <c r="Q233" s="243">
        <v>286.41000000000003</v>
      </c>
      <c r="R233" s="243">
        <v>301.07</v>
      </c>
      <c r="S233" s="243">
        <v>344.35</v>
      </c>
      <c r="T233" s="243">
        <v>296.02999999999997</v>
      </c>
      <c r="U233" s="243">
        <v>337.59</v>
      </c>
      <c r="V233" s="243">
        <v>336.73959031759</v>
      </c>
      <c r="W233" s="243">
        <v>265.20999999999998</v>
      </c>
      <c r="X233" s="243">
        <v>392.37</v>
      </c>
      <c r="Y233" s="243">
        <v>284.44</v>
      </c>
      <c r="Z233" s="243">
        <v>313.43</v>
      </c>
      <c r="AA233" s="243">
        <v>396.33</v>
      </c>
      <c r="AB233" s="243">
        <v>259.92</v>
      </c>
      <c r="AC233" s="243">
        <v>355.59</v>
      </c>
      <c r="AD233" s="243">
        <v>257.94</v>
      </c>
      <c r="AE233" s="243">
        <v>305.58</v>
      </c>
      <c r="AF233" s="243">
        <v>297.85000000000002</v>
      </c>
      <c r="AG233" s="243">
        <v>332.51</v>
      </c>
      <c r="AH233" s="243">
        <v>296.02999999999997</v>
      </c>
      <c r="AI233" s="243">
        <v>342.62995250852202</v>
      </c>
      <c r="AJ233" s="243">
        <v>299.58999999999997</v>
      </c>
      <c r="AK233" s="243">
        <v>322.62</v>
      </c>
      <c r="AL233" s="243">
        <v>350.62</v>
      </c>
      <c r="AM233" s="245">
        <f t="shared" si="21"/>
        <v>407.89384513012624</v>
      </c>
      <c r="AN233" s="245">
        <f t="shared" si="22"/>
        <v>415.32086533911672</v>
      </c>
      <c r="AO233" s="286">
        <f t="shared" si="25"/>
        <v>-3.7221155761160141E-3</v>
      </c>
      <c r="AP233" s="286">
        <f t="shared" si="25"/>
        <v>8.8760640945049207E-3</v>
      </c>
      <c r="AQ233" s="286">
        <f t="shared" si="23"/>
        <v>-8.3235922901274684E-3</v>
      </c>
      <c r="AR233" s="286">
        <f t="shared" si="23"/>
        <v>-8.4926422786463229E-3</v>
      </c>
    </row>
    <row r="234" spans="1:44" x14ac:dyDescent="0.2">
      <c r="A234" s="243">
        <v>0.85139689910868088</v>
      </c>
      <c r="B234" s="244">
        <v>43405</v>
      </c>
      <c r="C234" s="243">
        <v>102.303</v>
      </c>
      <c r="D234" s="243" t="s">
        <v>1166</v>
      </c>
      <c r="E234" s="243" t="s">
        <v>72</v>
      </c>
      <c r="F234" s="243">
        <v>332.5</v>
      </c>
      <c r="G234" s="243">
        <v>349.41</v>
      </c>
      <c r="H234" s="243">
        <v>317.23</v>
      </c>
      <c r="I234" s="243">
        <v>401.82</v>
      </c>
      <c r="J234" s="243">
        <v>441.572957963703</v>
      </c>
      <c r="K234" s="243">
        <v>303.82</v>
      </c>
      <c r="L234" s="243">
        <v>340.39</v>
      </c>
      <c r="M234" s="243">
        <v>355.66</v>
      </c>
      <c r="N234" s="243">
        <v>297.41000000000003</v>
      </c>
      <c r="O234" s="243">
        <v>276.61</v>
      </c>
      <c r="P234" s="243">
        <v>304.26</v>
      </c>
      <c r="Q234" s="243">
        <v>283.89</v>
      </c>
      <c r="R234" s="243">
        <v>303.94</v>
      </c>
      <c r="S234" s="243">
        <v>346.51</v>
      </c>
      <c r="T234" s="243">
        <v>295</v>
      </c>
      <c r="U234" s="243">
        <v>338.81</v>
      </c>
      <c r="V234" s="243">
        <v>339.78877656515101</v>
      </c>
      <c r="W234" s="243">
        <v>265.36</v>
      </c>
      <c r="X234" s="243">
        <v>394.67</v>
      </c>
      <c r="Y234" s="243">
        <v>281.62</v>
      </c>
      <c r="Z234" s="243">
        <v>318.75</v>
      </c>
      <c r="AA234" s="243">
        <v>399.74</v>
      </c>
      <c r="AB234" s="243">
        <v>259.62</v>
      </c>
      <c r="AC234" s="243">
        <v>357.55</v>
      </c>
      <c r="AD234" s="243">
        <v>257.77999999999997</v>
      </c>
      <c r="AE234" s="243">
        <v>308.67</v>
      </c>
      <c r="AF234" s="243">
        <v>299.36</v>
      </c>
      <c r="AG234" s="243">
        <v>335.08</v>
      </c>
      <c r="AH234" s="243">
        <v>295.79000000000002</v>
      </c>
      <c r="AI234" s="243">
        <v>352.60964478399097</v>
      </c>
      <c r="AJ234" s="243">
        <v>303.92</v>
      </c>
      <c r="AK234" s="243">
        <v>327.01</v>
      </c>
      <c r="AL234" s="243">
        <v>352.7</v>
      </c>
      <c r="AM234" s="245">
        <f t="shared" si="21"/>
        <v>406.98997184833291</v>
      </c>
      <c r="AN234" s="245">
        <f t="shared" si="22"/>
        <v>414.26037652854757</v>
      </c>
      <c r="AO234" s="286">
        <f t="shared" si="25"/>
        <v>-4.3842380365742839E-3</v>
      </c>
      <c r="AP234" s="286">
        <f t="shared" si="25"/>
        <v>1.1423233724517923E-2</v>
      </c>
      <c r="AQ234" s="286">
        <f t="shared" si="23"/>
        <v>-2.2159522448910174E-3</v>
      </c>
      <c r="AR234" s="286">
        <f t="shared" si="23"/>
        <v>-2.5534204974345664E-3</v>
      </c>
    </row>
    <row r="235" spans="1:44" x14ac:dyDescent="0.2">
      <c r="A235" s="243">
        <v>0.85736399270965957</v>
      </c>
      <c r="B235" s="244">
        <v>43435</v>
      </c>
      <c r="C235" s="243">
        <v>103.02</v>
      </c>
      <c r="D235" s="243" t="s">
        <v>1167</v>
      </c>
      <c r="E235" s="243" t="s">
        <v>1648</v>
      </c>
      <c r="F235" s="243">
        <v>334.06</v>
      </c>
      <c r="G235" s="243">
        <v>352.86</v>
      </c>
      <c r="H235" s="243">
        <v>320.42</v>
      </c>
      <c r="I235" s="243">
        <v>402.34</v>
      </c>
      <c r="J235" s="243">
        <v>444.29001647980698</v>
      </c>
      <c r="K235" s="243">
        <v>302.98</v>
      </c>
      <c r="L235" s="243">
        <v>343.59</v>
      </c>
      <c r="M235" s="243">
        <v>358.28</v>
      </c>
      <c r="N235" s="243">
        <v>296.95</v>
      </c>
      <c r="O235" s="243">
        <v>278.19</v>
      </c>
      <c r="P235" s="243">
        <v>304.88</v>
      </c>
      <c r="Q235" s="243">
        <v>285.91000000000003</v>
      </c>
      <c r="R235" s="243">
        <v>305.99</v>
      </c>
      <c r="S235" s="243">
        <v>347.36</v>
      </c>
      <c r="T235" s="243">
        <v>295.14999999999998</v>
      </c>
      <c r="U235" s="243">
        <v>338.43</v>
      </c>
      <c r="V235" s="243">
        <v>341.64055941632103</v>
      </c>
      <c r="W235" s="243">
        <v>265.29000000000002</v>
      </c>
      <c r="X235" s="243">
        <v>397.12</v>
      </c>
      <c r="Y235" s="243">
        <v>282.45999999999998</v>
      </c>
      <c r="Z235" s="243">
        <v>319.45999999999998</v>
      </c>
      <c r="AA235" s="243">
        <v>402.99</v>
      </c>
      <c r="AB235" s="243">
        <v>263.11</v>
      </c>
      <c r="AC235" s="243">
        <v>359.3</v>
      </c>
      <c r="AD235" s="243">
        <v>257.11</v>
      </c>
      <c r="AE235" s="243">
        <v>311.07</v>
      </c>
      <c r="AF235" s="243">
        <v>301.56</v>
      </c>
      <c r="AG235" s="243">
        <v>337.33</v>
      </c>
      <c r="AH235" s="243">
        <v>297.27999999999997</v>
      </c>
      <c r="AI235" s="243">
        <v>349.02939436699501</v>
      </c>
      <c r="AJ235" s="243">
        <v>304.05</v>
      </c>
      <c r="AK235" s="243">
        <v>326.91000000000003</v>
      </c>
      <c r="AL235" s="243">
        <v>354.35</v>
      </c>
      <c r="AM235" s="245">
        <f t="shared" si="21"/>
        <v>405.1488083867211</v>
      </c>
      <c r="AN235" s="245">
        <f t="shared" si="22"/>
        <v>413.30170500873623</v>
      </c>
      <c r="AO235" s="286">
        <f t="shared" si="25"/>
        <v>-8.8130375919062143E-3</v>
      </c>
      <c r="AP235" s="286">
        <f t="shared" si="25"/>
        <v>5.2391166306118286E-3</v>
      </c>
      <c r="AQ235" s="286">
        <f t="shared" si="23"/>
        <v>-4.5238546130516033E-3</v>
      </c>
      <c r="AR235" s="286">
        <f t="shared" si="23"/>
        <v>-2.3141762382511422E-3</v>
      </c>
    </row>
    <row r="236" spans="1:44" x14ac:dyDescent="0.2">
      <c r="A236" s="243">
        <v>0.85809635566208109</v>
      </c>
      <c r="B236" s="244">
        <v>43466</v>
      </c>
      <c r="C236" s="243">
        <v>103.108</v>
      </c>
      <c r="D236" s="243" t="s">
        <v>1250</v>
      </c>
      <c r="E236" s="243" t="s">
        <v>1649</v>
      </c>
      <c r="F236" s="243">
        <v>352.67</v>
      </c>
      <c r="G236" s="243">
        <v>385.67</v>
      </c>
      <c r="H236" s="243">
        <v>338.46</v>
      </c>
      <c r="I236" s="243">
        <v>420.88</v>
      </c>
      <c r="J236" s="243">
        <v>463.73972530676201</v>
      </c>
      <c r="K236" s="243">
        <v>318.73</v>
      </c>
      <c r="L236" s="243">
        <v>365.19</v>
      </c>
      <c r="M236" s="243">
        <v>376.59</v>
      </c>
      <c r="N236" s="243">
        <v>310.73</v>
      </c>
      <c r="O236" s="243">
        <v>291.5</v>
      </c>
      <c r="P236" s="243">
        <v>319.95999999999998</v>
      </c>
      <c r="Q236" s="243">
        <v>309.45</v>
      </c>
      <c r="R236" s="243">
        <v>323.27</v>
      </c>
      <c r="S236" s="243">
        <v>361.87</v>
      </c>
      <c r="T236" s="243">
        <v>309.08</v>
      </c>
      <c r="U236" s="243">
        <v>358.51</v>
      </c>
      <c r="V236" s="243">
        <v>362.49464138977203</v>
      </c>
      <c r="W236" s="243">
        <v>283.57</v>
      </c>
      <c r="X236" s="243">
        <v>407.89</v>
      </c>
      <c r="Y236" s="243">
        <v>298.61</v>
      </c>
      <c r="Z236" s="243">
        <v>332.35</v>
      </c>
      <c r="AA236" s="243">
        <v>417.68</v>
      </c>
      <c r="AB236" s="243">
        <v>279.27</v>
      </c>
      <c r="AC236" s="243">
        <v>370.24</v>
      </c>
      <c r="AD236" s="243">
        <v>270.17</v>
      </c>
      <c r="AE236" s="243">
        <v>329.15</v>
      </c>
      <c r="AF236" s="243">
        <v>319.2</v>
      </c>
      <c r="AG236" s="243">
        <v>361.15</v>
      </c>
      <c r="AH236" s="243">
        <v>317.64</v>
      </c>
      <c r="AI236" s="243">
        <v>380.11783780508699</v>
      </c>
      <c r="AJ236" s="243">
        <v>316.29000000000002</v>
      </c>
      <c r="AK236" s="243">
        <v>337.11</v>
      </c>
      <c r="AL236" s="243">
        <v>372.27</v>
      </c>
      <c r="AM236" s="245">
        <f t="shared" si="21"/>
        <v>421.71254732901423</v>
      </c>
      <c r="AN236" s="245">
        <f t="shared" si="22"/>
        <v>433.83239835900218</v>
      </c>
      <c r="AO236" s="286">
        <f t="shared" si="25"/>
        <v>1.2595653463195466E-2</v>
      </c>
      <c r="AP236" s="286">
        <f t="shared" si="25"/>
        <v>2.467028352867473E-2</v>
      </c>
      <c r="AQ236" s="286">
        <f t="shared" si="23"/>
        <v>4.0883099245062393E-2</v>
      </c>
      <c r="AR236" s="286">
        <f t="shared" si="23"/>
        <v>4.9674833424246279E-2</v>
      </c>
    </row>
    <row r="237" spans="1:44" x14ac:dyDescent="0.2">
      <c r="A237" s="243">
        <v>0.85785500878003307</v>
      </c>
      <c r="B237" s="244">
        <v>43497</v>
      </c>
      <c r="C237" s="243">
        <v>103.07899999999999</v>
      </c>
      <c r="D237" s="243" t="s">
        <v>1168</v>
      </c>
      <c r="E237" s="243" t="s">
        <v>63</v>
      </c>
      <c r="F237" s="243">
        <v>354.19</v>
      </c>
      <c r="G237" s="243">
        <v>386.41</v>
      </c>
      <c r="H237" s="243">
        <v>337.79</v>
      </c>
      <c r="I237" s="243">
        <v>421.12</v>
      </c>
      <c r="J237" s="243">
        <v>466.47363435171297</v>
      </c>
      <c r="K237" s="243">
        <v>318.14</v>
      </c>
      <c r="L237" s="243">
        <v>366.8</v>
      </c>
      <c r="M237" s="243">
        <v>378.32</v>
      </c>
      <c r="N237" s="243">
        <v>312.95</v>
      </c>
      <c r="O237" s="243">
        <v>291.95</v>
      </c>
      <c r="P237" s="243">
        <v>320.88</v>
      </c>
      <c r="Q237" s="243">
        <v>309.49</v>
      </c>
      <c r="R237" s="243">
        <v>323.77</v>
      </c>
      <c r="S237" s="243">
        <v>363.24</v>
      </c>
      <c r="T237" s="243">
        <v>308.27</v>
      </c>
      <c r="U237" s="243">
        <v>359.22</v>
      </c>
      <c r="V237" s="243">
        <v>362.93772530545101</v>
      </c>
      <c r="W237" s="243">
        <v>283.52</v>
      </c>
      <c r="X237" s="243">
        <v>409.68</v>
      </c>
      <c r="Y237" s="243">
        <v>299.62</v>
      </c>
      <c r="Z237" s="243">
        <v>332.89</v>
      </c>
      <c r="AA237" s="243">
        <v>418.89</v>
      </c>
      <c r="AB237" s="243">
        <v>280.18</v>
      </c>
      <c r="AC237" s="243">
        <v>371.49</v>
      </c>
      <c r="AD237" s="243">
        <v>271.69</v>
      </c>
      <c r="AE237" s="243">
        <v>330.34</v>
      </c>
      <c r="AF237" s="243">
        <v>320.02</v>
      </c>
      <c r="AG237" s="243">
        <v>364.31</v>
      </c>
      <c r="AH237" s="243">
        <v>318.86</v>
      </c>
      <c r="AI237" s="243">
        <v>380.75121169445703</v>
      </c>
      <c r="AJ237" s="243">
        <v>315.73</v>
      </c>
      <c r="AK237" s="243">
        <v>337.05</v>
      </c>
      <c r="AL237" s="243">
        <v>373.6</v>
      </c>
      <c r="AM237" s="245">
        <f t="shared" si="21"/>
        <v>423.42819740199269</v>
      </c>
      <c r="AN237" s="245">
        <f t="shared" si="22"/>
        <v>435.50483027580793</v>
      </c>
      <c r="AO237" s="286">
        <f t="shared" si="25"/>
        <v>1.8269002842761006E-2</v>
      </c>
      <c r="AP237" s="286">
        <f t="shared" si="25"/>
        <v>2.8785803889820993E-2</v>
      </c>
      <c r="AQ237" s="286">
        <f t="shared" si="23"/>
        <v>4.0682926885737825E-3</v>
      </c>
      <c r="AR237" s="286">
        <f t="shared" si="23"/>
        <v>3.8550184890104866E-3</v>
      </c>
    </row>
    <row r="238" spans="1:44" x14ac:dyDescent="0.2">
      <c r="A238" s="243">
        <v>0.86115896437220674</v>
      </c>
      <c r="B238" s="244">
        <v>43525</v>
      </c>
      <c r="C238" s="243">
        <v>103.476</v>
      </c>
      <c r="D238" s="243" t="s">
        <v>1169</v>
      </c>
      <c r="E238" s="243" t="s">
        <v>64</v>
      </c>
      <c r="F238" s="243">
        <v>347.19</v>
      </c>
      <c r="G238" s="243">
        <v>386.64</v>
      </c>
      <c r="H238" s="243">
        <v>334.99</v>
      </c>
      <c r="I238" s="243">
        <v>415.13</v>
      </c>
      <c r="J238" s="243">
        <v>468.20627913373499</v>
      </c>
      <c r="K238" s="243">
        <v>315.58</v>
      </c>
      <c r="L238" s="243">
        <v>370.25</v>
      </c>
      <c r="M238" s="243">
        <v>374.12</v>
      </c>
      <c r="N238" s="243">
        <v>309.74</v>
      </c>
      <c r="O238" s="243">
        <v>289.92</v>
      </c>
      <c r="P238" s="243">
        <v>320.5</v>
      </c>
      <c r="Q238" s="243">
        <v>307.49</v>
      </c>
      <c r="R238" s="243">
        <v>318.20999999999998</v>
      </c>
      <c r="S238" s="243">
        <v>366.41</v>
      </c>
      <c r="T238" s="243">
        <v>308.3</v>
      </c>
      <c r="U238" s="243">
        <v>353.06</v>
      </c>
      <c r="V238" s="243">
        <v>353.37201010833797</v>
      </c>
      <c r="W238" s="243">
        <v>290.42</v>
      </c>
      <c r="X238" s="243">
        <v>412.33</v>
      </c>
      <c r="Y238" s="243">
        <v>293.27</v>
      </c>
      <c r="Z238" s="243">
        <v>327.60000000000002</v>
      </c>
      <c r="AA238" s="243">
        <v>415.55</v>
      </c>
      <c r="AB238" s="243">
        <v>284.11</v>
      </c>
      <c r="AC238" s="243">
        <v>374.6</v>
      </c>
      <c r="AD238" s="243">
        <v>269.73</v>
      </c>
      <c r="AE238" s="243">
        <v>330.18</v>
      </c>
      <c r="AF238" s="243">
        <v>321.14999999999998</v>
      </c>
      <c r="AG238" s="243">
        <v>383.28</v>
      </c>
      <c r="AH238" s="243">
        <v>308.79000000000002</v>
      </c>
      <c r="AI238" s="243">
        <v>359.12546140007902</v>
      </c>
      <c r="AJ238" s="243">
        <v>314.13</v>
      </c>
      <c r="AK238" s="243">
        <v>339.8</v>
      </c>
      <c r="AL238" s="243">
        <v>372.83</v>
      </c>
      <c r="AM238" s="245">
        <f t="shared" si="21"/>
        <v>425.48474225907466</v>
      </c>
      <c r="AN238" s="245">
        <f t="shared" si="22"/>
        <v>432.93981184042678</v>
      </c>
      <c r="AO238" s="286">
        <f t="shared" si="25"/>
        <v>1.4493491329563124E-2</v>
      </c>
      <c r="AP238" s="286">
        <f t="shared" si="25"/>
        <v>2.6240255584081718E-2</v>
      </c>
      <c r="AQ238" s="286">
        <f t="shared" si="23"/>
        <v>4.8568916045275135E-3</v>
      </c>
      <c r="AR238" s="286">
        <f t="shared" si="23"/>
        <v>-5.8897588661799283E-3</v>
      </c>
    </row>
    <row r="239" spans="1:44" x14ac:dyDescent="0.2">
      <c r="A239" s="243">
        <v>0.8616166912174702</v>
      </c>
      <c r="B239" s="244">
        <v>43556</v>
      </c>
      <c r="C239" s="243">
        <v>103.53100000000001</v>
      </c>
      <c r="D239" s="243" t="s">
        <v>1170</v>
      </c>
      <c r="E239" s="243" t="s">
        <v>1650</v>
      </c>
      <c r="F239" s="243">
        <v>349.01</v>
      </c>
      <c r="G239" s="243">
        <v>387.73</v>
      </c>
      <c r="H239" s="243">
        <v>335.63</v>
      </c>
      <c r="I239" s="243">
        <v>416.37</v>
      </c>
      <c r="J239" s="243">
        <v>469.37347682614302</v>
      </c>
      <c r="K239" s="243">
        <v>315.97000000000003</v>
      </c>
      <c r="L239" s="243">
        <v>371.44</v>
      </c>
      <c r="M239" s="243">
        <v>375.9</v>
      </c>
      <c r="N239" s="243">
        <v>319.76</v>
      </c>
      <c r="O239" s="243">
        <v>290.64</v>
      </c>
      <c r="P239" s="243">
        <v>321.19</v>
      </c>
      <c r="Q239" s="243">
        <v>305.49</v>
      </c>
      <c r="R239" s="243">
        <v>318.43</v>
      </c>
      <c r="S239" s="243">
        <v>366.99</v>
      </c>
      <c r="T239" s="243">
        <v>309.11</v>
      </c>
      <c r="U239" s="243">
        <v>355.47</v>
      </c>
      <c r="V239" s="243">
        <v>353.17746502540098</v>
      </c>
      <c r="W239" s="243">
        <v>290.36</v>
      </c>
      <c r="X239" s="243">
        <v>413.55</v>
      </c>
      <c r="Y239" s="243">
        <v>294.95</v>
      </c>
      <c r="Z239" s="243">
        <v>328.03</v>
      </c>
      <c r="AA239" s="243">
        <v>416.09</v>
      </c>
      <c r="AB239" s="243">
        <v>283.39999999999998</v>
      </c>
      <c r="AC239" s="243">
        <v>376.77</v>
      </c>
      <c r="AD239" s="243">
        <v>270.54000000000002</v>
      </c>
      <c r="AE239" s="243">
        <v>330.23</v>
      </c>
      <c r="AF239" s="243">
        <v>322.74</v>
      </c>
      <c r="AG239" s="243">
        <v>383.78</v>
      </c>
      <c r="AH239" s="243">
        <v>309.37</v>
      </c>
      <c r="AI239" s="243">
        <v>359.52304996969002</v>
      </c>
      <c r="AJ239" s="243">
        <v>314.87</v>
      </c>
      <c r="AK239" s="243">
        <v>341.44</v>
      </c>
      <c r="AL239" s="243">
        <v>373.7</v>
      </c>
      <c r="AM239" s="245">
        <f t="shared" si="21"/>
        <v>425.93186011919136</v>
      </c>
      <c r="AN239" s="245">
        <f t="shared" si="22"/>
        <v>433.71954583651274</v>
      </c>
      <c r="AO239" s="286">
        <f t="shared" si="25"/>
        <v>1.0952039974579497E-2</v>
      </c>
      <c r="AP239" s="286">
        <f t="shared" si="25"/>
        <v>2.4427027723340711E-2</v>
      </c>
      <c r="AQ239" s="286">
        <f t="shared" si="23"/>
        <v>1.0508434632525709E-3</v>
      </c>
      <c r="AR239" s="286">
        <f t="shared" si="23"/>
        <v>1.8010217003867623E-3</v>
      </c>
    </row>
    <row r="240" spans="1:44" x14ac:dyDescent="0.2">
      <c r="A240" s="243">
        <v>0.85913664394677047</v>
      </c>
      <c r="B240" s="244">
        <v>43586</v>
      </c>
      <c r="C240" s="243">
        <v>103.233</v>
      </c>
      <c r="D240" s="243" t="s">
        <v>1171</v>
      </c>
      <c r="E240" s="243" t="s">
        <v>66</v>
      </c>
      <c r="F240" s="243">
        <v>355.94</v>
      </c>
      <c r="G240" s="243">
        <v>393.27</v>
      </c>
      <c r="H240" s="243">
        <v>338.22</v>
      </c>
      <c r="I240" s="243">
        <v>418.45</v>
      </c>
      <c r="J240" s="243">
        <v>471.67511221699499</v>
      </c>
      <c r="K240" s="243">
        <v>317.12</v>
      </c>
      <c r="L240" s="243">
        <v>374.28</v>
      </c>
      <c r="M240" s="243">
        <v>383.28</v>
      </c>
      <c r="N240" s="243">
        <v>327.25</v>
      </c>
      <c r="O240" s="243">
        <v>295.23</v>
      </c>
      <c r="P240" s="243">
        <v>326.08</v>
      </c>
      <c r="Q240" s="243">
        <v>310.19</v>
      </c>
      <c r="R240" s="243">
        <v>319.77999999999997</v>
      </c>
      <c r="S240" s="243">
        <v>367.13</v>
      </c>
      <c r="T240" s="243">
        <v>311.92</v>
      </c>
      <c r="U240" s="243">
        <v>369.47</v>
      </c>
      <c r="V240" s="243">
        <v>356.97569226533</v>
      </c>
      <c r="W240" s="243">
        <v>293.63</v>
      </c>
      <c r="X240" s="243">
        <v>419.52</v>
      </c>
      <c r="Y240" s="243">
        <v>295.23</v>
      </c>
      <c r="Z240" s="243">
        <v>332.07</v>
      </c>
      <c r="AA240" s="243">
        <v>424.68</v>
      </c>
      <c r="AB240" s="243">
        <v>283.72000000000003</v>
      </c>
      <c r="AC240" s="243">
        <v>385.57</v>
      </c>
      <c r="AD240" s="243">
        <v>276.76</v>
      </c>
      <c r="AE240" s="243">
        <v>335.61</v>
      </c>
      <c r="AF240" s="243">
        <v>326.07</v>
      </c>
      <c r="AG240" s="243">
        <v>379.02</v>
      </c>
      <c r="AH240" s="243">
        <v>311.14999999999998</v>
      </c>
      <c r="AI240" s="243">
        <v>361.26838207638502</v>
      </c>
      <c r="AJ240" s="243">
        <v>318.85000000000002</v>
      </c>
      <c r="AK240" s="243">
        <v>344.49</v>
      </c>
      <c r="AL240" s="243">
        <v>377.49</v>
      </c>
      <c r="AM240" s="245">
        <f t="shared" si="21"/>
        <v>427.32434076312808</v>
      </c>
      <c r="AN240" s="245">
        <f t="shared" si="22"/>
        <v>439.38295806573484</v>
      </c>
      <c r="AO240" s="286">
        <f t="shared" si="25"/>
        <v>1.6824155908986782E-2</v>
      </c>
      <c r="AP240" s="286">
        <f t="shared" si="25"/>
        <v>2.3060872606135874E-2</v>
      </c>
      <c r="AQ240" s="286">
        <f t="shared" si="23"/>
        <v>3.2692568326471161E-3</v>
      </c>
      <c r="AR240" s="286">
        <f t="shared" si="23"/>
        <v>1.3057774969073899E-2</v>
      </c>
    </row>
    <row r="241" spans="1:44" x14ac:dyDescent="0.2">
      <c r="A241" s="243">
        <v>0.85968591616108658</v>
      </c>
      <c r="B241" s="244">
        <v>43617</v>
      </c>
      <c r="C241" s="243">
        <v>103.29900000000001</v>
      </c>
      <c r="D241" s="243" t="s">
        <v>1172</v>
      </c>
      <c r="E241" s="243" t="s">
        <v>67</v>
      </c>
      <c r="F241" s="243">
        <v>354.74</v>
      </c>
      <c r="G241" s="243">
        <v>391.37</v>
      </c>
      <c r="H241" s="243">
        <v>337.71</v>
      </c>
      <c r="I241" s="243">
        <v>416.49</v>
      </c>
      <c r="J241" s="243">
        <v>470.62724691950501</v>
      </c>
      <c r="K241" s="243">
        <v>316.58999999999997</v>
      </c>
      <c r="L241" s="243">
        <v>373.75</v>
      </c>
      <c r="M241" s="243">
        <v>382.19</v>
      </c>
      <c r="N241" s="243">
        <v>326.58999999999997</v>
      </c>
      <c r="O241" s="243">
        <v>294</v>
      </c>
      <c r="P241" s="243">
        <v>324.70999999999998</v>
      </c>
      <c r="Q241" s="243">
        <v>308.99</v>
      </c>
      <c r="R241" s="243">
        <v>318.23</v>
      </c>
      <c r="S241" s="243">
        <v>367.39</v>
      </c>
      <c r="T241" s="243">
        <v>311.92</v>
      </c>
      <c r="U241" s="243">
        <v>365.04</v>
      </c>
      <c r="V241" s="243">
        <v>355.93064230343299</v>
      </c>
      <c r="W241" s="243">
        <v>293.39</v>
      </c>
      <c r="X241" s="243">
        <v>418.81</v>
      </c>
      <c r="Y241" s="243">
        <v>294.20999999999998</v>
      </c>
      <c r="Z241" s="243">
        <v>330.47</v>
      </c>
      <c r="AA241" s="243">
        <v>423.05</v>
      </c>
      <c r="AB241" s="243">
        <v>282.5</v>
      </c>
      <c r="AC241" s="243">
        <v>385.1</v>
      </c>
      <c r="AD241" s="243">
        <v>276.20999999999998</v>
      </c>
      <c r="AE241" s="243">
        <v>334.96</v>
      </c>
      <c r="AF241" s="243">
        <v>321.72000000000003</v>
      </c>
      <c r="AG241" s="243">
        <v>377.91</v>
      </c>
      <c r="AH241" s="243">
        <v>309.75</v>
      </c>
      <c r="AI241" s="243">
        <v>361.07561969068399</v>
      </c>
      <c r="AJ241" s="243">
        <v>317.19</v>
      </c>
      <c r="AK241" s="243">
        <v>341.71</v>
      </c>
      <c r="AL241" s="243">
        <v>376.63</v>
      </c>
      <c r="AM241" s="245">
        <f t="shared" si="21"/>
        <v>427.35374989109283</v>
      </c>
      <c r="AN241" s="245">
        <f t="shared" si="22"/>
        <v>438.10186129584991</v>
      </c>
      <c r="AO241" s="286">
        <f t="shared" si="25"/>
        <v>2.1530200807479138E-2</v>
      </c>
      <c r="AP241" s="286">
        <f t="shared" si="25"/>
        <v>2.5119159835374827E-2</v>
      </c>
      <c r="AQ241" s="286">
        <f t="shared" si="23"/>
        <v>6.8821560485599065E-5</v>
      </c>
      <c r="AR241" s="286">
        <f t="shared" si="23"/>
        <v>-2.9156724137062717E-3</v>
      </c>
    </row>
    <row r="242" spans="1:44" x14ac:dyDescent="0.2">
      <c r="A242" s="243">
        <v>0.86291497099676251</v>
      </c>
      <c r="B242" s="244">
        <v>43647</v>
      </c>
      <c r="C242" s="243">
        <v>103.687</v>
      </c>
      <c r="D242" s="243" t="s">
        <v>1173</v>
      </c>
      <c r="E242" s="243" t="s">
        <v>68</v>
      </c>
      <c r="F242" s="243">
        <v>372.65</v>
      </c>
      <c r="G242" s="243">
        <v>395.36</v>
      </c>
      <c r="H242" s="243">
        <v>342.98</v>
      </c>
      <c r="I242" s="243">
        <v>419.16</v>
      </c>
      <c r="J242" s="243">
        <v>469.27938790904801</v>
      </c>
      <c r="K242" s="243">
        <v>320.37</v>
      </c>
      <c r="L242" s="243">
        <v>376.14</v>
      </c>
      <c r="M242" s="243">
        <v>387.05</v>
      </c>
      <c r="N242" s="243">
        <v>329.79</v>
      </c>
      <c r="O242" s="243">
        <v>297.74</v>
      </c>
      <c r="P242" s="243">
        <v>330.52</v>
      </c>
      <c r="Q242" s="243">
        <v>311.81</v>
      </c>
      <c r="R242" s="243">
        <v>325.01</v>
      </c>
      <c r="S242" s="243">
        <v>370.18</v>
      </c>
      <c r="T242" s="243">
        <v>322.14999999999998</v>
      </c>
      <c r="U242" s="243">
        <v>363.97</v>
      </c>
      <c r="V242" s="243">
        <v>359.614302286738</v>
      </c>
      <c r="W242" s="243">
        <v>299.81</v>
      </c>
      <c r="X242" s="243">
        <v>418.95</v>
      </c>
      <c r="Y242" s="243">
        <v>303.66000000000003</v>
      </c>
      <c r="Z242" s="243">
        <v>338.87</v>
      </c>
      <c r="AA242" s="243">
        <v>422.84</v>
      </c>
      <c r="AB242" s="243">
        <v>286.02999999999997</v>
      </c>
      <c r="AC242" s="243">
        <v>390.6</v>
      </c>
      <c r="AD242" s="243">
        <v>279.38</v>
      </c>
      <c r="AE242" s="243">
        <v>341.07</v>
      </c>
      <c r="AF242" s="243">
        <v>327.35000000000002</v>
      </c>
      <c r="AG242" s="243">
        <v>386.84</v>
      </c>
      <c r="AH242" s="243">
        <v>321.35000000000002</v>
      </c>
      <c r="AI242" s="243">
        <v>380.04179886412197</v>
      </c>
      <c r="AJ242" s="243">
        <v>319.27</v>
      </c>
      <c r="AK242" s="243">
        <v>363.84</v>
      </c>
      <c r="AL242" s="243">
        <v>380.72</v>
      </c>
      <c r="AM242" s="245">
        <f t="shared" si="21"/>
        <v>428.98780580014858</v>
      </c>
      <c r="AN242" s="245">
        <f t="shared" si="22"/>
        <v>441.20221898598675</v>
      </c>
      <c r="AO242" s="286">
        <f t="shared" si="25"/>
        <v>1.7028568256274523E-2</v>
      </c>
      <c r="AP242" s="286">
        <f t="shared" si="25"/>
        <v>2.634985296791803E-2</v>
      </c>
      <c r="AQ242" s="286">
        <f t="shared" si="23"/>
        <v>3.8236610991997377E-3</v>
      </c>
      <c r="AR242" s="286">
        <f t="shared" si="23"/>
        <v>7.076796434889232E-3</v>
      </c>
    </row>
    <row r="243" spans="1:44" x14ac:dyDescent="0.2">
      <c r="A243" s="243">
        <v>0.86277349179004481</v>
      </c>
      <c r="B243" s="244">
        <v>43678</v>
      </c>
      <c r="C243" s="243">
        <v>103.67</v>
      </c>
      <c r="D243" s="243" t="s">
        <v>1174</v>
      </c>
      <c r="E243" s="243" t="s">
        <v>1651</v>
      </c>
      <c r="F243" s="243">
        <v>371.45</v>
      </c>
      <c r="G243" s="243">
        <v>393.56</v>
      </c>
      <c r="H243" s="243">
        <v>340.29</v>
      </c>
      <c r="I243" s="243">
        <v>418.72</v>
      </c>
      <c r="J243" s="243">
        <v>468.57256231265001</v>
      </c>
      <c r="K243" s="243">
        <v>318.92</v>
      </c>
      <c r="L243" s="243">
        <v>374.15</v>
      </c>
      <c r="M243" s="243">
        <v>384.89</v>
      </c>
      <c r="N243" s="243">
        <v>329.11</v>
      </c>
      <c r="O243" s="243">
        <v>297.33</v>
      </c>
      <c r="P243" s="243">
        <v>330.22</v>
      </c>
      <c r="Q243" s="243">
        <v>311.81</v>
      </c>
      <c r="R243" s="243">
        <v>324.25</v>
      </c>
      <c r="S243" s="243">
        <v>370.24</v>
      </c>
      <c r="T243" s="243">
        <v>321.7</v>
      </c>
      <c r="U243" s="243">
        <v>361.68</v>
      </c>
      <c r="V243" s="243">
        <v>358.39796691687297</v>
      </c>
      <c r="W243" s="243">
        <v>298.27999999999997</v>
      </c>
      <c r="X243" s="243">
        <v>417.92</v>
      </c>
      <c r="Y243" s="243">
        <v>301.72000000000003</v>
      </c>
      <c r="Z243" s="243">
        <v>338.19</v>
      </c>
      <c r="AA243" s="243">
        <v>421.69</v>
      </c>
      <c r="AB243" s="243">
        <v>284.55</v>
      </c>
      <c r="AC243" s="243">
        <v>391.21</v>
      </c>
      <c r="AD243" s="243">
        <v>279.10000000000002</v>
      </c>
      <c r="AE243" s="243">
        <v>340.06</v>
      </c>
      <c r="AF243" s="243">
        <v>325.62</v>
      </c>
      <c r="AG243" s="243">
        <v>383.45</v>
      </c>
      <c r="AH243" s="243">
        <v>321.10000000000002</v>
      </c>
      <c r="AI243" s="243">
        <v>377.75744793159902</v>
      </c>
      <c r="AJ243" s="243">
        <v>318.04000000000002</v>
      </c>
      <c r="AK243" s="243">
        <v>362.43</v>
      </c>
      <c r="AL243" s="243">
        <v>379.67</v>
      </c>
      <c r="AM243" s="245">
        <f t="shared" si="21"/>
        <v>429.12769518664999</v>
      </c>
      <c r="AN243" s="245">
        <f t="shared" si="22"/>
        <v>440.05756274717857</v>
      </c>
      <c r="AO243" s="286">
        <f t="shared" si="25"/>
        <v>2.6750319132656131E-2</v>
      </c>
      <c r="AP243" s="286">
        <f t="shared" si="25"/>
        <v>3.3360186016653914E-2</v>
      </c>
      <c r="AQ243" s="286">
        <f t="shared" si="23"/>
        <v>3.260917550802489E-4</v>
      </c>
      <c r="AR243" s="286">
        <f t="shared" si="23"/>
        <v>-2.5944027240818457E-3</v>
      </c>
    </row>
    <row r="244" spans="1:44" x14ac:dyDescent="0.2">
      <c r="A244" s="243">
        <v>0.86503715909752898</v>
      </c>
      <c r="B244" s="244">
        <v>43709</v>
      </c>
      <c r="C244" s="243">
        <v>103.94199999999999</v>
      </c>
      <c r="D244" s="243" t="s">
        <v>1175</v>
      </c>
      <c r="E244" s="243" t="s">
        <v>70</v>
      </c>
      <c r="F244" s="243">
        <v>355.47</v>
      </c>
      <c r="G244" s="243">
        <v>391.49</v>
      </c>
      <c r="H244" s="243">
        <v>334.81</v>
      </c>
      <c r="I244" s="243">
        <v>419.07</v>
      </c>
      <c r="J244" s="243">
        <v>466.14742376160399</v>
      </c>
      <c r="K244" s="243">
        <v>319.7</v>
      </c>
      <c r="L244" s="243">
        <v>370.71</v>
      </c>
      <c r="M244" s="243">
        <v>379.49</v>
      </c>
      <c r="N244" s="243">
        <v>322.42</v>
      </c>
      <c r="O244" s="243">
        <v>295.7</v>
      </c>
      <c r="P244" s="243">
        <v>322.56</v>
      </c>
      <c r="Q244" s="243">
        <v>303.12</v>
      </c>
      <c r="R244" s="243">
        <v>317.20999999999998</v>
      </c>
      <c r="S244" s="243">
        <v>363.95</v>
      </c>
      <c r="T244" s="243">
        <v>313.64999999999998</v>
      </c>
      <c r="U244" s="243">
        <v>355.48</v>
      </c>
      <c r="V244" s="243">
        <v>352.21079810641402</v>
      </c>
      <c r="W244" s="243">
        <v>293.88</v>
      </c>
      <c r="X244" s="243">
        <v>414.75</v>
      </c>
      <c r="Y244" s="243">
        <v>295.89999999999998</v>
      </c>
      <c r="Z244" s="243">
        <v>327.57</v>
      </c>
      <c r="AA244" s="243">
        <v>418.45</v>
      </c>
      <c r="AB244" s="243">
        <v>281.58</v>
      </c>
      <c r="AC244" s="243">
        <v>381.82</v>
      </c>
      <c r="AD244" s="243">
        <v>272.51</v>
      </c>
      <c r="AE244" s="243">
        <v>333.65</v>
      </c>
      <c r="AF244" s="243">
        <v>324.54000000000002</v>
      </c>
      <c r="AG244" s="243">
        <v>376.96</v>
      </c>
      <c r="AH244" s="243">
        <v>312.2</v>
      </c>
      <c r="AI244" s="243">
        <v>368.10747187415501</v>
      </c>
      <c r="AJ244" s="243">
        <v>314.48</v>
      </c>
      <c r="AK244" s="243">
        <v>354.9</v>
      </c>
      <c r="AL244" s="243">
        <v>374.46</v>
      </c>
      <c r="AM244" s="245">
        <f t="shared" si="21"/>
        <v>420.73337101460436</v>
      </c>
      <c r="AN244" s="245">
        <f t="shared" si="22"/>
        <v>432.883138096246</v>
      </c>
      <c r="AO244" s="286">
        <f t="shared" ref="AO244:AP259" si="26">AM244/AM232-1</f>
        <v>2.2892017010756271E-2</v>
      </c>
      <c r="AP244" s="286">
        <f t="shared" si="26"/>
        <v>3.3434272813338772E-2</v>
      </c>
      <c r="AQ244" s="286">
        <f t="shared" si="23"/>
        <v>-1.9561366619310183E-2</v>
      </c>
      <c r="AR244" s="286">
        <f t="shared" si="23"/>
        <v>-1.6303377690282783E-2</v>
      </c>
    </row>
    <row r="245" spans="1:44" x14ac:dyDescent="0.2">
      <c r="A245" s="243">
        <v>0.86970597291921536</v>
      </c>
      <c r="B245" s="244">
        <v>43739</v>
      </c>
      <c r="C245" s="243">
        <v>104.503</v>
      </c>
      <c r="D245" s="243" t="s">
        <v>1176</v>
      </c>
      <c r="E245" s="243" t="s">
        <v>71</v>
      </c>
      <c r="F245" s="243">
        <v>353.26</v>
      </c>
      <c r="G245" s="243">
        <v>392.41</v>
      </c>
      <c r="H245" s="243">
        <v>332.63</v>
      </c>
      <c r="I245" s="243">
        <v>417.69</v>
      </c>
      <c r="J245" s="243">
        <v>464.43346081612901</v>
      </c>
      <c r="K245" s="243">
        <v>317.89</v>
      </c>
      <c r="L245" s="243">
        <v>370.43</v>
      </c>
      <c r="M245" s="243">
        <v>378.56</v>
      </c>
      <c r="N245" s="243">
        <v>322.10000000000002</v>
      </c>
      <c r="O245" s="243">
        <v>294.61</v>
      </c>
      <c r="P245" s="243">
        <v>321.66000000000003</v>
      </c>
      <c r="Q245" s="243">
        <v>301.89</v>
      </c>
      <c r="R245" s="243">
        <v>316.37</v>
      </c>
      <c r="S245" s="243">
        <v>362.75</v>
      </c>
      <c r="T245" s="243">
        <v>311.02999999999997</v>
      </c>
      <c r="U245" s="243">
        <v>353.94</v>
      </c>
      <c r="V245" s="243">
        <v>351.52899899106001</v>
      </c>
      <c r="W245" s="243">
        <v>293.05</v>
      </c>
      <c r="X245" s="243">
        <v>413.91</v>
      </c>
      <c r="Y245" s="243">
        <v>295.51</v>
      </c>
      <c r="Z245" s="243">
        <v>327</v>
      </c>
      <c r="AA245" s="243">
        <v>417.82</v>
      </c>
      <c r="AB245" s="243">
        <v>280.67</v>
      </c>
      <c r="AC245" s="243">
        <v>380.94</v>
      </c>
      <c r="AD245" s="243">
        <v>270.86</v>
      </c>
      <c r="AE245" s="243">
        <v>331.51</v>
      </c>
      <c r="AF245" s="243">
        <v>324.64</v>
      </c>
      <c r="AG245" s="243">
        <v>374.45</v>
      </c>
      <c r="AH245" s="243">
        <v>311.02</v>
      </c>
      <c r="AI245" s="243">
        <v>365.66047308725803</v>
      </c>
      <c r="AJ245" s="243">
        <v>314.77999999999997</v>
      </c>
      <c r="AK245" s="243">
        <v>353.63</v>
      </c>
      <c r="AL245" s="243">
        <v>373.22</v>
      </c>
      <c r="AM245" s="245">
        <f t="shared" si="21"/>
        <v>417.09498531142646</v>
      </c>
      <c r="AN245" s="245">
        <f t="shared" si="22"/>
        <v>429.13353664488102</v>
      </c>
      <c r="AO245" s="286">
        <f t="shared" si="26"/>
        <v>2.2557683306951848E-2</v>
      </c>
      <c r="AP245" s="286">
        <f t="shared" si="26"/>
        <v>3.3257831374510882E-2</v>
      </c>
      <c r="AQ245" s="286">
        <f t="shared" si="23"/>
        <v>-8.6477231278418998E-3</v>
      </c>
      <c r="AR245" s="286">
        <f t="shared" si="23"/>
        <v>-8.6619254052148209E-3</v>
      </c>
    </row>
    <row r="246" spans="1:44" x14ac:dyDescent="0.2">
      <c r="A246" s="243">
        <v>0.876721677111161</v>
      </c>
      <c r="B246" s="244">
        <v>43770</v>
      </c>
      <c r="C246" s="243">
        <v>105.346</v>
      </c>
      <c r="D246" s="243" t="s">
        <v>1177</v>
      </c>
      <c r="E246" s="243" t="s">
        <v>72</v>
      </c>
      <c r="F246" s="243">
        <v>355.39</v>
      </c>
      <c r="G246" s="243">
        <v>394.66</v>
      </c>
      <c r="H246" s="243">
        <v>338.52</v>
      </c>
      <c r="I246" s="243">
        <v>422.99</v>
      </c>
      <c r="J246" s="243">
        <v>466.65364221437301</v>
      </c>
      <c r="K246" s="243">
        <v>334.74</v>
      </c>
      <c r="L246" s="243">
        <v>372.47</v>
      </c>
      <c r="M246" s="243">
        <v>379.4</v>
      </c>
      <c r="N246" s="243">
        <v>325.52</v>
      </c>
      <c r="O246" s="243">
        <v>295.72000000000003</v>
      </c>
      <c r="P246" s="243">
        <v>323.77</v>
      </c>
      <c r="Q246" s="243">
        <v>303.60000000000002</v>
      </c>
      <c r="R246" s="243">
        <v>317.64999999999998</v>
      </c>
      <c r="S246" s="243">
        <v>367.62</v>
      </c>
      <c r="T246" s="243">
        <v>309.38</v>
      </c>
      <c r="U246" s="243">
        <v>357.84</v>
      </c>
      <c r="V246" s="243">
        <v>352.32902160290303</v>
      </c>
      <c r="W246" s="243">
        <v>292.35000000000002</v>
      </c>
      <c r="X246" s="243">
        <v>417.27</v>
      </c>
      <c r="Y246" s="243">
        <v>295.56</v>
      </c>
      <c r="Z246" s="243">
        <v>333.92</v>
      </c>
      <c r="AA246" s="243">
        <v>419.54</v>
      </c>
      <c r="AB246" s="243">
        <v>283.43</v>
      </c>
      <c r="AC246" s="243">
        <v>383.78</v>
      </c>
      <c r="AD246" s="243">
        <v>274.35000000000002</v>
      </c>
      <c r="AE246" s="243">
        <v>337.58</v>
      </c>
      <c r="AF246" s="243">
        <v>329.5</v>
      </c>
      <c r="AG246" s="243">
        <v>372.69</v>
      </c>
      <c r="AH246" s="243">
        <v>311.16000000000003</v>
      </c>
      <c r="AI246" s="243">
        <v>370.21744030302801</v>
      </c>
      <c r="AJ246" s="243">
        <v>317.31</v>
      </c>
      <c r="AK246" s="243">
        <v>344.18</v>
      </c>
      <c r="AL246" s="243">
        <v>375.78</v>
      </c>
      <c r="AM246" s="245">
        <f t="shared" si="21"/>
        <v>419.31209139407287</v>
      </c>
      <c r="AN246" s="245">
        <f t="shared" si="22"/>
        <v>428.61949214967819</v>
      </c>
      <c r="AO246" s="286">
        <f t="shared" si="26"/>
        <v>3.027622398109564E-2</v>
      </c>
      <c r="AP246" s="286">
        <f t="shared" si="26"/>
        <v>3.4662054192723613E-2</v>
      </c>
      <c r="AQ246" s="286">
        <f t="shared" si="23"/>
        <v>5.3155903588506526E-3</v>
      </c>
      <c r="AR246" s="286">
        <f t="shared" si="23"/>
        <v>-1.1978660517232287E-3</v>
      </c>
    </row>
    <row r="247" spans="1:44" x14ac:dyDescent="0.2">
      <c r="A247" s="243">
        <v>0.88161519320234016</v>
      </c>
      <c r="B247" s="244">
        <v>43800</v>
      </c>
      <c r="C247" s="243">
        <v>105.934</v>
      </c>
      <c r="D247" s="243" t="s">
        <v>1178</v>
      </c>
      <c r="E247" s="243" t="s">
        <v>1648</v>
      </c>
      <c r="F247" s="243">
        <v>358.43</v>
      </c>
      <c r="G247" s="243">
        <v>399.15</v>
      </c>
      <c r="H247" s="243">
        <v>345.85</v>
      </c>
      <c r="I247" s="243">
        <v>427.71</v>
      </c>
      <c r="J247" s="243">
        <v>471.45562532852603</v>
      </c>
      <c r="K247" s="243">
        <v>323.67</v>
      </c>
      <c r="L247" s="243">
        <v>374.6</v>
      </c>
      <c r="M247" s="243">
        <v>382.43</v>
      </c>
      <c r="N247" s="243">
        <v>323.06</v>
      </c>
      <c r="O247" s="243">
        <v>298.02999999999997</v>
      </c>
      <c r="P247" s="243">
        <v>325.64999999999998</v>
      </c>
      <c r="Q247" s="243">
        <v>302.74</v>
      </c>
      <c r="R247" s="243">
        <v>317.36</v>
      </c>
      <c r="S247" s="243">
        <v>369.89</v>
      </c>
      <c r="T247" s="243">
        <v>310.10000000000002</v>
      </c>
      <c r="U247" s="243">
        <v>357.37</v>
      </c>
      <c r="V247" s="243">
        <v>354.20553692977597</v>
      </c>
      <c r="W247" s="243">
        <v>294.69</v>
      </c>
      <c r="X247" s="243">
        <v>421.56</v>
      </c>
      <c r="Y247" s="243">
        <v>295.66000000000003</v>
      </c>
      <c r="Z247" s="243">
        <v>336.53</v>
      </c>
      <c r="AA247" s="243">
        <v>423.14</v>
      </c>
      <c r="AB247" s="243">
        <v>285.87</v>
      </c>
      <c r="AC247" s="243">
        <v>385.61</v>
      </c>
      <c r="AD247" s="243">
        <v>273.45999999999998</v>
      </c>
      <c r="AE247" s="243">
        <v>338.85</v>
      </c>
      <c r="AF247" s="243">
        <v>332.18</v>
      </c>
      <c r="AG247" s="243">
        <v>375.56</v>
      </c>
      <c r="AH247" s="243">
        <v>312.36</v>
      </c>
      <c r="AI247" s="243">
        <v>368.80366453593098</v>
      </c>
      <c r="AJ247" s="243">
        <v>318.89999999999998</v>
      </c>
      <c r="AK247" s="243">
        <v>344.3</v>
      </c>
      <c r="AL247" s="243">
        <v>378.13</v>
      </c>
      <c r="AM247" s="245">
        <f t="shared" si="21"/>
        <v>419.55946636585043</v>
      </c>
      <c r="AN247" s="245">
        <f t="shared" si="22"/>
        <v>428.90594775992599</v>
      </c>
      <c r="AO247" s="286">
        <f t="shared" si="26"/>
        <v>3.556880257530981E-2</v>
      </c>
      <c r="AP247" s="286">
        <f t="shared" si="26"/>
        <v>3.775508922921067E-2</v>
      </c>
      <c r="AQ247" s="286">
        <f t="shared" si="23"/>
        <v>5.8995430099595403E-4</v>
      </c>
      <c r="AR247" s="286">
        <f t="shared" si="23"/>
        <v>6.6832147276163489E-4</v>
      </c>
    </row>
    <row r="248" spans="1:44" x14ac:dyDescent="0.2">
      <c r="A248" s="243">
        <v>0.8858845363227057</v>
      </c>
      <c r="B248" s="244">
        <v>43831</v>
      </c>
      <c r="C248" s="243">
        <v>106.447</v>
      </c>
      <c r="D248" s="243" t="s">
        <v>1251</v>
      </c>
      <c r="E248" s="243" t="s">
        <v>1649</v>
      </c>
      <c r="F248" s="243">
        <v>388.46</v>
      </c>
      <c r="G248" s="243">
        <v>409.75</v>
      </c>
      <c r="H248" s="243">
        <v>366.63</v>
      </c>
      <c r="I248" s="243">
        <v>450.46</v>
      </c>
      <c r="J248" s="243">
        <v>495.67774759968898</v>
      </c>
      <c r="K248" s="243">
        <v>339.84</v>
      </c>
      <c r="L248" s="243">
        <v>387.85</v>
      </c>
      <c r="M248" s="243">
        <v>397.68</v>
      </c>
      <c r="N248" s="243">
        <v>340.07</v>
      </c>
      <c r="O248" s="243">
        <v>315.14</v>
      </c>
      <c r="P248" s="243">
        <v>342.52</v>
      </c>
      <c r="Q248" s="243">
        <v>327.62</v>
      </c>
      <c r="R248" s="243">
        <v>338.82</v>
      </c>
      <c r="S248" s="243">
        <v>386.65</v>
      </c>
      <c r="T248" s="243">
        <v>325.72000000000003</v>
      </c>
      <c r="U248" s="243">
        <v>373.44</v>
      </c>
      <c r="V248" s="243">
        <v>375.63119421037999</v>
      </c>
      <c r="W248" s="243">
        <v>310.56</v>
      </c>
      <c r="X248" s="243">
        <v>431.69</v>
      </c>
      <c r="Y248" s="243">
        <v>313.14999999999998</v>
      </c>
      <c r="Z248" s="243">
        <v>351.04</v>
      </c>
      <c r="AA248" s="243">
        <v>444.34</v>
      </c>
      <c r="AB248" s="243">
        <v>303.39999999999998</v>
      </c>
      <c r="AC248" s="243">
        <v>398.73</v>
      </c>
      <c r="AD248" s="243">
        <v>290.08</v>
      </c>
      <c r="AE248" s="243">
        <v>353.58</v>
      </c>
      <c r="AF248" s="243">
        <v>354.31</v>
      </c>
      <c r="AG248" s="243">
        <v>389.44</v>
      </c>
      <c r="AH248" s="243">
        <v>335.99</v>
      </c>
      <c r="AI248" s="243">
        <v>402.62667689436103</v>
      </c>
      <c r="AJ248" s="243">
        <v>334.06</v>
      </c>
      <c r="AK248" s="243">
        <v>361.48</v>
      </c>
      <c r="AL248" s="243">
        <v>396.18</v>
      </c>
      <c r="AM248" s="245">
        <f t="shared" si="21"/>
        <v>436.45642761186321</v>
      </c>
      <c r="AN248" s="245">
        <f t="shared" si="22"/>
        <v>447.21403722040077</v>
      </c>
      <c r="AO248" s="286">
        <f t="shared" si="26"/>
        <v>3.4961919858044865E-2</v>
      </c>
      <c r="AP248" s="286">
        <f t="shared" si="26"/>
        <v>3.0845181023859691E-2</v>
      </c>
      <c r="AQ248" s="286">
        <f t="shared" si="23"/>
        <v>4.0273102147762918E-2</v>
      </c>
      <c r="AR248" s="286">
        <f t="shared" si="23"/>
        <v>4.2685557419041675E-2</v>
      </c>
    </row>
    <row r="249" spans="1:44" x14ac:dyDescent="0.2">
      <c r="A249" s="243">
        <v>0.88956299569736752</v>
      </c>
      <c r="B249" s="244">
        <v>43862</v>
      </c>
      <c r="C249" s="243">
        <v>106.889</v>
      </c>
      <c r="D249" s="243" t="s">
        <v>1179</v>
      </c>
      <c r="E249" s="243" t="s">
        <v>63</v>
      </c>
      <c r="F249" s="243">
        <v>390.78</v>
      </c>
      <c r="G249" s="243">
        <v>409.81</v>
      </c>
      <c r="H249" s="243">
        <v>368.03</v>
      </c>
      <c r="I249" s="243">
        <v>454.08</v>
      </c>
      <c r="J249" s="243">
        <v>498.586553742663</v>
      </c>
      <c r="K249" s="243">
        <v>338.92</v>
      </c>
      <c r="L249" s="243">
        <v>389.44</v>
      </c>
      <c r="M249" s="243">
        <v>398.9</v>
      </c>
      <c r="N249" s="243">
        <v>341.62</v>
      </c>
      <c r="O249" s="243">
        <v>314.58</v>
      </c>
      <c r="P249" s="243">
        <v>343.29</v>
      </c>
      <c r="Q249" s="243">
        <v>328.59</v>
      </c>
      <c r="R249" s="243">
        <v>339.03</v>
      </c>
      <c r="S249" s="243">
        <v>387.35</v>
      </c>
      <c r="T249" s="243">
        <v>325.14</v>
      </c>
      <c r="U249" s="243">
        <v>373.48</v>
      </c>
      <c r="V249" s="243">
        <v>376.79199011495899</v>
      </c>
      <c r="W249" s="243">
        <v>309.83</v>
      </c>
      <c r="X249" s="243">
        <v>433.97</v>
      </c>
      <c r="Y249" s="243">
        <v>313.89</v>
      </c>
      <c r="Z249" s="243">
        <v>352.66</v>
      </c>
      <c r="AA249" s="243">
        <v>444.65</v>
      </c>
      <c r="AB249" s="243">
        <v>304.49</v>
      </c>
      <c r="AC249" s="243">
        <v>412.93</v>
      </c>
      <c r="AD249" s="243">
        <v>291.10000000000002</v>
      </c>
      <c r="AE249" s="243">
        <v>352.9</v>
      </c>
      <c r="AF249" s="243">
        <v>356.02</v>
      </c>
      <c r="AG249" s="243">
        <v>390.48</v>
      </c>
      <c r="AH249" s="243">
        <v>337.3</v>
      </c>
      <c r="AI249" s="243">
        <v>402.18114594973002</v>
      </c>
      <c r="AJ249" s="243">
        <v>336.29</v>
      </c>
      <c r="AK249" s="243">
        <v>361.01</v>
      </c>
      <c r="AL249" s="243">
        <v>397.62</v>
      </c>
      <c r="AM249" s="245">
        <f t="shared" si="21"/>
        <v>435.43852641525331</v>
      </c>
      <c r="AN249" s="245">
        <f t="shared" si="22"/>
        <v>446.98352103584097</v>
      </c>
      <c r="AO249" s="286">
        <f t="shared" si="26"/>
        <v>2.8364499782848274E-2</v>
      </c>
      <c r="AP249" s="286">
        <f t="shared" si="26"/>
        <v>2.6357206538360378E-2</v>
      </c>
      <c r="AQ249" s="286">
        <f t="shared" si="23"/>
        <v>-2.3321943090161001E-3</v>
      </c>
      <c r="AR249" s="286">
        <f t="shared" si="23"/>
        <v>-5.1544934947156396E-4</v>
      </c>
    </row>
    <row r="250" spans="1:44" x14ac:dyDescent="0.2">
      <c r="A250" s="243">
        <v>0.88913855807721431</v>
      </c>
      <c r="B250" s="244">
        <v>43891</v>
      </c>
      <c r="C250" s="243">
        <v>106.83799999999999</v>
      </c>
      <c r="D250" s="243" t="s">
        <v>1180</v>
      </c>
      <c r="E250" s="243" t="s">
        <v>64</v>
      </c>
      <c r="F250" s="243">
        <v>387.63</v>
      </c>
      <c r="G250" s="243">
        <v>410.63</v>
      </c>
      <c r="H250" s="243">
        <v>374.23</v>
      </c>
      <c r="I250" s="243">
        <v>448.64</v>
      </c>
      <c r="J250" s="243">
        <v>501.91367619308198</v>
      </c>
      <c r="K250" s="243">
        <v>342.26</v>
      </c>
      <c r="L250" s="243">
        <v>393.75</v>
      </c>
      <c r="M250" s="243">
        <v>395.88</v>
      </c>
      <c r="N250" s="243">
        <v>340.56</v>
      </c>
      <c r="O250" s="243">
        <v>313.89999999999998</v>
      </c>
      <c r="P250" s="243">
        <v>344.48</v>
      </c>
      <c r="Q250" s="243">
        <v>332.39</v>
      </c>
      <c r="R250" s="243">
        <v>335.84</v>
      </c>
      <c r="S250" s="243">
        <v>394.42</v>
      </c>
      <c r="T250" s="243">
        <v>327.74</v>
      </c>
      <c r="U250" s="243">
        <v>373.16</v>
      </c>
      <c r="V250" s="243">
        <v>374.96488826527701</v>
      </c>
      <c r="W250" s="243">
        <v>315.39</v>
      </c>
      <c r="X250" s="243">
        <v>439.85</v>
      </c>
      <c r="Y250" s="243">
        <v>311.69</v>
      </c>
      <c r="Z250" s="243">
        <v>350.24</v>
      </c>
      <c r="AA250" s="243">
        <v>442.86</v>
      </c>
      <c r="AB250" s="243">
        <v>320.85000000000002</v>
      </c>
      <c r="AC250" s="243">
        <v>419.42</v>
      </c>
      <c r="AD250" s="243">
        <v>290.23</v>
      </c>
      <c r="AE250" s="243">
        <v>355.44</v>
      </c>
      <c r="AF250" s="243">
        <v>357.89</v>
      </c>
      <c r="AG250" s="243">
        <v>394.29</v>
      </c>
      <c r="AH250" s="243">
        <v>327.13</v>
      </c>
      <c r="AI250" s="243">
        <v>379.08261791085602</v>
      </c>
      <c r="AJ250" s="243">
        <v>337.55</v>
      </c>
      <c r="AK250" s="243">
        <v>360.2</v>
      </c>
      <c r="AL250" s="243">
        <v>399.28</v>
      </c>
      <c r="AM250" s="245">
        <f t="shared" si="21"/>
        <v>443.59790318051631</v>
      </c>
      <c r="AN250" s="245">
        <f t="shared" si="22"/>
        <v>449.06386791216607</v>
      </c>
      <c r="AO250" s="286">
        <f t="shared" si="26"/>
        <v>4.2570647363925129E-2</v>
      </c>
      <c r="AP250" s="286">
        <f t="shared" si="26"/>
        <v>3.7243181686609006E-2</v>
      </c>
      <c r="AQ250" s="286">
        <f t="shared" si="23"/>
        <v>1.8738297762568301E-2</v>
      </c>
      <c r="AR250" s="286">
        <f t="shared" si="23"/>
        <v>4.6541914375368698E-3</v>
      </c>
    </row>
    <row r="251" spans="1:44" x14ac:dyDescent="0.2">
      <c r="A251" s="243">
        <v>0.88012550037866488</v>
      </c>
      <c r="B251" s="244">
        <v>43922</v>
      </c>
      <c r="C251" s="243">
        <v>105.755</v>
      </c>
      <c r="D251" s="243" t="s">
        <v>1181</v>
      </c>
      <c r="E251" s="243" t="s">
        <v>1650</v>
      </c>
      <c r="F251" s="243">
        <v>392.64</v>
      </c>
      <c r="G251" s="243">
        <v>414.09</v>
      </c>
      <c r="H251" s="243">
        <v>375.32</v>
      </c>
      <c r="I251" s="243">
        <v>449.95</v>
      </c>
      <c r="J251" s="243">
        <v>510.10375849881001</v>
      </c>
      <c r="K251" s="243">
        <v>342.49</v>
      </c>
      <c r="L251" s="243">
        <v>396.35</v>
      </c>
      <c r="M251" s="243">
        <v>399.42</v>
      </c>
      <c r="N251" s="243">
        <v>342.78</v>
      </c>
      <c r="O251" s="243">
        <v>316.18</v>
      </c>
      <c r="P251" s="243">
        <v>346.25</v>
      </c>
      <c r="Q251" s="243">
        <v>335.2</v>
      </c>
      <c r="R251" s="243">
        <v>336.98</v>
      </c>
      <c r="S251" s="243">
        <v>397.42</v>
      </c>
      <c r="T251" s="243">
        <v>328.87</v>
      </c>
      <c r="U251" s="243">
        <v>376.57</v>
      </c>
      <c r="V251" s="243">
        <v>378.53104688429403</v>
      </c>
      <c r="W251" s="243">
        <v>316.94</v>
      </c>
      <c r="X251" s="243">
        <v>447.32</v>
      </c>
      <c r="Y251" s="243">
        <v>314.44</v>
      </c>
      <c r="Z251" s="243">
        <v>353.07</v>
      </c>
      <c r="AA251" s="243">
        <v>448.44</v>
      </c>
      <c r="AB251" s="243">
        <v>328.12</v>
      </c>
      <c r="AC251" s="243">
        <v>424.07</v>
      </c>
      <c r="AD251" s="243">
        <v>294.01</v>
      </c>
      <c r="AE251" s="243">
        <v>355.39</v>
      </c>
      <c r="AF251" s="243">
        <v>360.22</v>
      </c>
      <c r="AG251" s="243">
        <v>397.33</v>
      </c>
      <c r="AH251" s="243">
        <v>327.71</v>
      </c>
      <c r="AI251" s="243">
        <v>384.02482917249199</v>
      </c>
      <c r="AJ251" s="243">
        <v>343.06</v>
      </c>
      <c r="AK251" s="243">
        <v>362.22</v>
      </c>
      <c r="AL251" s="243">
        <v>403.62</v>
      </c>
      <c r="AM251" s="245">
        <f t="shared" si="21"/>
        <v>451.5492390903504</v>
      </c>
      <c r="AN251" s="245">
        <f t="shared" si="22"/>
        <v>458.59368899815615</v>
      </c>
      <c r="AO251" s="286">
        <f t="shared" si="26"/>
        <v>6.0144312670083799E-2</v>
      </c>
      <c r="AP251" s="286">
        <f t="shared" si="26"/>
        <v>5.7350754422812011E-2</v>
      </c>
      <c r="AQ251" s="286">
        <f t="shared" si="23"/>
        <v>1.7924647192478771E-2</v>
      </c>
      <c r="AR251" s="286">
        <f t="shared" si="23"/>
        <v>2.1221527196781942E-2</v>
      </c>
    </row>
    <row r="252" spans="1:44" x14ac:dyDescent="0.2">
      <c r="A252" s="243">
        <v>0.88351267903361386</v>
      </c>
      <c r="B252" s="244">
        <v>43952</v>
      </c>
      <c r="C252" s="243">
        <v>106.16200000000001</v>
      </c>
      <c r="D252" s="243" t="s">
        <v>1182</v>
      </c>
      <c r="E252" s="243" t="s">
        <v>66</v>
      </c>
      <c r="F252" s="243">
        <v>399.07</v>
      </c>
      <c r="G252" s="243">
        <v>417.66</v>
      </c>
      <c r="H252" s="243">
        <v>376.8</v>
      </c>
      <c r="I252" s="243">
        <v>456.18</v>
      </c>
      <c r="J252" s="243">
        <v>515.90999271249905</v>
      </c>
      <c r="K252" s="243">
        <v>344.24</v>
      </c>
      <c r="L252" s="243">
        <v>399.98</v>
      </c>
      <c r="M252" s="243">
        <v>405.24</v>
      </c>
      <c r="N252" s="243">
        <v>348.15</v>
      </c>
      <c r="O252" s="243">
        <v>318.73</v>
      </c>
      <c r="P252" s="243">
        <v>347.29</v>
      </c>
      <c r="Q252" s="243">
        <v>336.42</v>
      </c>
      <c r="R252" s="243">
        <v>340.24</v>
      </c>
      <c r="S252" s="243">
        <v>394.88</v>
      </c>
      <c r="T252" s="243">
        <v>333.95</v>
      </c>
      <c r="U252" s="243">
        <v>392.46</v>
      </c>
      <c r="V252" s="243">
        <v>385.18876877941102</v>
      </c>
      <c r="W252" s="243">
        <v>319.11</v>
      </c>
      <c r="X252" s="243">
        <v>454.08</v>
      </c>
      <c r="Y252" s="243">
        <v>316.83999999999997</v>
      </c>
      <c r="Z252" s="243">
        <v>356.28</v>
      </c>
      <c r="AA252" s="243">
        <v>455.35</v>
      </c>
      <c r="AB252" s="243">
        <v>327.69</v>
      </c>
      <c r="AC252" s="243">
        <v>428.93</v>
      </c>
      <c r="AD252" s="243">
        <v>300.8</v>
      </c>
      <c r="AE252" s="243">
        <v>362.82</v>
      </c>
      <c r="AF252" s="243">
        <v>363.49</v>
      </c>
      <c r="AG252" s="243">
        <v>396.58</v>
      </c>
      <c r="AH252" s="243">
        <v>332.62</v>
      </c>
      <c r="AI252" s="243">
        <v>390.78370317560598</v>
      </c>
      <c r="AJ252" s="243">
        <v>347.67</v>
      </c>
      <c r="AK252" s="243">
        <v>365.6</v>
      </c>
      <c r="AL252" s="243">
        <v>408.02</v>
      </c>
      <c r="AM252" s="245">
        <f t="shared" si="21"/>
        <v>446.9432181006386</v>
      </c>
      <c r="AN252" s="245">
        <f t="shared" si="22"/>
        <v>461.81567020214385</v>
      </c>
      <c r="AO252" s="286">
        <f t="shared" si="26"/>
        <v>4.5910975495742967E-2</v>
      </c>
      <c r="AP252" s="286">
        <f t="shared" si="26"/>
        <v>5.1055034622105033E-2</v>
      </c>
      <c r="AQ252" s="286">
        <f t="shared" si="23"/>
        <v>-1.0200484445485158E-2</v>
      </c>
      <c r="AR252" s="286">
        <f t="shared" si="23"/>
        <v>7.0257861834654989E-3</v>
      </c>
    </row>
    <row r="253" spans="1:44" x14ac:dyDescent="0.2">
      <c r="A253" s="243">
        <v>0.88834793898085029</v>
      </c>
      <c r="B253" s="244">
        <v>43983</v>
      </c>
      <c r="C253" s="243">
        <v>106.74299999999999</v>
      </c>
      <c r="D253" s="243" t="s">
        <v>1183</v>
      </c>
      <c r="E253" s="243" t="s">
        <v>67</v>
      </c>
      <c r="F253" s="243">
        <v>398.62</v>
      </c>
      <c r="G253" s="243">
        <v>414.3</v>
      </c>
      <c r="H253" s="243">
        <v>375.02</v>
      </c>
      <c r="I253" s="243">
        <v>452.94</v>
      </c>
      <c r="J253" s="243">
        <v>515.00314786662204</v>
      </c>
      <c r="K253" s="243">
        <v>345.35</v>
      </c>
      <c r="L253" s="243">
        <v>398.13</v>
      </c>
      <c r="M253" s="243">
        <v>405.45</v>
      </c>
      <c r="N253" s="243">
        <v>347.65</v>
      </c>
      <c r="O253" s="243">
        <v>318.25</v>
      </c>
      <c r="P253" s="243">
        <v>347.35</v>
      </c>
      <c r="Q253" s="243">
        <v>334.78</v>
      </c>
      <c r="R253" s="243">
        <v>340.04</v>
      </c>
      <c r="S253" s="243">
        <v>395.54</v>
      </c>
      <c r="T253" s="243">
        <v>333.3</v>
      </c>
      <c r="U253" s="243">
        <v>393.73</v>
      </c>
      <c r="V253" s="243">
        <v>383.49707826095801</v>
      </c>
      <c r="W253" s="243">
        <v>319.44</v>
      </c>
      <c r="X253" s="243">
        <v>451.43</v>
      </c>
      <c r="Y253" s="243">
        <v>319.08</v>
      </c>
      <c r="Z253" s="243">
        <v>356.94</v>
      </c>
      <c r="AA253" s="243">
        <v>453.62</v>
      </c>
      <c r="AB253" s="243">
        <v>322.2</v>
      </c>
      <c r="AC253" s="243">
        <v>429.04</v>
      </c>
      <c r="AD253" s="243">
        <v>303.87</v>
      </c>
      <c r="AE253" s="243">
        <v>361.26</v>
      </c>
      <c r="AF253" s="243">
        <v>363.92</v>
      </c>
      <c r="AG253" s="243">
        <v>394.5</v>
      </c>
      <c r="AH253" s="243">
        <v>332.65</v>
      </c>
      <c r="AI253" s="243">
        <v>391.45493251575499</v>
      </c>
      <c r="AJ253" s="243">
        <v>347.03</v>
      </c>
      <c r="AK253" s="243">
        <v>364.83</v>
      </c>
      <c r="AL253" s="243">
        <v>407.28</v>
      </c>
      <c r="AM253" s="245">
        <f t="shared" si="21"/>
        <v>445.25346729996352</v>
      </c>
      <c r="AN253" s="245">
        <f t="shared" si="22"/>
        <v>458.46900986481552</v>
      </c>
      <c r="AO253" s="286">
        <f t="shared" si="26"/>
        <v>4.1885013091454759E-2</v>
      </c>
      <c r="AP253" s="286">
        <f t="shared" si="26"/>
        <v>4.6489527592332491E-2</v>
      </c>
      <c r="AQ253" s="286">
        <f t="shared" si="23"/>
        <v>-3.7806833893933023E-3</v>
      </c>
      <c r="AR253" s="286">
        <f t="shared" si="23"/>
        <v>-7.2467448665469725E-3</v>
      </c>
    </row>
    <row r="254" spans="1:44" x14ac:dyDescent="0.2">
      <c r="A254" s="243">
        <v>0.89418187568138885</v>
      </c>
      <c r="B254" s="244">
        <v>44013</v>
      </c>
      <c r="C254" s="243">
        <v>107.444</v>
      </c>
      <c r="D254" s="243" t="s">
        <v>1184</v>
      </c>
      <c r="E254" s="243" t="s">
        <v>68</v>
      </c>
      <c r="F254" s="243">
        <v>402.44</v>
      </c>
      <c r="G254" s="243">
        <v>417.52</v>
      </c>
      <c r="H254" s="243">
        <v>373.44</v>
      </c>
      <c r="I254" s="243">
        <v>453.51</v>
      </c>
      <c r="J254" s="243">
        <v>504.18183558780498</v>
      </c>
      <c r="K254" s="243">
        <v>344.19</v>
      </c>
      <c r="L254" s="243">
        <v>397.56</v>
      </c>
      <c r="M254" s="243">
        <v>405.57</v>
      </c>
      <c r="N254" s="243">
        <v>352.32</v>
      </c>
      <c r="O254" s="243">
        <v>319.26</v>
      </c>
      <c r="P254" s="243">
        <v>347.28</v>
      </c>
      <c r="Q254" s="243">
        <v>331.81</v>
      </c>
      <c r="R254" s="243">
        <v>341.19</v>
      </c>
      <c r="S254" s="243">
        <v>398.09</v>
      </c>
      <c r="T254" s="243">
        <v>334.49</v>
      </c>
      <c r="U254" s="243">
        <v>383.34</v>
      </c>
      <c r="V254" s="243">
        <v>382.94753179928603</v>
      </c>
      <c r="W254" s="243">
        <v>320.19</v>
      </c>
      <c r="X254" s="243">
        <v>442.31</v>
      </c>
      <c r="Y254" s="243">
        <v>320.77999999999997</v>
      </c>
      <c r="Z254" s="243">
        <v>361.84</v>
      </c>
      <c r="AA254" s="243">
        <v>444.01</v>
      </c>
      <c r="AB254" s="243">
        <v>313.83999999999997</v>
      </c>
      <c r="AC254" s="243">
        <v>425.75</v>
      </c>
      <c r="AD254" s="243">
        <v>306.10000000000002</v>
      </c>
      <c r="AE254" s="243">
        <v>363.83</v>
      </c>
      <c r="AF254" s="243">
        <v>360.62</v>
      </c>
      <c r="AG254" s="243">
        <v>393.55</v>
      </c>
      <c r="AH254" s="243">
        <v>332.98</v>
      </c>
      <c r="AI254" s="243">
        <v>403.57074560446398</v>
      </c>
      <c r="AJ254" s="243">
        <v>341.5</v>
      </c>
      <c r="AK254" s="243">
        <v>377.59</v>
      </c>
      <c r="AL254" s="243">
        <v>405.2</v>
      </c>
      <c r="AM254" s="245">
        <f t="shared" si="21"/>
        <v>445.20025604035584</v>
      </c>
      <c r="AN254" s="245">
        <f t="shared" si="22"/>
        <v>453.15165853840136</v>
      </c>
      <c r="AO254" s="286">
        <f t="shared" si="26"/>
        <v>3.7792333537238321E-2</v>
      </c>
      <c r="AP254" s="286">
        <f t="shared" si="26"/>
        <v>2.7083815625129848E-2</v>
      </c>
      <c r="AQ254" s="286">
        <f t="shared" si="23"/>
        <v>-1.1950779390967892E-4</v>
      </c>
      <c r="AR254" s="286">
        <f t="shared" si="23"/>
        <v>-1.1598060527541532E-2</v>
      </c>
    </row>
    <row r="255" spans="1:44" x14ac:dyDescent="0.2">
      <c r="A255" s="243">
        <v>0.89770221123677796</v>
      </c>
      <c r="B255" s="244">
        <v>44044</v>
      </c>
      <c r="C255" s="243">
        <v>107.867</v>
      </c>
      <c r="D255" s="243" t="s">
        <v>1185</v>
      </c>
      <c r="E255" s="243" t="s">
        <v>1651</v>
      </c>
      <c r="F255" s="243">
        <v>400.3</v>
      </c>
      <c r="G255" s="243">
        <v>415.69</v>
      </c>
      <c r="H255" s="243">
        <v>370.96</v>
      </c>
      <c r="I255" s="243">
        <v>450.79</v>
      </c>
      <c r="J255" s="243">
        <v>503.77930037578199</v>
      </c>
      <c r="K255" s="243">
        <v>346.34</v>
      </c>
      <c r="L255" s="243">
        <v>394.79</v>
      </c>
      <c r="M255" s="243">
        <v>404.24</v>
      </c>
      <c r="N255" s="243">
        <v>355.65</v>
      </c>
      <c r="O255" s="243">
        <v>318.76</v>
      </c>
      <c r="P255" s="243">
        <v>347.45</v>
      </c>
      <c r="Q255" s="243">
        <v>330.86</v>
      </c>
      <c r="R255" s="243">
        <v>340.66</v>
      </c>
      <c r="S255" s="243">
        <v>396.88</v>
      </c>
      <c r="T255" s="243">
        <v>333.77</v>
      </c>
      <c r="U255" s="243">
        <v>384.35</v>
      </c>
      <c r="V255" s="243">
        <v>382.00089742878703</v>
      </c>
      <c r="W255" s="243">
        <v>320.35000000000002</v>
      </c>
      <c r="X255" s="243">
        <v>439.74</v>
      </c>
      <c r="Y255" s="243">
        <v>320.33</v>
      </c>
      <c r="Z255" s="243">
        <v>363.33</v>
      </c>
      <c r="AA255" s="243">
        <v>441.36</v>
      </c>
      <c r="AB255" s="243">
        <v>314.16000000000003</v>
      </c>
      <c r="AC255" s="243">
        <v>423.98</v>
      </c>
      <c r="AD255" s="243">
        <v>305.13</v>
      </c>
      <c r="AE255" s="243">
        <v>362.41</v>
      </c>
      <c r="AF255" s="243">
        <v>356.5</v>
      </c>
      <c r="AG255" s="243">
        <v>390.63</v>
      </c>
      <c r="AH255" s="243">
        <v>333.31</v>
      </c>
      <c r="AI255" s="243">
        <v>404.12218747875397</v>
      </c>
      <c r="AJ255" s="243">
        <v>342.02</v>
      </c>
      <c r="AK255" s="243">
        <v>375.93</v>
      </c>
      <c r="AL255" s="243">
        <v>404.13</v>
      </c>
      <c r="AM255" s="245">
        <f t="shared" si="21"/>
        <v>442.10651932472393</v>
      </c>
      <c r="AN255" s="245">
        <f t="shared" si="22"/>
        <v>450.18269415113053</v>
      </c>
      <c r="AO255" s="286">
        <f t="shared" si="26"/>
        <v>3.0244666759223771E-2</v>
      </c>
      <c r="AP255" s="286">
        <f t="shared" si="26"/>
        <v>2.3008652188007073E-2</v>
      </c>
      <c r="AQ255" s="286">
        <f t="shared" si="23"/>
        <v>-6.9490901536037875E-3</v>
      </c>
      <c r="AR255" s="286">
        <f t="shared" si="23"/>
        <v>-6.5518118080973853E-3</v>
      </c>
    </row>
    <row r="256" spans="1:44" x14ac:dyDescent="0.2">
      <c r="A256" s="243">
        <v>0.89975782088732426</v>
      </c>
      <c r="B256" s="244">
        <v>44075</v>
      </c>
      <c r="C256" s="243">
        <v>108.114</v>
      </c>
      <c r="D256" s="243" t="s">
        <v>1186</v>
      </c>
      <c r="E256" s="243" t="s">
        <v>70</v>
      </c>
      <c r="F256" s="243">
        <v>388.44</v>
      </c>
      <c r="G256" s="243">
        <v>419.04</v>
      </c>
      <c r="H256" s="243">
        <v>368.97</v>
      </c>
      <c r="I256" s="243">
        <v>451.86</v>
      </c>
      <c r="J256" s="243">
        <v>504.27899344248101</v>
      </c>
      <c r="K256" s="243">
        <v>346.36</v>
      </c>
      <c r="L256" s="243">
        <v>395.9</v>
      </c>
      <c r="M256" s="243">
        <v>403.27</v>
      </c>
      <c r="N256" s="243">
        <v>350.03</v>
      </c>
      <c r="O256" s="243">
        <v>318.98</v>
      </c>
      <c r="P256" s="243">
        <v>345.99</v>
      </c>
      <c r="Q256" s="243">
        <v>336.24</v>
      </c>
      <c r="R256" s="243">
        <v>337.57</v>
      </c>
      <c r="S256" s="243">
        <v>392</v>
      </c>
      <c r="T256" s="243">
        <v>340.34</v>
      </c>
      <c r="U256" s="243">
        <v>378.76</v>
      </c>
      <c r="V256" s="243">
        <v>380.99712625058203</v>
      </c>
      <c r="W256" s="243">
        <v>316.67</v>
      </c>
      <c r="X256" s="243">
        <v>440.76</v>
      </c>
      <c r="Y256" s="243">
        <v>320.44</v>
      </c>
      <c r="Z256" s="243">
        <v>358.01</v>
      </c>
      <c r="AA256" s="243">
        <v>443.48</v>
      </c>
      <c r="AB256" s="243">
        <v>314.08999999999997</v>
      </c>
      <c r="AC256" s="243">
        <v>420.96</v>
      </c>
      <c r="AD256" s="243">
        <v>298.7</v>
      </c>
      <c r="AE256" s="243">
        <v>356.23</v>
      </c>
      <c r="AF256" s="243">
        <v>355.52</v>
      </c>
      <c r="AG256" s="243">
        <v>395.55</v>
      </c>
      <c r="AH256" s="243">
        <v>331.19</v>
      </c>
      <c r="AI256" s="243">
        <v>394.21167941055597</v>
      </c>
      <c r="AJ256" s="243">
        <v>341.86</v>
      </c>
      <c r="AK256" s="243">
        <v>373.54</v>
      </c>
      <c r="AL256" s="243">
        <v>402.82</v>
      </c>
      <c r="AM256" s="245">
        <f t="shared" si="21"/>
        <v>435.67278983295409</v>
      </c>
      <c r="AN256" s="245">
        <f t="shared" si="22"/>
        <v>447.69824796048619</v>
      </c>
      <c r="AO256" s="286">
        <f t="shared" si="26"/>
        <v>3.5508043448807314E-2</v>
      </c>
      <c r="AP256" s="286">
        <f t="shared" si="26"/>
        <v>3.4224271080169011E-2</v>
      </c>
      <c r="AQ256" s="286">
        <f t="shared" si="23"/>
        <v>-1.455244202595507E-2</v>
      </c>
      <c r="AR256" s="286">
        <f t="shared" si="23"/>
        <v>-5.5187509935916701E-3</v>
      </c>
    </row>
    <row r="257" spans="1:44" x14ac:dyDescent="0.2">
      <c r="A257" s="243">
        <v>0.90525054303048458</v>
      </c>
      <c r="B257" s="244">
        <v>44105</v>
      </c>
      <c r="C257" s="243">
        <v>108.774</v>
      </c>
      <c r="D257" s="243" t="s">
        <v>1187</v>
      </c>
      <c r="E257" s="243" t="s">
        <v>71</v>
      </c>
      <c r="F257" s="243">
        <v>382.6</v>
      </c>
      <c r="G257" s="243">
        <v>417.27</v>
      </c>
      <c r="H257" s="243">
        <v>367.53</v>
      </c>
      <c r="I257" s="243">
        <v>452</v>
      </c>
      <c r="J257" s="243">
        <v>501.953827387226</v>
      </c>
      <c r="K257" s="243">
        <v>358.45</v>
      </c>
      <c r="L257" s="243">
        <v>395.02</v>
      </c>
      <c r="M257" s="243">
        <v>401.78</v>
      </c>
      <c r="N257" s="243">
        <v>349</v>
      </c>
      <c r="O257" s="243">
        <v>317.67</v>
      </c>
      <c r="P257" s="243">
        <v>345.8</v>
      </c>
      <c r="Q257" s="243">
        <v>335.27</v>
      </c>
      <c r="R257" s="243">
        <v>336.37</v>
      </c>
      <c r="S257" s="243">
        <v>390.64</v>
      </c>
      <c r="T257" s="243">
        <v>338.7</v>
      </c>
      <c r="U257" s="243">
        <v>377.26</v>
      </c>
      <c r="V257" s="243">
        <v>379.95209673346801</v>
      </c>
      <c r="W257" s="243">
        <v>318.33999999999997</v>
      </c>
      <c r="X257" s="243">
        <v>441.76</v>
      </c>
      <c r="Y257" s="243">
        <v>320.33999999999997</v>
      </c>
      <c r="Z257" s="243">
        <v>357.09</v>
      </c>
      <c r="AA257" s="243">
        <v>441.98</v>
      </c>
      <c r="AB257" s="243">
        <v>313.83</v>
      </c>
      <c r="AC257" s="243">
        <v>420.5</v>
      </c>
      <c r="AD257" s="243">
        <v>296.27999999999997</v>
      </c>
      <c r="AE257" s="243">
        <v>356.79</v>
      </c>
      <c r="AF257" s="243">
        <v>355.52</v>
      </c>
      <c r="AG257" s="243">
        <v>394.07</v>
      </c>
      <c r="AH257" s="243">
        <v>330.69</v>
      </c>
      <c r="AI257" s="243">
        <v>393.47274836693202</v>
      </c>
      <c r="AJ257" s="243">
        <v>342.97</v>
      </c>
      <c r="AK257" s="243">
        <v>373.06</v>
      </c>
      <c r="AL257" s="243">
        <v>401.84</v>
      </c>
      <c r="AM257" s="245">
        <f t="shared" si="21"/>
        <v>431.52694357107396</v>
      </c>
      <c r="AN257" s="245">
        <f t="shared" si="22"/>
        <v>443.89920900215122</v>
      </c>
      <c r="AO257" s="286">
        <f t="shared" si="26"/>
        <v>3.460113108018259E-2</v>
      </c>
      <c r="AP257" s="286">
        <f t="shared" si="26"/>
        <v>3.440810632679403E-2</v>
      </c>
      <c r="AQ257" s="286">
        <f t="shared" si="23"/>
        <v>-9.5159632610284373E-3</v>
      </c>
      <c r="AR257" s="286">
        <f t="shared" si="23"/>
        <v>-8.4857132580743455E-3</v>
      </c>
    </row>
    <row r="258" spans="1:44" x14ac:dyDescent="0.2">
      <c r="A258" s="243">
        <v>0.90593297214524082</v>
      </c>
      <c r="B258" s="244">
        <v>44136</v>
      </c>
      <c r="C258" s="243">
        <v>108.85599999999999</v>
      </c>
      <c r="D258" s="243" t="s">
        <v>1188</v>
      </c>
      <c r="E258" s="243" t="s">
        <v>72</v>
      </c>
      <c r="F258" s="243">
        <v>388.45</v>
      </c>
      <c r="G258" s="243">
        <v>425.3</v>
      </c>
      <c r="H258" s="243">
        <v>376.26</v>
      </c>
      <c r="I258" s="243">
        <v>455.37</v>
      </c>
      <c r="J258" s="243">
        <v>504.50726173624702</v>
      </c>
      <c r="K258" s="243">
        <v>351.14</v>
      </c>
      <c r="L258" s="243">
        <v>400.5</v>
      </c>
      <c r="M258" s="243">
        <v>403.5</v>
      </c>
      <c r="N258" s="243">
        <v>351.04</v>
      </c>
      <c r="O258" s="243">
        <v>320.01</v>
      </c>
      <c r="P258" s="243">
        <v>348.5</v>
      </c>
      <c r="Q258" s="243">
        <v>335.33</v>
      </c>
      <c r="R258" s="243">
        <v>341.69</v>
      </c>
      <c r="S258" s="243">
        <v>396.18</v>
      </c>
      <c r="T258" s="243">
        <v>332.96</v>
      </c>
      <c r="U258" s="243">
        <v>378.76</v>
      </c>
      <c r="V258" s="243">
        <v>381.82418308464003</v>
      </c>
      <c r="W258" s="243">
        <v>320.31</v>
      </c>
      <c r="X258" s="243">
        <v>447.61</v>
      </c>
      <c r="Y258" s="243">
        <v>322.66000000000003</v>
      </c>
      <c r="Z258" s="243">
        <v>367.81</v>
      </c>
      <c r="AA258" s="243">
        <v>445.55</v>
      </c>
      <c r="AB258" s="243">
        <v>317.13</v>
      </c>
      <c r="AC258" s="243">
        <v>424.74</v>
      </c>
      <c r="AD258" s="243">
        <v>298.45999999999998</v>
      </c>
      <c r="AE258" s="243">
        <v>360.79</v>
      </c>
      <c r="AF258" s="243">
        <v>355.57</v>
      </c>
      <c r="AG258" s="243">
        <v>399.12</v>
      </c>
      <c r="AH258" s="243">
        <v>335.12</v>
      </c>
      <c r="AI258" s="243">
        <v>402.711721239795</v>
      </c>
      <c r="AJ258" s="243">
        <v>346.26</v>
      </c>
      <c r="AK258" s="243">
        <v>365.75</v>
      </c>
      <c r="AL258" s="243">
        <v>405.6</v>
      </c>
      <c r="AM258" s="245">
        <f t="shared" si="21"/>
        <v>437.31712188579411</v>
      </c>
      <c r="AN258" s="245">
        <f t="shared" si="22"/>
        <v>447.71524215477336</v>
      </c>
      <c r="AO258" s="286">
        <f t="shared" si="26"/>
        <v>4.2939449782763317E-2</v>
      </c>
      <c r="AP258" s="286">
        <f t="shared" si="26"/>
        <v>4.4551753606265621E-2</v>
      </c>
      <c r="AQ258" s="286">
        <f t="shared" si="23"/>
        <v>1.3417883636196448E-2</v>
      </c>
      <c r="AR258" s="286">
        <f t="shared" si="23"/>
        <v>8.5966207536172234E-3</v>
      </c>
    </row>
    <row r="259" spans="1:44" x14ac:dyDescent="0.2">
      <c r="A259" s="243">
        <v>0.90938672925040986</v>
      </c>
      <c r="B259" s="244">
        <v>44166</v>
      </c>
      <c r="C259" s="243">
        <v>109.271</v>
      </c>
      <c r="D259" s="243" t="s">
        <v>1189</v>
      </c>
      <c r="E259" s="243" t="s">
        <v>1648</v>
      </c>
      <c r="F259" s="243">
        <v>391.58</v>
      </c>
      <c r="G259" s="243">
        <v>428.67</v>
      </c>
      <c r="H259" s="243">
        <v>384.91</v>
      </c>
      <c r="I259" s="243">
        <v>461.05</v>
      </c>
      <c r="J259" s="243">
        <v>509.74161285305001</v>
      </c>
      <c r="K259" s="243">
        <v>352.42</v>
      </c>
      <c r="L259" s="243">
        <v>403.18</v>
      </c>
      <c r="M259" s="243">
        <v>406.14</v>
      </c>
      <c r="N259" s="243">
        <v>360.44</v>
      </c>
      <c r="O259" s="243">
        <v>322.47000000000003</v>
      </c>
      <c r="P259" s="243">
        <v>349.76</v>
      </c>
      <c r="Q259" s="243">
        <v>335.56</v>
      </c>
      <c r="R259" s="243">
        <v>343.13</v>
      </c>
      <c r="S259" s="243">
        <v>398.34</v>
      </c>
      <c r="T259" s="243">
        <v>332.95</v>
      </c>
      <c r="U259" s="243">
        <v>380</v>
      </c>
      <c r="V259" s="243">
        <v>383.83709228920299</v>
      </c>
      <c r="W259" s="243">
        <v>319.64999999999998</v>
      </c>
      <c r="X259" s="243">
        <v>450.8</v>
      </c>
      <c r="Y259" s="243">
        <v>322.5</v>
      </c>
      <c r="Z259" s="243">
        <v>369.94</v>
      </c>
      <c r="AA259" s="243">
        <v>448.42</v>
      </c>
      <c r="AB259" s="243">
        <v>320.58</v>
      </c>
      <c r="AC259" s="243">
        <v>427.03</v>
      </c>
      <c r="AD259" s="243">
        <v>298.25</v>
      </c>
      <c r="AE259" s="243">
        <v>363.51</v>
      </c>
      <c r="AF259" s="243">
        <v>357.16</v>
      </c>
      <c r="AG259" s="243">
        <v>401.69</v>
      </c>
      <c r="AH259" s="243">
        <v>336.59</v>
      </c>
      <c r="AI259" s="243">
        <v>399.77310730310899</v>
      </c>
      <c r="AJ259" s="243">
        <v>346.58</v>
      </c>
      <c r="AK259" s="243">
        <v>366.94</v>
      </c>
      <c r="AL259" s="243">
        <v>408.01</v>
      </c>
      <c r="AM259" s="245">
        <f t="shared" si="21"/>
        <v>438.03146360882573</v>
      </c>
      <c r="AN259" s="245">
        <f t="shared" si="22"/>
        <v>448.66500343183463</v>
      </c>
      <c r="AO259" s="286">
        <f t="shared" si="26"/>
        <v>4.4027125410794454E-2</v>
      </c>
      <c r="AP259" s="286">
        <f t="shared" si="26"/>
        <v>4.606850470389956E-2</v>
      </c>
      <c r="AQ259" s="286">
        <f t="shared" si="23"/>
        <v>1.633463880744479E-3</v>
      </c>
      <c r="AR259" s="286">
        <f t="shared" si="23"/>
        <v>2.1213512242519439E-3</v>
      </c>
    </row>
    <row r="260" spans="1:44" x14ac:dyDescent="0.2">
      <c r="A260" s="243">
        <v>0.91720137484499697</v>
      </c>
      <c r="B260" s="244">
        <v>44197</v>
      </c>
      <c r="C260" s="243">
        <v>110.21</v>
      </c>
      <c r="D260" s="243" t="s">
        <v>1252</v>
      </c>
      <c r="E260" s="243" t="s">
        <v>1649</v>
      </c>
      <c r="F260" s="243">
        <v>427.4</v>
      </c>
      <c r="G260" s="243">
        <v>446.85</v>
      </c>
      <c r="H260" s="243">
        <v>404.83</v>
      </c>
      <c r="I260" s="243">
        <v>490.29</v>
      </c>
      <c r="J260" s="243">
        <v>536.42445368097196</v>
      </c>
      <c r="K260" s="243">
        <v>366.93</v>
      </c>
      <c r="L260" s="243">
        <v>421.11</v>
      </c>
      <c r="M260" s="243">
        <v>424.88</v>
      </c>
      <c r="N260" s="243">
        <v>378.12</v>
      </c>
      <c r="O260" s="243">
        <v>341.1</v>
      </c>
      <c r="P260" s="243">
        <v>367.98</v>
      </c>
      <c r="Q260" s="243">
        <v>359.33</v>
      </c>
      <c r="R260" s="243">
        <v>362.62</v>
      </c>
      <c r="S260" s="243">
        <v>415.63</v>
      </c>
      <c r="T260" s="243">
        <v>351.2</v>
      </c>
      <c r="U260" s="243">
        <v>402.95</v>
      </c>
      <c r="V260" s="243">
        <v>410.10453268258198</v>
      </c>
      <c r="W260" s="243">
        <v>340.14</v>
      </c>
      <c r="X260" s="243">
        <v>462.61</v>
      </c>
      <c r="Y260" s="243">
        <v>342.84</v>
      </c>
      <c r="Z260" s="243">
        <v>383.4</v>
      </c>
      <c r="AA260" s="243">
        <v>471.56</v>
      </c>
      <c r="AB260" s="243">
        <v>346.76</v>
      </c>
      <c r="AC260" s="243">
        <v>441.52</v>
      </c>
      <c r="AD260" s="243">
        <v>314.89999999999998</v>
      </c>
      <c r="AE260" s="243">
        <v>383.23</v>
      </c>
      <c r="AF260" s="243">
        <v>379.78</v>
      </c>
      <c r="AG260" s="243">
        <v>419.46</v>
      </c>
      <c r="AH260" s="243">
        <v>366.46</v>
      </c>
      <c r="AI260" s="243">
        <v>436.51280360906702</v>
      </c>
      <c r="AJ260" s="243">
        <v>364.02</v>
      </c>
      <c r="AK260" s="243">
        <v>383.93</v>
      </c>
      <c r="AL260" s="243">
        <v>428.77</v>
      </c>
      <c r="AM260" s="245">
        <f t="shared" si="21"/>
        <v>453.15021477179931</v>
      </c>
      <c r="AN260" s="245">
        <f t="shared" si="22"/>
        <v>467.47640350240454</v>
      </c>
      <c r="AO260" s="286">
        <f t="shared" ref="AO260:AP274" si="27">AM260/AM248-1</f>
        <v>3.8248462169015784E-2</v>
      </c>
      <c r="AP260" s="286">
        <f t="shared" si="27"/>
        <v>4.530798364009736E-2</v>
      </c>
      <c r="AQ260" s="286">
        <f t="shared" si="23"/>
        <v>3.4515217328029868E-2</v>
      </c>
      <c r="AR260" s="286">
        <f t="shared" si="23"/>
        <v>4.1927495852543961E-2</v>
      </c>
    </row>
    <row r="261" spans="1:44" x14ac:dyDescent="0.2">
      <c r="A261" s="243">
        <v>0.92300202232042539</v>
      </c>
      <c r="B261" s="244">
        <v>44228</v>
      </c>
      <c r="C261" s="243">
        <v>110.907</v>
      </c>
      <c r="D261" s="243" t="s">
        <v>1190</v>
      </c>
      <c r="E261" s="243" t="s">
        <v>63</v>
      </c>
      <c r="F261" s="243">
        <v>427.7</v>
      </c>
      <c r="G261" s="243">
        <v>447.1</v>
      </c>
      <c r="H261" s="243">
        <v>406.62</v>
      </c>
      <c r="I261" s="243">
        <v>491.23</v>
      </c>
      <c r="J261" s="243">
        <v>540.48497218917601</v>
      </c>
      <c r="K261" s="243">
        <v>363.66</v>
      </c>
      <c r="L261" s="243">
        <v>422.46</v>
      </c>
      <c r="M261" s="243">
        <v>426.05</v>
      </c>
      <c r="N261" s="243">
        <v>377.27</v>
      </c>
      <c r="O261" s="243">
        <v>340.8</v>
      </c>
      <c r="P261" s="243">
        <v>369.18</v>
      </c>
      <c r="Q261" s="243">
        <v>359.02</v>
      </c>
      <c r="R261" s="243">
        <v>363.81</v>
      </c>
      <c r="S261" s="243">
        <v>416.16</v>
      </c>
      <c r="T261" s="243">
        <v>350.89</v>
      </c>
      <c r="U261" s="243">
        <v>403.2</v>
      </c>
      <c r="V261" s="243">
        <v>410.84536183423</v>
      </c>
      <c r="W261" s="243">
        <v>339.39</v>
      </c>
      <c r="X261" s="243">
        <v>464.49</v>
      </c>
      <c r="Y261" s="243">
        <v>341.92</v>
      </c>
      <c r="Z261" s="243">
        <v>383.93</v>
      </c>
      <c r="AA261" s="243">
        <v>472.14</v>
      </c>
      <c r="AB261" s="243">
        <v>346.97</v>
      </c>
      <c r="AC261" s="243">
        <v>442.31</v>
      </c>
      <c r="AD261" s="243">
        <v>314.82</v>
      </c>
      <c r="AE261" s="243">
        <v>382.48</v>
      </c>
      <c r="AF261" s="243">
        <v>379.36</v>
      </c>
      <c r="AG261" s="243">
        <v>419.59</v>
      </c>
      <c r="AH261" s="243">
        <v>364.59</v>
      </c>
      <c r="AI261" s="243">
        <v>437.16434183925998</v>
      </c>
      <c r="AJ261" s="243">
        <v>363.04</v>
      </c>
      <c r="AK261" s="243">
        <v>384.52</v>
      </c>
      <c r="AL261" s="243">
        <v>429.72</v>
      </c>
      <c r="AM261" s="245">
        <f t="shared" si="21"/>
        <v>450.87658524709894</v>
      </c>
      <c r="AN261" s="245">
        <f t="shared" si="22"/>
        <v>465.56777732694968</v>
      </c>
      <c r="AO261" s="286">
        <f t="shared" si="27"/>
        <v>3.5454048953682316E-2</v>
      </c>
      <c r="AP261" s="286">
        <f t="shared" si="27"/>
        <v>4.1577050196484944E-2</v>
      </c>
      <c r="AQ261" s="286">
        <f t="shared" si="23"/>
        <v>-5.0173859585288527E-3</v>
      </c>
      <c r="AR261" s="286">
        <f t="shared" si="23"/>
        <v>-4.0828289110533822E-3</v>
      </c>
    </row>
    <row r="262" spans="1:44" x14ac:dyDescent="0.2">
      <c r="A262" s="243">
        <v>0.9306335771769072</v>
      </c>
      <c r="B262" s="244">
        <v>44256</v>
      </c>
      <c r="C262" s="243">
        <v>111.824</v>
      </c>
      <c r="D262" s="243" t="s">
        <v>1191</v>
      </c>
      <c r="E262" s="243" t="s">
        <v>64</v>
      </c>
      <c r="F262" s="243">
        <v>421.45</v>
      </c>
      <c r="G262" s="243">
        <v>446.86</v>
      </c>
      <c r="H262" s="243">
        <v>401.63</v>
      </c>
      <c r="I262" s="243">
        <v>485.94</v>
      </c>
      <c r="J262" s="243">
        <v>539.17561921020103</v>
      </c>
      <c r="K262" s="243">
        <v>362.89</v>
      </c>
      <c r="L262" s="243">
        <v>424.23</v>
      </c>
      <c r="M262" s="243">
        <v>421.39</v>
      </c>
      <c r="N262" s="243">
        <v>376.29</v>
      </c>
      <c r="O262" s="243">
        <v>337.98</v>
      </c>
      <c r="P262" s="243">
        <v>366.74</v>
      </c>
      <c r="Q262" s="243">
        <v>354.23</v>
      </c>
      <c r="R262" s="243">
        <v>357.69</v>
      </c>
      <c r="S262" s="243">
        <v>421.28</v>
      </c>
      <c r="T262" s="243">
        <v>350.56</v>
      </c>
      <c r="U262" s="243">
        <v>400.51</v>
      </c>
      <c r="V262" s="243">
        <v>402.94823877765901</v>
      </c>
      <c r="W262" s="243">
        <v>334.81</v>
      </c>
      <c r="X262" s="243">
        <v>465.03</v>
      </c>
      <c r="Y262" s="243">
        <v>337.26</v>
      </c>
      <c r="Z262" s="243">
        <v>378.04</v>
      </c>
      <c r="AA262" s="243">
        <v>467.54</v>
      </c>
      <c r="AB262" s="243">
        <v>343.42</v>
      </c>
      <c r="AC262" s="243">
        <v>441.93</v>
      </c>
      <c r="AD262" s="243">
        <v>315.17</v>
      </c>
      <c r="AE262" s="243">
        <v>382.02</v>
      </c>
      <c r="AF262" s="243">
        <v>377.49</v>
      </c>
      <c r="AG262" s="243">
        <v>429.79</v>
      </c>
      <c r="AH262" s="243">
        <v>349.62</v>
      </c>
      <c r="AI262" s="243">
        <v>412.89646000072401</v>
      </c>
      <c r="AJ262" s="243">
        <v>360.53</v>
      </c>
      <c r="AK262" s="243">
        <v>381.77</v>
      </c>
      <c r="AL262" s="243">
        <v>427.45</v>
      </c>
      <c r="AM262" s="245">
        <f t="shared" si="21"/>
        <v>452.68085133781659</v>
      </c>
      <c r="AN262" s="245">
        <f t="shared" si="22"/>
        <v>459.31074322149095</v>
      </c>
      <c r="AO262" s="286">
        <f t="shared" si="27"/>
        <v>2.0475633658719294E-2</v>
      </c>
      <c r="AP262" s="286">
        <f t="shared" si="27"/>
        <v>2.2818302788344402E-2</v>
      </c>
      <c r="AQ262" s="286">
        <f t="shared" si="23"/>
        <v>4.0016850503088452E-3</v>
      </c>
      <c r="AR262" s="286">
        <f t="shared" si="23"/>
        <v>-1.3439577243475442E-2</v>
      </c>
    </row>
    <row r="263" spans="1:44" x14ac:dyDescent="0.2">
      <c r="A263" s="243">
        <v>0.93367954127447794</v>
      </c>
      <c r="B263" s="244">
        <v>44287</v>
      </c>
      <c r="C263" s="243">
        <v>112.19</v>
      </c>
      <c r="D263" s="243" t="s">
        <v>1192</v>
      </c>
      <c r="E263" s="243" t="s">
        <v>1650</v>
      </c>
      <c r="F263" s="243">
        <v>419.54</v>
      </c>
      <c r="G263" s="243">
        <v>447.33</v>
      </c>
      <c r="H263" s="243">
        <v>399.88</v>
      </c>
      <c r="I263" s="243">
        <v>482.36</v>
      </c>
      <c r="J263" s="243">
        <v>540.53545280875801</v>
      </c>
      <c r="K263" s="243">
        <v>365.28</v>
      </c>
      <c r="L263" s="243">
        <v>423.93</v>
      </c>
      <c r="M263" s="243">
        <v>421.54</v>
      </c>
      <c r="N263" s="243">
        <v>377.95</v>
      </c>
      <c r="O263" s="243">
        <v>337.05</v>
      </c>
      <c r="P263" s="243">
        <v>367.18</v>
      </c>
      <c r="Q263" s="243">
        <v>353.9</v>
      </c>
      <c r="R263" s="243">
        <v>358.81</v>
      </c>
      <c r="S263" s="243">
        <v>421.11</v>
      </c>
      <c r="T263" s="243">
        <v>351.53</v>
      </c>
      <c r="U263" s="243">
        <v>401.78</v>
      </c>
      <c r="V263" s="243">
        <v>402.54441987286299</v>
      </c>
      <c r="W263" s="243">
        <v>332.96</v>
      </c>
      <c r="X263" s="243">
        <v>465.55</v>
      </c>
      <c r="Y263" s="243">
        <v>335.86</v>
      </c>
      <c r="Z263" s="243">
        <v>378.21</v>
      </c>
      <c r="AA263" s="243">
        <v>467.74</v>
      </c>
      <c r="AB263" s="243">
        <v>342.55</v>
      </c>
      <c r="AC263" s="243">
        <v>444.13</v>
      </c>
      <c r="AD263" s="243">
        <v>316.27999999999997</v>
      </c>
      <c r="AE263" s="243">
        <v>380.45</v>
      </c>
      <c r="AF263" s="243">
        <v>376.4</v>
      </c>
      <c r="AG263" s="243">
        <v>430.32</v>
      </c>
      <c r="AH263" s="243">
        <v>349.46</v>
      </c>
      <c r="AI263" s="243">
        <v>412.00894542508701</v>
      </c>
      <c r="AJ263" s="243">
        <v>359.86</v>
      </c>
      <c r="AK263" s="243">
        <v>382.07</v>
      </c>
      <c r="AL263" s="243">
        <v>427.66</v>
      </c>
      <c r="AM263" s="245">
        <f t="shared" si="21"/>
        <v>451.02198493626884</v>
      </c>
      <c r="AN263" s="245">
        <f t="shared" si="22"/>
        <v>458.03723986095019</v>
      </c>
      <c r="AO263" s="286">
        <f t="shared" si="27"/>
        <v>-1.1676559463231762E-3</v>
      </c>
      <c r="AP263" s="286">
        <f t="shared" si="27"/>
        <v>-1.2133815849528773E-3</v>
      </c>
      <c r="AQ263" s="286">
        <f t="shared" si="23"/>
        <v>-3.6645384858786656E-3</v>
      </c>
      <c r="AR263" s="286">
        <f t="shared" si="23"/>
        <v>-2.7726400467115164E-3</v>
      </c>
    </row>
    <row r="264" spans="1:44" x14ac:dyDescent="0.2">
      <c r="A264" s="243">
        <v>0.93558534941202898</v>
      </c>
      <c r="B264" s="244">
        <v>44317</v>
      </c>
      <c r="C264" s="243">
        <v>112.419</v>
      </c>
      <c r="D264" s="243" t="s">
        <v>1193</v>
      </c>
      <c r="E264" s="243" t="s">
        <v>66</v>
      </c>
      <c r="F264" s="243">
        <v>426.49</v>
      </c>
      <c r="G264" s="243">
        <v>449.19</v>
      </c>
      <c r="H264" s="243">
        <v>399.72</v>
      </c>
      <c r="I264" s="243">
        <v>492.79</v>
      </c>
      <c r="J264" s="243">
        <v>546.39154510273102</v>
      </c>
      <c r="K264" s="243">
        <v>369.72</v>
      </c>
      <c r="L264" s="243">
        <v>427.15</v>
      </c>
      <c r="M264" s="243">
        <v>429.33</v>
      </c>
      <c r="N264" s="243">
        <v>382.18</v>
      </c>
      <c r="O264" s="243">
        <v>340.38</v>
      </c>
      <c r="P264" s="243">
        <v>372.95</v>
      </c>
      <c r="Q264" s="243">
        <v>358.65</v>
      </c>
      <c r="R264" s="243">
        <v>363.75</v>
      </c>
      <c r="S264" s="243">
        <v>419.28</v>
      </c>
      <c r="T264" s="243">
        <v>356.09</v>
      </c>
      <c r="U264" s="243">
        <v>417.45</v>
      </c>
      <c r="V264" s="243">
        <v>410.34003586832</v>
      </c>
      <c r="W264" s="243">
        <v>336.15</v>
      </c>
      <c r="X264" s="243">
        <v>476.66</v>
      </c>
      <c r="Y264" s="243">
        <v>338.54</v>
      </c>
      <c r="Z264" s="243">
        <v>383.62</v>
      </c>
      <c r="AA264" s="243">
        <v>477.65</v>
      </c>
      <c r="AB264" s="243">
        <v>347.04</v>
      </c>
      <c r="AC264" s="243">
        <v>450.29</v>
      </c>
      <c r="AD264" s="243">
        <v>326.8</v>
      </c>
      <c r="AE264" s="243">
        <v>387.4</v>
      </c>
      <c r="AF264" s="243">
        <v>384.74</v>
      </c>
      <c r="AG264" s="243">
        <v>427.01</v>
      </c>
      <c r="AH264" s="243">
        <v>352.43</v>
      </c>
      <c r="AI264" s="243">
        <v>417.366821955197</v>
      </c>
      <c r="AJ264" s="243">
        <v>365.92</v>
      </c>
      <c r="AK264" s="243">
        <v>382.27</v>
      </c>
      <c r="AL264" s="243">
        <v>433.13</v>
      </c>
      <c r="AM264" s="245">
        <f t="shared" ref="AM264:AM274" si="28">S264/A264</f>
        <v>448.14724841886158</v>
      </c>
      <c r="AN264" s="245">
        <f t="shared" ref="AN264:AN274" si="29">AL264/A264</f>
        <v>462.95081498679053</v>
      </c>
      <c r="AO264" s="286">
        <f t="shared" si="27"/>
        <v>2.6939223361297504E-3</v>
      </c>
      <c r="AP264" s="286">
        <f t="shared" si="27"/>
        <v>2.4580040433661576E-3</v>
      </c>
      <c r="AQ264" s="286">
        <f t="shared" si="23"/>
        <v>-6.3738279139839982E-3</v>
      </c>
      <c r="AR264" s="286">
        <f t="shared" si="23"/>
        <v>1.0727457722284672E-2</v>
      </c>
    </row>
    <row r="265" spans="1:44" x14ac:dyDescent="0.2">
      <c r="A265" s="243">
        <v>0.9405704108722609</v>
      </c>
      <c r="B265" s="244">
        <v>44348</v>
      </c>
      <c r="C265" s="243">
        <v>113.018</v>
      </c>
      <c r="D265" s="243" t="s">
        <v>1194</v>
      </c>
      <c r="E265" s="243" t="s">
        <v>67</v>
      </c>
      <c r="F265" s="243">
        <v>423.96</v>
      </c>
      <c r="G265" s="243">
        <v>448.33</v>
      </c>
      <c r="H265" s="243">
        <v>397.88</v>
      </c>
      <c r="I265" s="243">
        <v>487.84</v>
      </c>
      <c r="J265" s="243">
        <v>546.55838722169301</v>
      </c>
      <c r="K265" s="243">
        <v>367.46</v>
      </c>
      <c r="L265" s="243">
        <v>426.94</v>
      </c>
      <c r="M265" s="243">
        <v>427.61</v>
      </c>
      <c r="N265" s="243">
        <v>380.37</v>
      </c>
      <c r="O265" s="243">
        <v>339.51</v>
      </c>
      <c r="P265" s="243">
        <v>370.98</v>
      </c>
      <c r="Q265" s="243">
        <v>355.27</v>
      </c>
      <c r="R265" s="243">
        <v>361.43</v>
      </c>
      <c r="S265" s="243">
        <v>418.48</v>
      </c>
      <c r="T265" s="243">
        <v>354.29</v>
      </c>
      <c r="U265" s="243">
        <v>413.14</v>
      </c>
      <c r="V265" s="243">
        <v>409.324649243458</v>
      </c>
      <c r="W265" s="243">
        <v>333.76</v>
      </c>
      <c r="X265" s="243">
        <v>475.32</v>
      </c>
      <c r="Y265" s="243">
        <v>338.46</v>
      </c>
      <c r="Z265" s="243">
        <v>381.3</v>
      </c>
      <c r="AA265" s="243">
        <v>476.73</v>
      </c>
      <c r="AB265" s="243">
        <v>344.13</v>
      </c>
      <c r="AC265" s="243">
        <v>450.38</v>
      </c>
      <c r="AD265" s="243">
        <v>329.11</v>
      </c>
      <c r="AE265" s="243">
        <v>388.28</v>
      </c>
      <c r="AF265" s="243">
        <v>382.22</v>
      </c>
      <c r="AG265" s="243">
        <v>425.09</v>
      </c>
      <c r="AH265" s="243">
        <v>351.07</v>
      </c>
      <c r="AI265" s="243">
        <v>415.09012749636202</v>
      </c>
      <c r="AJ265" s="243">
        <v>362.63</v>
      </c>
      <c r="AK265" s="243">
        <v>382.05</v>
      </c>
      <c r="AL265" s="243">
        <v>431.97</v>
      </c>
      <c r="AM265" s="245">
        <f t="shared" si="28"/>
        <v>444.92150206161853</v>
      </c>
      <c r="AN265" s="245">
        <f t="shared" si="29"/>
        <v>459.26386265904551</v>
      </c>
      <c r="AO265" s="286">
        <f t="shared" si="27"/>
        <v>-7.4556463391073358E-4</v>
      </c>
      <c r="AP265" s="286">
        <f t="shared" si="27"/>
        <v>1.7337110625303964E-3</v>
      </c>
      <c r="AQ265" s="286">
        <f t="shared" ref="AQ265:AR274" si="30">AM265/AM264-1</f>
        <v>-7.1979608680495799E-3</v>
      </c>
      <c r="AR265" s="286">
        <f t="shared" si="30"/>
        <v>-7.9640260010130914E-3</v>
      </c>
    </row>
    <row r="266" spans="1:44" x14ac:dyDescent="0.2">
      <c r="A266" s="243">
        <v>0.94609642224053125</v>
      </c>
      <c r="B266" s="244">
        <v>44378</v>
      </c>
      <c r="C266" s="243">
        <v>113.682</v>
      </c>
      <c r="D266" s="243" t="s">
        <v>1195</v>
      </c>
      <c r="E266" s="243" t="s">
        <v>68</v>
      </c>
      <c r="F266" s="243">
        <v>431.7</v>
      </c>
      <c r="G266" s="243">
        <v>455.44</v>
      </c>
      <c r="H266" s="243">
        <v>407.37</v>
      </c>
      <c r="I266" s="243">
        <v>493.19</v>
      </c>
      <c r="J266" s="243">
        <v>544.51634353941995</v>
      </c>
      <c r="K266" s="243">
        <v>366.82</v>
      </c>
      <c r="L266" s="243">
        <v>427.47</v>
      </c>
      <c r="M266" s="243">
        <v>438.02</v>
      </c>
      <c r="N266" s="243">
        <v>387.65</v>
      </c>
      <c r="O266" s="243">
        <v>347.63</v>
      </c>
      <c r="P266" s="243">
        <v>378.26</v>
      </c>
      <c r="Q266" s="243">
        <v>357.08</v>
      </c>
      <c r="R266" s="243">
        <v>365.06</v>
      </c>
      <c r="S266" s="243">
        <v>422.96</v>
      </c>
      <c r="T266" s="243">
        <v>366.3</v>
      </c>
      <c r="U266" s="243">
        <v>405.84</v>
      </c>
      <c r="V266" s="243">
        <v>407.70501446072097</v>
      </c>
      <c r="W266" s="243">
        <v>336.3</v>
      </c>
      <c r="X266" s="243">
        <v>474.35</v>
      </c>
      <c r="Y266" s="243">
        <v>344.52</v>
      </c>
      <c r="Z266" s="243">
        <v>390.4</v>
      </c>
      <c r="AA266" s="243">
        <v>476.32</v>
      </c>
      <c r="AB266" s="243">
        <v>350.02</v>
      </c>
      <c r="AC266" s="243">
        <v>455.65</v>
      </c>
      <c r="AD266" s="243">
        <v>329.96</v>
      </c>
      <c r="AE266" s="243">
        <v>392.78</v>
      </c>
      <c r="AF266" s="243">
        <v>393.29</v>
      </c>
      <c r="AG266" s="243">
        <v>427.58</v>
      </c>
      <c r="AH266" s="243">
        <v>361.56</v>
      </c>
      <c r="AI266" s="243">
        <v>429.562755448031</v>
      </c>
      <c r="AJ266" s="243">
        <v>364.96</v>
      </c>
      <c r="AK266" s="243">
        <v>418.3</v>
      </c>
      <c r="AL266" s="243">
        <v>435.4</v>
      </c>
      <c r="AM266" s="245">
        <f t="shared" si="28"/>
        <v>447.0580271283053</v>
      </c>
      <c r="AN266" s="245">
        <f t="shared" si="29"/>
        <v>460.20679263207893</v>
      </c>
      <c r="AO266" s="286">
        <f t="shared" si="27"/>
        <v>4.1728886332470516E-3</v>
      </c>
      <c r="AP266" s="286">
        <f t="shared" si="27"/>
        <v>1.556903513590413E-2</v>
      </c>
      <c r="AQ266" s="286">
        <f t="shared" si="30"/>
        <v>4.8020270020370237E-3</v>
      </c>
      <c r="AR266" s="286">
        <f t="shared" si="30"/>
        <v>2.053133393892681E-3</v>
      </c>
    </row>
    <row r="267" spans="1:44" x14ac:dyDescent="0.2">
      <c r="A267" s="243">
        <v>0.94790236270275219</v>
      </c>
      <c r="B267" s="244">
        <v>44409</v>
      </c>
      <c r="C267" s="243">
        <v>113.899</v>
      </c>
      <c r="D267" s="243" t="s">
        <v>1196</v>
      </c>
      <c r="E267" s="243" t="s">
        <v>1651</v>
      </c>
      <c r="F267" s="243">
        <v>430.18</v>
      </c>
      <c r="G267" s="243">
        <v>453.04</v>
      </c>
      <c r="H267" s="243">
        <v>408.28</v>
      </c>
      <c r="I267" s="243">
        <v>481.52</v>
      </c>
      <c r="J267" s="243">
        <v>546.32060408274106</v>
      </c>
      <c r="K267" s="243">
        <v>364.76</v>
      </c>
      <c r="L267" s="243">
        <v>425.87</v>
      </c>
      <c r="M267" s="243">
        <v>436.25</v>
      </c>
      <c r="N267" s="243">
        <v>385.64</v>
      </c>
      <c r="O267" s="243">
        <v>343.23</v>
      </c>
      <c r="P267" s="243">
        <v>376.91</v>
      </c>
      <c r="Q267" s="243">
        <v>354.38</v>
      </c>
      <c r="R267" s="243">
        <v>362.29</v>
      </c>
      <c r="S267" s="243">
        <v>422.76</v>
      </c>
      <c r="T267" s="243">
        <v>365.27</v>
      </c>
      <c r="U267" s="243">
        <v>402.57</v>
      </c>
      <c r="V267" s="243">
        <v>404.766235180004</v>
      </c>
      <c r="W267" s="243">
        <v>337.22</v>
      </c>
      <c r="X267" s="243">
        <v>471.73</v>
      </c>
      <c r="Y267" s="243">
        <v>342.29</v>
      </c>
      <c r="Z267" s="243">
        <v>388.96</v>
      </c>
      <c r="AA267" s="243">
        <v>475.69</v>
      </c>
      <c r="AB267" s="243">
        <v>348.67</v>
      </c>
      <c r="AC267" s="243">
        <v>454.15</v>
      </c>
      <c r="AD267" s="243">
        <v>330.25</v>
      </c>
      <c r="AE267" s="243">
        <v>391.41</v>
      </c>
      <c r="AF267" s="243">
        <v>390.08</v>
      </c>
      <c r="AG267" s="243">
        <v>424.37</v>
      </c>
      <c r="AH267" s="243">
        <v>359.78</v>
      </c>
      <c r="AI267" s="243">
        <v>426.56455149362301</v>
      </c>
      <c r="AJ267" s="243">
        <v>362.79</v>
      </c>
      <c r="AK267" s="243">
        <v>423.13</v>
      </c>
      <c r="AL267" s="243">
        <v>434.23</v>
      </c>
      <c r="AM267" s="245">
        <f t="shared" si="28"/>
        <v>445.9953014512858</v>
      </c>
      <c r="AN267" s="245">
        <f t="shared" si="29"/>
        <v>458.09570382531894</v>
      </c>
      <c r="AO267" s="286">
        <f t="shared" si="27"/>
        <v>8.7960298176592566E-3</v>
      </c>
      <c r="AP267" s="286">
        <f t="shared" si="27"/>
        <v>1.7577329775213313E-2</v>
      </c>
      <c r="AQ267" s="286">
        <f t="shared" si="30"/>
        <v>-2.3771537754191385E-3</v>
      </c>
      <c r="AR267" s="286">
        <f t="shared" si="30"/>
        <v>-4.5872612933111068E-3</v>
      </c>
    </row>
    <row r="268" spans="1:44" x14ac:dyDescent="0.2">
      <c r="A268" s="243">
        <v>0.95374462170956809</v>
      </c>
      <c r="B268" s="244">
        <v>44440</v>
      </c>
      <c r="C268" s="243">
        <v>114.601</v>
      </c>
      <c r="D268" s="243" t="s">
        <v>1197</v>
      </c>
      <c r="E268" s="243" t="s">
        <v>70</v>
      </c>
      <c r="F268" s="243">
        <v>416.63</v>
      </c>
      <c r="G268" s="243">
        <v>452.55</v>
      </c>
      <c r="H268" s="243">
        <v>411.48</v>
      </c>
      <c r="I268" s="243">
        <v>479.63</v>
      </c>
      <c r="J268" s="243">
        <v>555.15719081621705</v>
      </c>
      <c r="K268" s="243">
        <v>362.35</v>
      </c>
      <c r="L268" s="243">
        <v>423.94</v>
      </c>
      <c r="M268" s="243">
        <v>427.4</v>
      </c>
      <c r="N268" s="243">
        <v>380</v>
      </c>
      <c r="O268" s="243">
        <v>336.51</v>
      </c>
      <c r="P268" s="243">
        <v>368.16</v>
      </c>
      <c r="Q268" s="243">
        <v>356.96</v>
      </c>
      <c r="R268" s="243">
        <v>360.86</v>
      </c>
      <c r="S268" s="243">
        <v>421.87</v>
      </c>
      <c r="T268" s="243">
        <v>354.78</v>
      </c>
      <c r="U268" s="243">
        <v>393.92</v>
      </c>
      <c r="V268" s="243">
        <v>401.11807131879499</v>
      </c>
      <c r="W268" s="243">
        <v>340.62</v>
      </c>
      <c r="X268" s="243">
        <v>471.88</v>
      </c>
      <c r="Y268" s="243">
        <v>340.37</v>
      </c>
      <c r="Z268" s="243">
        <v>377.72</v>
      </c>
      <c r="AA268" s="243">
        <v>475.19</v>
      </c>
      <c r="AB268" s="243">
        <v>357.8</v>
      </c>
      <c r="AC268" s="243">
        <v>444.37</v>
      </c>
      <c r="AD268" s="243">
        <v>323.16000000000003</v>
      </c>
      <c r="AE268" s="243">
        <v>383.79</v>
      </c>
      <c r="AF268" s="243">
        <v>391.37</v>
      </c>
      <c r="AG268" s="243">
        <v>421.36</v>
      </c>
      <c r="AH268" s="243">
        <v>347.92</v>
      </c>
      <c r="AI268" s="243">
        <v>416.14661723571101</v>
      </c>
      <c r="AJ268" s="243">
        <v>362.44</v>
      </c>
      <c r="AK268" s="243">
        <v>388.5</v>
      </c>
      <c r="AL268" s="243">
        <v>432.04</v>
      </c>
      <c r="AM268" s="245">
        <f t="shared" si="28"/>
        <v>442.33014834076494</v>
      </c>
      <c r="AN268" s="245">
        <f t="shared" si="29"/>
        <v>452.9933801624768</v>
      </c>
      <c r="AO268" s="286">
        <f t="shared" si="27"/>
        <v>1.5280638734320284E-2</v>
      </c>
      <c r="AP268" s="286">
        <f t="shared" si="27"/>
        <v>1.1827457949886711E-2</v>
      </c>
      <c r="AQ268" s="286">
        <f t="shared" si="30"/>
        <v>-8.2179186610135124E-3</v>
      </c>
      <c r="AR268" s="286">
        <f t="shared" si="30"/>
        <v>-1.1138117254179125E-2</v>
      </c>
    </row>
    <row r="269" spans="1:44" x14ac:dyDescent="0.2">
      <c r="A269" s="243">
        <v>0.96173403573598315</v>
      </c>
      <c r="B269" s="244">
        <v>44470</v>
      </c>
      <c r="C269" s="243">
        <v>115.56100000000001</v>
      </c>
      <c r="D269" s="243" t="s">
        <v>1198</v>
      </c>
      <c r="E269" s="243" t="s">
        <v>71</v>
      </c>
      <c r="F269" s="243">
        <v>417.91</v>
      </c>
      <c r="G269" s="243">
        <v>452.67</v>
      </c>
      <c r="H269" s="243">
        <v>407.72</v>
      </c>
      <c r="I269" s="243">
        <v>481.43</v>
      </c>
      <c r="J269" s="243">
        <v>555.19156438738003</v>
      </c>
      <c r="K269" s="243">
        <v>375.75</v>
      </c>
      <c r="L269" s="243">
        <v>424.06</v>
      </c>
      <c r="M269" s="243">
        <v>427.64</v>
      </c>
      <c r="N269" s="243">
        <v>380.76</v>
      </c>
      <c r="O269" s="243">
        <v>335.83</v>
      </c>
      <c r="P269" s="243">
        <v>367.51</v>
      </c>
      <c r="Q269" s="243">
        <v>354.25</v>
      </c>
      <c r="R269" s="243">
        <v>359.94</v>
      </c>
      <c r="S269" s="243">
        <v>421.71</v>
      </c>
      <c r="T269" s="243">
        <v>354.78</v>
      </c>
      <c r="U269" s="243">
        <v>393.88</v>
      </c>
      <c r="V269" s="243">
        <v>400.53616352472801</v>
      </c>
      <c r="W269" s="243">
        <v>340.25</v>
      </c>
      <c r="X269" s="243">
        <v>471.62</v>
      </c>
      <c r="Y269" s="243">
        <v>340.88</v>
      </c>
      <c r="Z269" s="243">
        <v>378.52</v>
      </c>
      <c r="AA269" s="243">
        <v>474.87</v>
      </c>
      <c r="AB269" s="243">
        <v>355.29</v>
      </c>
      <c r="AC269" s="243">
        <v>444.92</v>
      </c>
      <c r="AD269" s="243">
        <v>321.77999999999997</v>
      </c>
      <c r="AE269" s="243">
        <v>383.64</v>
      </c>
      <c r="AF269" s="243">
        <v>392.58</v>
      </c>
      <c r="AG269" s="243">
        <v>421.58</v>
      </c>
      <c r="AH269" s="243">
        <v>349.49</v>
      </c>
      <c r="AI269" s="243">
        <v>415.95647612830902</v>
      </c>
      <c r="AJ269" s="243">
        <v>363.47</v>
      </c>
      <c r="AK269" s="243">
        <v>389</v>
      </c>
      <c r="AL269" s="243">
        <v>431.96</v>
      </c>
      <c r="AM269" s="245">
        <f t="shared" si="28"/>
        <v>438.48921253710159</v>
      </c>
      <c r="AN269" s="245">
        <f t="shared" si="29"/>
        <v>449.14704476423702</v>
      </c>
      <c r="AO269" s="286">
        <f t="shared" si="27"/>
        <v>1.6134030724505477E-2</v>
      </c>
      <c r="AP269" s="286">
        <f t="shared" si="27"/>
        <v>1.1822133618761166E-2</v>
      </c>
      <c r="AQ269" s="286">
        <f t="shared" si="30"/>
        <v>-8.6834140021230244E-3</v>
      </c>
      <c r="AR269" s="286">
        <f t="shared" si="30"/>
        <v>-8.490930699385002E-3</v>
      </c>
    </row>
    <row r="270" spans="1:44" x14ac:dyDescent="0.2">
      <c r="A270" s="243">
        <v>0.97274444694113626</v>
      </c>
      <c r="B270" s="244">
        <v>44501</v>
      </c>
      <c r="C270" s="243">
        <v>116.884</v>
      </c>
      <c r="D270" s="243" t="s">
        <v>1199</v>
      </c>
      <c r="E270" s="243" t="s">
        <v>72</v>
      </c>
      <c r="F270" s="243">
        <v>418.59</v>
      </c>
      <c r="G270" s="243">
        <v>460.37</v>
      </c>
      <c r="H270" s="243">
        <v>417.64</v>
      </c>
      <c r="I270" s="243">
        <v>481.51</v>
      </c>
      <c r="J270" s="243">
        <v>558.13956058855001</v>
      </c>
      <c r="K270" s="243">
        <v>364.79</v>
      </c>
      <c r="L270" s="243">
        <v>428.84</v>
      </c>
      <c r="M270" s="243">
        <v>428.7</v>
      </c>
      <c r="N270" s="243">
        <v>383.47</v>
      </c>
      <c r="O270" s="243">
        <v>338.28</v>
      </c>
      <c r="P270" s="243">
        <v>368.64</v>
      </c>
      <c r="Q270" s="243">
        <v>350.67</v>
      </c>
      <c r="R270" s="243">
        <v>362.89</v>
      </c>
      <c r="S270" s="243">
        <v>426.14</v>
      </c>
      <c r="T270" s="243">
        <v>359.44</v>
      </c>
      <c r="U270" s="243">
        <v>394.78</v>
      </c>
      <c r="V270" s="243">
        <v>404.450028787316</v>
      </c>
      <c r="W270" s="243">
        <v>341.89</v>
      </c>
      <c r="X270" s="243">
        <v>476.55</v>
      </c>
      <c r="Y270" s="243">
        <v>340.93</v>
      </c>
      <c r="Z270" s="243">
        <v>386</v>
      </c>
      <c r="AA270" s="243">
        <v>480.76</v>
      </c>
      <c r="AB270" s="243">
        <v>358.15</v>
      </c>
      <c r="AC270" s="243">
        <v>446.15</v>
      </c>
      <c r="AD270" s="243">
        <v>323.99</v>
      </c>
      <c r="AE270" s="243">
        <v>389.57</v>
      </c>
      <c r="AF270" s="243">
        <v>409.88</v>
      </c>
      <c r="AG270" s="243">
        <v>424.83</v>
      </c>
      <c r="AH270" s="243">
        <v>349.48</v>
      </c>
      <c r="AI270" s="243">
        <v>421.20004168889898</v>
      </c>
      <c r="AJ270" s="243">
        <v>365.3</v>
      </c>
      <c r="AK270" s="243">
        <v>392.33</v>
      </c>
      <c r="AL270" s="243">
        <v>435.7</v>
      </c>
      <c r="AM270" s="245">
        <f t="shared" si="28"/>
        <v>438.08011584134698</v>
      </c>
      <c r="AN270" s="245">
        <f t="shared" si="29"/>
        <v>447.90797970637556</v>
      </c>
      <c r="AO270" s="286">
        <f t="shared" si="27"/>
        <v>1.7447154876137905E-3</v>
      </c>
      <c r="AP270" s="286">
        <f t="shared" si="27"/>
        <v>4.3049137812367633E-4</v>
      </c>
      <c r="AQ270" s="286">
        <f t="shared" si="30"/>
        <v>-9.3296866617897933E-4</v>
      </c>
      <c r="AR270" s="286">
        <f t="shared" si="30"/>
        <v>-2.7587069141506992E-3</v>
      </c>
    </row>
    <row r="271" spans="1:44" x14ac:dyDescent="0.2">
      <c r="A271" s="243">
        <v>0.97627310480280294</v>
      </c>
      <c r="B271" s="244">
        <v>44531</v>
      </c>
      <c r="C271" s="243">
        <v>117.30800000000001</v>
      </c>
      <c r="D271" s="243" t="s">
        <v>1200</v>
      </c>
      <c r="E271" s="243" t="s">
        <v>1648</v>
      </c>
      <c r="F271" s="243">
        <v>420.58</v>
      </c>
      <c r="G271" s="243">
        <v>466.86</v>
      </c>
      <c r="H271" s="243">
        <v>424.71</v>
      </c>
      <c r="I271" s="243">
        <v>486.95</v>
      </c>
      <c r="J271" s="243">
        <v>561.95192199944904</v>
      </c>
      <c r="K271" s="243">
        <v>366.87</v>
      </c>
      <c r="L271" s="243">
        <v>432.98</v>
      </c>
      <c r="M271" s="243">
        <v>431.89</v>
      </c>
      <c r="N271" s="243">
        <v>383.62</v>
      </c>
      <c r="O271" s="243">
        <v>340.9</v>
      </c>
      <c r="P271" s="243">
        <v>370.41</v>
      </c>
      <c r="Q271" s="243">
        <v>347.18</v>
      </c>
      <c r="R271" s="243">
        <v>363.04</v>
      </c>
      <c r="S271" s="243">
        <v>428.93</v>
      </c>
      <c r="T271" s="243">
        <v>360.85</v>
      </c>
      <c r="U271" s="243">
        <v>395.07</v>
      </c>
      <c r="V271" s="243">
        <v>407.25076593223002</v>
      </c>
      <c r="W271" s="243">
        <v>343.81</v>
      </c>
      <c r="X271" s="243">
        <v>480.8</v>
      </c>
      <c r="Y271" s="243">
        <v>341.57</v>
      </c>
      <c r="Z271" s="243">
        <v>386.85</v>
      </c>
      <c r="AA271" s="243">
        <v>484.44</v>
      </c>
      <c r="AB271" s="243">
        <v>360.56</v>
      </c>
      <c r="AC271" s="243">
        <v>448.6</v>
      </c>
      <c r="AD271" s="243">
        <v>323.69</v>
      </c>
      <c r="AE271" s="243">
        <v>392.81</v>
      </c>
      <c r="AF271" s="243">
        <v>412.23</v>
      </c>
      <c r="AG271" s="243">
        <v>430.14</v>
      </c>
      <c r="AH271" s="243">
        <v>351.82</v>
      </c>
      <c r="AI271" s="243">
        <v>418.65449151677302</v>
      </c>
      <c r="AJ271" s="243">
        <v>366.59</v>
      </c>
      <c r="AK271" s="243">
        <v>393.45</v>
      </c>
      <c r="AL271" s="243">
        <v>438.56</v>
      </c>
      <c r="AM271" s="245">
        <f t="shared" si="28"/>
        <v>439.35451861765608</v>
      </c>
      <c r="AN271" s="245">
        <f t="shared" si="29"/>
        <v>449.21856173492006</v>
      </c>
      <c r="AO271" s="286">
        <f t="shared" si="27"/>
        <v>3.0204565624807334E-3</v>
      </c>
      <c r="AP271" s="286">
        <f t="shared" si="27"/>
        <v>1.2337897960643662E-3</v>
      </c>
      <c r="AQ271" s="286">
        <f t="shared" si="30"/>
        <v>2.9090632745600864E-3</v>
      </c>
      <c r="AR271" s="286">
        <f t="shared" si="30"/>
        <v>2.9260073227621586E-3</v>
      </c>
    </row>
    <row r="272" spans="1:44" x14ac:dyDescent="0.2">
      <c r="A272" s="243">
        <v>0.98204878535939866</v>
      </c>
      <c r="B272" s="244">
        <v>44562</v>
      </c>
      <c r="C272" s="243">
        <v>118.002</v>
      </c>
      <c r="D272" s="243" t="s">
        <v>1253</v>
      </c>
      <c r="E272" s="243" t="s">
        <v>1649</v>
      </c>
      <c r="F272" s="243">
        <v>450.91</v>
      </c>
      <c r="G272" s="243">
        <v>500.72</v>
      </c>
      <c r="H272" s="243">
        <v>460.61</v>
      </c>
      <c r="I272" s="243">
        <v>520.4</v>
      </c>
      <c r="J272" s="243">
        <v>595.80402604896994</v>
      </c>
      <c r="K272" s="243">
        <v>397.99</v>
      </c>
      <c r="L272" s="243">
        <v>462.84</v>
      </c>
      <c r="M272" s="243">
        <v>458.15</v>
      </c>
      <c r="N272" s="243">
        <v>409.67</v>
      </c>
      <c r="O272" s="243">
        <v>367.4</v>
      </c>
      <c r="P272" s="243">
        <v>395.74</v>
      </c>
      <c r="Q272" s="243">
        <v>387.92</v>
      </c>
      <c r="R272" s="243">
        <v>391.59</v>
      </c>
      <c r="S272" s="243">
        <v>453.39</v>
      </c>
      <c r="T272" s="243">
        <v>382.83</v>
      </c>
      <c r="U272" s="243">
        <v>425.95</v>
      </c>
      <c r="V272" s="243">
        <v>435.73694741775898</v>
      </c>
      <c r="W272" s="243">
        <v>373.34</v>
      </c>
      <c r="X272" s="243">
        <v>500.86</v>
      </c>
      <c r="Y272" s="243">
        <v>373.07</v>
      </c>
      <c r="Z272" s="243">
        <v>408.67</v>
      </c>
      <c r="AA272" s="243">
        <v>505.78</v>
      </c>
      <c r="AB272" s="243">
        <v>394.15</v>
      </c>
      <c r="AC272" s="243">
        <v>470.33</v>
      </c>
      <c r="AD272" s="243">
        <v>347.57</v>
      </c>
      <c r="AE272" s="243">
        <v>420.45</v>
      </c>
      <c r="AF272" s="243">
        <v>445.01</v>
      </c>
      <c r="AG272" s="243">
        <v>458.67</v>
      </c>
      <c r="AH272" s="243">
        <v>389.72</v>
      </c>
      <c r="AI272" s="243">
        <v>463.18790503936901</v>
      </c>
      <c r="AJ272" s="243">
        <v>391.98</v>
      </c>
      <c r="AK272" s="243">
        <v>418.49</v>
      </c>
      <c r="AL272" s="243">
        <v>466.75</v>
      </c>
      <c r="AM272" s="245">
        <f t="shared" si="28"/>
        <v>461.67767503940615</v>
      </c>
      <c r="AN272" s="245">
        <f t="shared" si="29"/>
        <v>475.28188717140392</v>
      </c>
      <c r="AO272" s="286">
        <f t="shared" si="27"/>
        <v>1.8818175495958211E-2</v>
      </c>
      <c r="AP272" s="286">
        <f t="shared" si="27"/>
        <v>1.6697064516025817E-2</v>
      </c>
      <c r="AQ272" s="286">
        <f t="shared" si="30"/>
        <v>5.080898335127082E-2</v>
      </c>
      <c r="AR272" s="286">
        <f t="shared" si="30"/>
        <v>5.8019253113284375E-2</v>
      </c>
    </row>
    <row r="273" spans="1:44" x14ac:dyDescent="0.2">
      <c r="A273" s="243">
        <v>0.99019632320508655</v>
      </c>
      <c r="B273" s="244">
        <v>44593</v>
      </c>
      <c r="C273" s="243">
        <v>118.98099999999999</v>
      </c>
      <c r="D273" s="243" t="s">
        <v>1254</v>
      </c>
      <c r="E273" s="243" t="s">
        <v>63</v>
      </c>
      <c r="F273" s="243">
        <v>454.75</v>
      </c>
      <c r="G273" s="243">
        <v>503.63</v>
      </c>
      <c r="H273" s="243">
        <v>462.74</v>
      </c>
      <c r="I273" s="243">
        <v>525.5</v>
      </c>
      <c r="J273" s="243">
        <v>604.09596589451598</v>
      </c>
      <c r="K273" s="243">
        <v>397.71</v>
      </c>
      <c r="L273" s="243">
        <v>465.97</v>
      </c>
      <c r="M273" s="243">
        <v>460.93</v>
      </c>
      <c r="N273" s="243">
        <v>412.87</v>
      </c>
      <c r="O273" s="243">
        <v>369.83</v>
      </c>
      <c r="P273" s="243">
        <v>397.9</v>
      </c>
      <c r="Q273" s="243">
        <v>387.62</v>
      </c>
      <c r="R273" s="243">
        <v>394.01</v>
      </c>
      <c r="S273" s="243">
        <v>456.82</v>
      </c>
      <c r="T273" s="243">
        <v>384.18</v>
      </c>
      <c r="U273" s="243">
        <v>426.47</v>
      </c>
      <c r="V273" s="243">
        <v>438.557330307342</v>
      </c>
      <c r="W273" s="243">
        <v>374.53</v>
      </c>
      <c r="X273" s="243">
        <v>505.94</v>
      </c>
      <c r="Y273" s="243">
        <v>373.93</v>
      </c>
      <c r="Z273" s="243">
        <v>410.13</v>
      </c>
      <c r="AA273" s="243">
        <v>507.81</v>
      </c>
      <c r="AB273" s="243">
        <v>394.5</v>
      </c>
      <c r="AC273" s="243">
        <v>473.39</v>
      </c>
      <c r="AD273" s="243">
        <v>351</v>
      </c>
      <c r="AE273" s="243">
        <v>423.44</v>
      </c>
      <c r="AF273" s="243">
        <v>448.29</v>
      </c>
      <c r="AG273" s="243">
        <v>461.85</v>
      </c>
      <c r="AH273" s="243">
        <v>390.2</v>
      </c>
      <c r="AI273" s="243">
        <v>466.65880469693502</v>
      </c>
      <c r="AJ273" s="243">
        <v>393.53</v>
      </c>
      <c r="AK273" s="243">
        <v>421.24</v>
      </c>
      <c r="AL273" s="243">
        <v>470.43</v>
      </c>
      <c r="AM273" s="245">
        <f t="shared" si="28"/>
        <v>461.34285625435996</v>
      </c>
      <c r="AN273" s="245">
        <f t="shared" si="29"/>
        <v>475.08760533194379</v>
      </c>
      <c r="AO273" s="286">
        <f t="shared" si="27"/>
        <v>2.3213161538484073E-2</v>
      </c>
      <c r="AP273" s="286">
        <f t="shared" si="27"/>
        <v>2.0447781115033425E-2</v>
      </c>
      <c r="AQ273" s="286">
        <f t="shared" si="30"/>
        <v>-7.2522195277824331E-4</v>
      </c>
      <c r="AR273" s="286">
        <f t="shared" si="30"/>
        <v>-4.0877181458853773E-4</v>
      </c>
    </row>
    <row r="274" spans="1:44" x14ac:dyDescent="0.2">
      <c r="A274" s="243">
        <v>1</v>
      </c>
      <c r="B274" s="244">
        <v>44621</v>
      </c>
      <c r="C274" s="243">
        <v>120.15900000000001</v>
      </c>
      <c r="D274" s="243" t="s">
        <v>1530</v>
      </c>
      <c r="E274" s="243" t="s">
        <v>64</v>
      </c>
      <c r="F274" s="243">
        <v>453.21</v>
      </c>
      <c r="G274" s="243">
        <v>509.54</v>
      </c>
      <c r="H274" s="243">
        <v>462.4</v>
      </c>
      <c r="I274" s="243">
        <v>525.73</v>
      </c>
      <c r="J274" s="243">
        <v>607.03562103696004</v>
      </c>
      <c r="K274" s="243">
        <v>394.64</v>
      </c>
      <c r="L274" s="243">
        <v>477.19</v>
      </c>
      <c r="M274" s="243">
        <v>459.97</v>
      </c>
      <c r="N274" s="243">
        <v>412.75</v>
      </c>
      <c r="O274" s="243">
        <v>369.39</v>
      </c>
      <c r="P274" s="243">
        <v>399.22</v>
      </c>
      <c r="Q274" s="243">
        <v>384.12</v>
      </c>
      <c r="R274" s="243">
        <v>390.67</v>
      </c>
      <c r="S274" s="243">
        <v>460.63</v>
      </c>
      <c r="T274" s="243">
        <v>385.33</v>
      </c>
      <c r="U274" s="243">
        <v>424.4</v>
      </c>
      <c r="V274" s="243">
        <v>435.18735338378201</v>
      </c>
      <c r="W274" s="243">
        <v>375.32</v>
      </c>
      <c r="X274" s="243">
        <v>510.64</v>
      </c>
      <c r="Y274" s="243">
        <v>368.9</v>
      </c>
      <c r="Z274" s="243">
        <v>410.25</v>
      </c>
      <c r="AA274" s="243">
        <v>512.33000000000004</v>
      </c>
      <c r="AB274" s="243">
        <v>402.2</v>
      </c>
      <c r="AC274" s="243">
        <v>478.03</v>
      </c>
      <c r="AD274" s="243">
        <v>349.97</v>
      </c>
      <c r="AE274" s="243">
        <v>426.38</v>
      </c>
      <c r="AF274" s="243">
        <v>455.05</v>
      </c>
      <c r="AG274" s="243">
        <v>488.03</v>
      </c>
      <c r="AH274" s="243">
        <v>376.42</v>
      </c>
      <c r="AI274" s="243">
        <v>441.15157931076698</v>
      </c>
      <c r="AJ274" s="243">
        <v>392.38</v>
      </c>
      <c r="AK274" s="243">
        <v>420.35</v>
      </c>
      <c r="AL274" s="243">
        <v>472.49</v>
      </c>
      <c r="AM274" s="245">
        <f t="shared" si="28"/>
        <v>460.63</v>
      </c>
      <c r="AN274" s="245">
        <f t="shared" si="29"/>
        <v>472.49</v>
      </c>
      <c r="AO274" s="286">
        <f t="shared" si="27"/>
        <v>1.7560161068645108E-2</v>
      </c>
      <c r="AP274" s="286">
        <f t="shared" si="27"/>
        <v>2.8693552182283089E-2</v>
      </c>
      <c r="AQ274" s="286">
        <f t="shared" si="30"/>
        <v>-1.5451767480429979E-3</v>
      </c>
      <c r="AR274" s="286">
        <f t="shared" si="30"/>
        <v>-5.4676343958265372E-3</v>
      </c>
    </row>
  </sheetData>
  <mergeCells count="1">
    <mergeCell ref="H1:I1"/>
  </mergeCells>
  <hyperlinks>
    <hyperlink ref="H1:I1" location="Index!A1" display="Regresar al Índice" xr:uid="{229D5008-2705-4868-8DD3-43B3E27EA288}"/>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4DE10-85CB-4CB7-A5D0-1F277D3AB353}">
  <sheetPr codeName="Hoja106"/>
  <dimension ref="A1:I40"/>
  <sheetViews>
    <sheetView zoomScale="98" zoomScaleNormal="98" workbookViewId="0"/>
  </sheetViews>
  <sheetFormatPr baseColWidth="10" defaultRowHeight="12.75" x14ac:dyDescent="0.2"/>
  <cols>
    <col min="1" max="3" width="11.42578125" style="243"/>
    <col min="4" max="4" width="12.42578125" style="243" bestFit="1" customWidth="1"/>
    <col min="5" max="16384" width="11.42578125" style="243"/>
  </cols>
  <sheetData>
    <row r="1" spans="1:9" ht="15" x14ac:dyDescent="0.25">
      <c r="A1" s="17" t="s">
        <v>1840</v>
      </c>
      <c r="H1" s="408" t="s">
        <v>38</v>
      </c>
      <c r="I1" s="408"/>
    </row>
    <row r="2" spans="1:9" x14ac:dyDescent="0.2">
      <c r="A2" s="243" t="s">
        <v>1673</v>
      </c>
    </row>
    <row r="4" spans="1:9" x14ac:dyDescent="0.2">
      <c r="B4" s="244"/>
      <c r="C4" s="244"/>
      <c r="D4" s="244"/>
      <c r="E4" s="453"/>
      <c r="F4" s="453"/>
      <c r="G4" s="453"/>
    </row>
    <row r="6" spans="1:9" x14ac:dyDescent="0.2">
      <c r="B6" s="453" t="s">
        <v>1672</v>
      </c>
      <c r="C6" s="453"/>
      <c r="D6" s="453"/>
      <c r="E6" s="453" t="s">
        <v>1671</v>
      </c>
      <c r="F6" s="453"/>
      <c r="G6" s="453"/>
      <c r="H6" s="453" t="s">
        <v>457</v>
      </c>
      <c r="I6" s="453"/>
    </row>
    <row r="7" spans="1:9" x14ac:dyDescent="0.2">
      <c r="A7" s="243" t="s">
        <v>2</v>
      </c>
      <c r="B7" s="243" t="s">
        <v>64</v>
      </c>
      <c r="C7" s="243" t="s">
        <v>63</v>
      </c>
      <c r="D7" s="243" t="s">
        <v>64</v>
      </c>
      <c r="E7" s="243" t="s">
        <v>1191</v>
      </c>
      <c r="F7" s="243" t="s">
        <v>1254</v>
      </c>
      <c r="G7" s="243" t="s">
        <v>1530</v>
      </c>
      <c r="H7" s="243" t="s">
        <v>1652</v>
      </c>
      <c r="I7" s="243" t="s">
        <v>1653</v>
      </c>
    </row>
    <row r="8" spans="1:9" x14ac:dyDescent="0.2">
      <c r="A8" s="243" t="s">
        <v>31</v>
      </c>
      <c r="B8" s="245">
        <v>412.89646000072401</v>
      </c>
      <c r="C8" s="245">
        <v>466.65880469693502</v>
      </c>
      <c r="D8" s="245">
        <v>441.15157931076698</v>
      </c>
      <c r="E8" s="245">
        <v>443.67242932847154</v>
      </c>
      <c r="F8" s="245">
        <v>471.27907240298043</v>
      </c>
      <c r="G8" s="245">
        <v>441.15157931076698</v>
      </c>
      <c r="H8" s="286">
        <v>-5.6817819883918652E-3</v>
      </c>
      <c r="I8" s="286">
        <v>-6.392707602864256E-2</v>
      </c>
    </row>
    <row r="9" spans="1:9" x14ac:dyDescent="0.2">
      <c r="A9" s="243" t="s">
        <v>30</v>
      </c>
      <c r="B9" s="245">
        <v>349.62</v>
      </c>
      <c r="C9" s="245">
        <v>390.2</v>
      </c>
      <c r="D9" s="245">
        <v>376.42</v>
      </c>
      <c r="E9" s="245">
        <v>375.67954625125202</v>
      </c>
      <c r="F9" s="245">
        <v>394.06326892529057</v>
      </c>
      <c r="G9" s="245">
        <v>376.42</v>
      </c>
      <c r="H9" s="286">
        <v>1.970971686206191E-3</v>
      </c>
      <c r="I9" s="286">
        <v>-4.477268072563112E-2</v>
      </c>
    </row>
    <row r="10" spans="1:9" x14ac:dyDescent="0.2">
      <c r="A10" s="243" t="s">
        <v>21</v>
      </c>
      <c r="B10" s="245">
        <v>337.26</v>
      </c>
      <c r="C10" s="245">
        <v>373.93</v>
      </c>
      <c r="D10" s="245">
        <v>368.9</v>
      </c>
      <c r="E10" s="245">
        <v>362.39827174846187</v>
      </c>
      <c r="F10" s="245">
        <v>377.6321838780982</v>
      </c>
      <c r="G10" s="245">
        <v>368.9</v>
      </c>
      <c r="H10" s="286">
        <v>1.79408368041305E-2</v>
      </c>
      <c r="I10" s="286">
        <v>-2.3123516084945339E-2</v>
      </c>
    </row>
    <row r="11" spans="1:9" x14ac:dyDescent="0.2">
      <c r="A11" s="243" t="s">
        <v>15</v>
      </c>
      <c r="B11" s="245">
        <v>354.23</v>
      </c>
      <c r="C11" s="245">
        <v>387.62</v>
      </c>
      <c r="D11" s="245">
        <v>384.12</v>
      </c>
      <c r="E11" s="245">
        <v>380.63316077049654</v>
      </c>
      <c r="F11" s="245">
        <v>391.45772501491837</v>
      </c>
      <c r="G11" s="245">
        <v>384.12</v>
      </c>
      <c r="H11" s="286">
        <v>9.1606291539214624E-3</v>
      </c>
      <c r="I11" s="286">
        <v>-1.8744616713436191E-2</v>
      </c>
    </row>
    <row r="12" spans="1:9" x14ac:dyDescent="0.2">
      <c r="A12" s="243" t="s">
        <v>16</v>
      </c>
      <c r="B12" s="245">
        <v>357.69</v>
      </c>
      <c r="C12" s="245">
        <v>394.01</v>
      </c>
      <c r="D12" s="245">
        <v>390.67</v>
      </c>
      <c r="E12" s="245">
        <v>384.35105800186011</v>
      </c>
      <c r="F12" s="245">
        <v>397.9109907464217</v>
      </c>
      <c r="G12" s="245">
        <v>390.67</v>
      </c>
      <c r="H12" s="286">
        <v>1.6440547948509465E-2</v>
      </c>
      <c r="I12" s="286">
        <v>-1.8197513802870047E-2</v>
      </c>
    </row>
    <row r="13" spans="1:9" x14ac:dyDescent="0.2">
      <c r="A13" s="243" t="s">
        <v>7</v>
      </c>
      <c r="B13" s="245">
        <v>362.89</v>
      </c>
      <c r="C13" s="245">
        <v>397.71</v>
      </c>
      <c r="D13" s="245">
        <v>394.64</v>
      </c>
      <c r="E13" s="245">
        <v>389.93864921662612</v>
      </c>
      <c r="F13" s="245">
        <v>401.64762348610282</v>
      </c>
      <c r="G13" s="245">
        <v>394.64</v>
      </c>
      <c r="H13" s="286">
        <v>1.205664222517755E-2</v>
      </c>
      <c r="I13" s="286">
        <v>-1.7447192704092562E-2</v>
      </c>
    </row>
    <row r="14" spans="1:9" x14ac:dyDescent="0.2">
      <c r="A14" s="243" t="s">
        <v>13</v>
      </c>
      <c r="B14" s="245">
        <v>402.94823877765901</v>
      </c>
      <c r="C14" s="245">
        <v>438.557330307342</v>
      </c>
      <c r="D14" s="245">
        <v>435.18735338378201</v>
      </c>
      <c r="E14" s="245">
        <v>432.98269980759704</v>
      </c>
      <c r="F14" s="245">
        <v>442.89937260907129</v>
      </c>
      <c r="G14" s="245">
        <v>435.18735338378201</v>
      </c>
      <c r="H14" s="286">
        <v>5.0917821362483906E-3</v>
      </c>
      <c r="I14" s="286">
        <v>-1.7412576540487334E-2</v>
      </c>
    </row>
    <row r="15" spans="1:9" x14ac:dyDescent="0.2">
      <c r="A15" s="243" t="s">
        <v>18</v>
      </c>
      <c r="B15" s="245">
        <v>400.51</v>
      </c>
      <c r="C15" s="245">
        <v>426.47</v>
      </c>
      <c r="D15" s="245">
        <v>424.4</v>
      </c>
      <c r="E15" s="245">
        <v>430.36272258191445</v>
      </c>
      <c r="F15" s="245">
        <v>430.69236878157022</v>
      </c>
      <c r="G15" s="245">
        <v>424.4</v>
      </c>
      <c r="H15" s="286">
        <v>-1.385510935087908E-2</v>
      </c>
      <c r="I15" s="286">
        <v>-1.4609891508807982E-2</v>
      </c>
    </row>
    <row r="16" spans="1:9" x14ac:dyDescent="0.2">
      <c r="A16" s="243" t="s">
        <v>3</v>
      </c>
      <c r="B16" s="245">
        <v>421.45</v>
      </c>
      <c r="C16" s="245">
        <v>454.75</v>
      </c>
      <c r="D16" s="245">
        <v>453.21</v>
      </c>
      <c r="E16" s="245">
        <v>452.86352258906857</v>
      </c>
      <c r="F16" s="245">
        <v>459.25236172161942</v>
      </c>
      <c r="G16" s="245">
        <v>453.21</v>
      </c>
      <c r="H16" s="286">
        <v>7.6508129634844657E-4</v>
      </c>
      <c r="I16" s="286">
        <v>-1.3156952963656376E-2</v>
      </c>
    </row>
    <row r="17" spans="1:9" x14ac:dyDescent="0.2">
      <c r="A17" s="243" t="s">
        <v>26</v>
      </c>
      <c r="B17" s="245">
        <v>315.17</v>
      </c>
      <c r="C17" s="245">
        <v>351</v>
      </c>
      <c r="D17" s="245">
        <v>349.97</v>
      </c>
      <c r="E17" s="245">
        <v>338.66175445342685</v>
      </c>
      <c r="F17" s="245">
        <v>354.47515989947976</v>
      </c>
      <c r="G17" s="245">
        <v>349.97</v>
      </c>
      <c r="H17" s="286">
        <v>3.3390973140217106E-2</v>
      </c>
      <c r="I17" s="286">
        <v>-1.2709381105173279E-2</v>
      </c>
    </row>
    <row r="18" spans="1:9" x14ac:dyDescent="0.2">
      <c r="A18" s="243" t="s">
        <v>32</v>
      </c>
      <c r="B18" s="245">
        <v>360.53</v>
      </c>
      <c r="C18" s="245">
        <v>393.53</v>
      </c>
      <c r="D18" s="245">
        <v>392.38</v>
      </c>
      <c r="E18" s="245">
        <v>387.40274243454002</v>
      </c>
      <c r="F18" s="245">
        <v>397.42623839100361</v>
      </c>
      <c r="G18" s="245">
        <v>392.38</v>
      </c>
      <c r="H18" s="286">
        <v>1.284776027702228E-2</v>
      </c>
      <c r="I18" s="286">
        <v>-1.2697295506792661E-2</v>
      </c>
    </row>
    <row r="19" spans="1:9" x14ac:dyDescent="0.2">
      <c r="A19" s="243" t="s">
        <v>33</v>
      </c>
      <c r="B19" s="245">
        <v>381.77</v>
      </c>
      <c r="C19" s="245">
        <v>421.24</v>
      </c>
      <c r="D19" s="245">
        <v>420.35</v>
      </c>
      <c r="E19" s="245">
        <v>410.22590347331521</v>
      </c>
      <c r="F19" s="245">
        <v>425.41058790899388</v>
      </c>
      <c r="G19" s="245">
        <v>420.35</v>
      </c>
      <c r="H19" s="286">
        <v>2.4679320445066377E-2</v>
      </c>
      <c r="I19" s="286">
        <v>-1.1895773290147682E-2</v>
      </c>
    </row>
    <row r="20" spans="1:9" x14ac:dyDescent="0.2">
      <c r="A20" s="243" t="s">
        <v>10</v>
      </c>
      <c r="B20" s="245">
        <v>421.39</v>
      </c>
      <c r="C20" s="245">
        <v>460.93</v>
      </c>
      <c r="D20" s="245">
        <v>459.97</v>
      </c>
      <c r="E20" s="245">
        <v>452.79905038274433</v>
      </c>
      <c r="F20" s="245">
        <v>465.4935482976274</v>
      </c>
      <c r="G20" s="245">
        <v>459.97</v>
      </c>
      <c r="H20" s="286">
        <v>1.5836936078364561E-2</v>
      </c>
      <c r="I20" s="286">
        <v>-1.1866003981854778E-2</v>
      </c>
    </row>
    <row r="21" spans="1:9" x14ac:dyDescent="0.2">
      <c r="A21" s="243" t="s">
        <v>12</v>
      </c>
      <c r="B21" s="245">
        <v>337.98</v>
      </c>
      <c r="C21" s="245">
        <v>369.83</v>
      </c>
      <c r="D21" s="245">
        <v>369.39</v>
      </c>
      <c r="E21" s="245">
        <v>363.17193822435257</v>
      </c>
      <c r="F21" s="245">
        <v>373.49159084223533</v>
      </c>
      <c r="G21" s="245">
        <v>369.39</v>
      </c>
      <c r="H21" s="286">
        <v>1.7121536994430864E-2</v>
      </c>
      <c r="I21" s="286">
        <v>-1.0981748833986171E-2</v>
      </c>
    </row>
    <row r="22" spans="1:9" x14ac:dyDescent="0.2">
      <c r="A22" s="243" t="s">
        <v>5</v>
      </c>
      <c r="B22" s="245">
        <v>401.63</v>
      </c>
      <c r="C22" s="245">
        <v>462.74</v>
      </c>
      <c r="D22" s="245">
        <v>462.4</v>
      </c>
      <c r="E22" s="245">
        <v>431.56620376663329</v>
      </c>
      <c r="F22" s="245">
        <v>467.32146863784976</v>
      </c>
      <c r="G22" s="245">
        <v>462.4</v>
      </c>
      <c r="H22" s="286">
        <v>7.1446271659492355E-2</v>
      </c>
      <c r="I22" s="286">
        <v>-1.0531227363028917E-2</v>
      </c>
    </row>
    <row r="23" spans="1:9" x14ac:dyDescent="0.2">
      <c r="A23" s="243" t="s">
        <v>11</v>
      </c>
      <c r="B23" s="245">
        <v>376.29</v>
      </c>
      <c r="C23" s="245">
        <v>412.87</v>
      </c>
      <c r="D23" s="245">
        <v>412.75</v>
      </c>
      <c r="E23" s="245">
        <v>404.3374419623695</v>
      </c>
      <c r="F23" s="245">
        <v>416.9577187113909</v>
      </c>
      <c r="G23" s="245">
        <v>412.75</v>
      </c>
      <c r="H23" s="286">
        <v>2.0805785377683295E-2</v>
      </c>
      <c r="I23" s="286">
        <v>-1.0091475760167889E-2</v>
      </c>
    </row>
    <row r="24" spans="1:9" x14ac:dyDescent="0.2">
      <c r="A24" s="243" t="s">
        <v>22</v>
      </c>
      <c r="B24" s="245">
        <v>378.04</v>
      </c>
      <c r="C24" s="245">
        <v>410.13</v>
      </c>
      <c r="D24" s="245">
        <v>410.25</v>
      </c>
      <c r="E24" s="245">
        <v>406.21788131349268</v>
      </c>
      <c r="F24" s="245">
        <v>414.19059068254597</v>
      </c>
      <c r="G24" s="245">
        <v>410.25</v>
      </c>
      <c r="H24" s="286">
        <v>9.9259999916043729E-3</v>
      </c>
      <c r="I24" s="286">
        <v>-9.5139550998787348E-3</v>
      </c>
    </row>
    <row r="25" spans="1:9" x14ac:dyDescent="0.2">
      <c r="A25" s="243" t="s">
        <v>6</v>
      </c>
      <c r="B25" s="245">
        <v>485.94</v>
      </c>
      <c r="C25" s="245">
        <v>525.5</v>
      </c>
      <c r="D25" s="245">
        <v>525.73</v>
      </c>
      <c r="E25" s="245">
        <v>522.16039901988847</v>
      </c>
      <c r="F25" s="245">
        <v>530.70283910876526</v>
      </c>
      <c r="G25" s="245">
        <v>525.73</v>
      </c>
      <c r="H25" s="286">
        <v>6.8362154365053662E-3</v>
      </c>
      <c r="I25" s="286">
        <v>-9.3702892509796021E-3</v>
      </c>
    </row>
    <row r="26" spans="1:9" x14ac:dyDescent="0.2">
      <c r="A26" s="243" t="s">
        <v>19</v>
      </c>
      <c r="B26" s="245">
        <v>334.81</v>
      </c>
      <c r="C26" s="245">
        <v>374.53</v>
      </c>
      <c r="D26" s="245">
        <v>375.32</v>
      </c>
      <c r="E26" s="245">
        <v>359.7656566568894</v>
      </c>
      <c r="F26" s="245">
        <v>378.23812432237077</v>
      </c>
      <c r="G26" s="245">
        <v>375.32</v>
      </c>
      <c r="H26" s="286">
        <v>4.3234653045120641E-2</v>
      </c>
      <c r="I26" s="286">
        <v>-7.7150454560832582E-3</v>
      </c>
    </row>
    <row r="27" spans="1:9" x14ac:dyDescent="0.2">
      <c r="A27" s="243" t="s">
        <v>17</v>
      </c>
      <c r="B27" s="245">
        <v>350.56</v>
      </c>
      <c r="C27" s="245">
        <v>384.18</v>
      </c>
      <c r="D27" s="245">
        <v>385.33</v>
      </c>
      <c r="E27" s="245">
        <v>376.68961081699814</v>
      </c>
      <c r="F27" s="245">
        <v>387.98366646775537</v>
      </c>
      <c r="G27" s="245">
        <v>385.33</v>
      </c>
      <c r="H27" s="286">
        <v>2.2937689107649595E-2</v>
      </c>
      <c r="I27" s="286">
        <v>-6.839634492644131E-3</v>
      </c>
    </row>
    <row r="28" spans="1:9" x14ac:dyDescent="0.2">
      <c r="A28" s="243" t="s">
        <v>14</v>
      </c>
      <c r="B28" s="245">
        <v>366.74</v>
      </c>
      <c r="C28" s="245">
        <v>397.9</v>
      </c>
      <c r="D28" s="245">
        <v>399.22</v>
      </c>
      <c r="E28" s="245">
        <v>394.07561578909718</v>
      </c>
      <c r="F28" s="245">
        <v>401.83950462678916</v>
      </c>
      <c r="G28" s="245">
        <v>399.22</v>
      </c>
      <c r="H28" s="286">
        <v>1.305430735825075E-2</v>
      </c>
      <c r="I28" s="286">
        <v>-6.5187832371583765E-3</v>
      </c>
    </row>
    <row r="29" spans="1:9" x14ac:dyDescent="0.2">
      <c r="A29" s="243" t="s">
        <v>1</v>
      </c>
      <c r="B29" s="245">
        <v>427.45</v>
      </c>
      <c r="C29" s="245">
        <v>470.43</v>
      </c>
      <c r="D29" s="245">
        <v>472.49</v>
      </c>
      <c r="E29" s="245">
        <v>459.31074322149095</v>
      </c>
      <c r="F29" s="245">
        <v>475.08760533194379</v>
      </c>
      <c r="G29" s="245">
        <v>472.49</v>
      </c>
      <c r="H29" s="286">
        <v>2.8693552182283089E-2</v>
      </c>
      <c r="I29" s="286">
        <v>-5.4676343958265372E-3</v>
      </c>
    </row>
    <row r="30" spans="1:9" x14ac:dyDescent="0.2">
      <c r="A30" s="243" t="s">
        <v>9</v>
      </c>
      <c r="B30" s="245">
        <v>539.17561921020103</v>
      </c>
      <c r="C30" s="245">
        <v>604.09596589451598</v>
      </c>
      <c r="D30" s="245">
        <v>607.03562103696004</v>
      </c>
      <c r="E30" s="245">
        <v>579.36402944518659</v>
      </c>
      <c r="F30" s="245">
        <v>610.07696326236248</v>
      </c>
      <c r="G30" s="245">
        <v>607.03562103696004</v>
      </c>
      <c r="H30" s="286">
        <v>4.7762011767062074E-2</v>
      </c>
      <c r="I30" s="286">
        <v>-4.9851779505637461E-3</v>
      </c>
    </row>
    <row r="31" spans="1:9" x14ac:dyDescent="0.2">
      <c r="A31" s="243" t="s">
        <v>27</v>
      </c>
      <c r="B31" s="245">
        <v>382.02</v>
      </c>
      <c r="C31" s="245">
        <v>423.44</v>
      </c>
      <c r="D31" s="245">
        <v>426.38</v>
      </c>
      <c r="E31" s="245">
        <v>410.4945376663328</v>
      </c>
      <c r="F31" s="245">
        <v>427.6323695379935</v>
      </c>
      <c r="G31" s="245">
        <v>426.38</v>
      </c>
      <c r="H31" s="286">
        <v>3.8698352538321767E-2</v>
      </c>
      <c r="I31" s="286">
        <v>-2.9286125822199915E-3</v>
      </c>
    </row>
    <row r="32" spans="1:9" x14ac:dyDescent="0.2">
      <c r="A32" s="243" t="s">
        <v>0</v>
      </c>
      <c r="B32" s="245">
        <v>421.28</v>
      </c>
      <c r="C32" s="245">
        <v>456.82</v>
      </c>
      <c r="D32" s="245">
        <v>460.63</v>
      </c>
      <c r="E32" s="245">
        <v>452.68085133781659</v>
      </c>
      <c r="F32" s="245">
        <v>461.34285625435996</v>
      </c>
      <c r="G32" s="245">
        <v>460.63</v>
      </c>
      <c r="H32" s="286">
        <v>1.7560161068645108E-2</v>
      </c>
      <c r="I32" s="286">
        <v>-1.5451767480429979E-3</v>
      </c>
    </row>
    <row r="33" spans="1:9" x14ac:dyDescent="0.2">
      <c r="A33" s="243" t="s">
        <v>23</v>
      </c>
      <c r="B33" s="245">
        <v>467.54</v>
      </c>
      <c r="C33" s="245">
        <v>507.81</v>
      </c>
      <c r="D33" s="245">
        <v>512.33000000000004</v>
      </c>
      <c r="E33" s="245">
        <v>502.38892241379318</v>
      </c>
      <c r="F33" s="245">
        <v>512.83769501012773</v>
      </c>
      <c r="G33" s="245">
        <v>512.33000000000004</v>
      </c>
      <c r="H33" s="286">
        <v>1.9787613027858253E-2</v>
      </c>
      <c r="I33" s="286">
        <v>-9.8997210046669615E-4</v>
      </c>
    </row>
    <row r="34" spans="1:9" x14ac:dyDescent="0.2">
      <c r="A34" s="243" t="s">
        <v>20</v>
      </c>
      <c r="B34" s="245">
        <v>465.03</v>
      </c>
      <c r="C34" s="245">
        <v>505.94</v>
      </c>
      <c r="D34" s="245">
        <v>510.64</v>
      </c>
      <c r="E34" s="245">
        <v>499.69183511589642</v>
      </c>
      <c r="F34" s="245">
        <v>510.94918062547805</v>
      </c>
      <c r="G34" s="245">
        <v>510.64</v>
      </c>
      <c r="H34" s="286">
        <v>2.1909833450779237E-2</v>
      </c>
      <c r="I34" s="286">
        <v>-6.051103264312907E-4</v>
      </c>
    </row>
    <row r="35" spans="1:9" x14ac:dyDescent="0.2">
      <c r="A35" s="243" t="s">
        <v>25</v>
      </c>
      <c r="B35" s="245">
        <v>441.93</v>
      </c>
      <c r="C35" s="245">
        <v>473.39</v>
      </c>
      <c r="D35" s="245">
        <v>478.03</v>
      </c>
      <c r="E35" s="245">
        <v>474.87003568107031</v>
      </c>
      <c r="F35" s="245">
        <v>478.07691152368864</v>
      </c>
      <c r="G35" s="245">
        <v>478.03</v>
      </c>
      <c r="H35" s="286">
        <v>6.654377158999969E-3</v>
      </c>
      <c r="I35" s="286">
        <v>-9.8125474286447911E-5</v>
      </c>
    </row>
    <row r="36" spans="1:9" x14ac:dyDescent="0.2">
      <c r="A36" s="243" t="s">
        <v>4</v>
      </c>
      <c r="B36" s="245">
        <v>446.86</v>
      </c>
      <c r="C36" s="245">
        <v>503.63</v>
      </c>
      <c r="D36" s="245">
        <v>509.54</v>
      </c>
      <c r="E36" s="245">
        <v>480.16750196737735</v>
      </c>
      <c r="F36" s="245">
        <v>508.61630991502847</v>
      </c>
      <c r="G36" s="245">
        <v>509.54</v>
      </c>
      <c r="H36" s="286">
        <v>6.1171357728866615E-2</v>
      </c>
      <c r="I36" s="286">
        <v>1.8160842799670451E-3</v>
      </c>
    </row>
    <row r="37" spans="1:9" x14ac:dyDescent="0.2">
      <c r="A37" s="243" t="s">
        <v>28</v>
      </c>
      <c r="B37" s="245">
        <v>377.49</v>
      </c>
      <c r="C37" s="245">
        <v>448.29</v>
      </c>
      <c r="D37" s="245">
        <v>455.05</v>
      </c>
      <c r="E37" s="245">
        <v>405.62688608885395</v>
      </c>
      <c r="F37" s="245">
        <v>452.72840293828432</v>
      </c>
      <c r="G37" s="245">
        <v>455.05</v>
      </c>
      <c r="H37" s="286">
        <v>0.12184378207197977</v>
      </c>
      <c r="I37" s="286">
        <v>5.1280128365001065E-3</v>
      </c>
    </row>
    <row r="38" spans="1:9" x14ac:dyDescent="0.2">
      <c r="A38" s="243" t="s">
        <v>24</v>
      </c>
      <c r="B38" s="245">
        <v>343.42</v>
      </c>
      <c r="C38" s="245">
        <v>394.5</v>
      </c>
      <c r="D38" s="245">
        <v>402.2</v>
      </c>
      <c r="E38" s="245">
        <v>369.01741826441554</v>
      </c>
      <c r="F38" s="245">
        <v>398.40584210924436</v>
      </c>
      <c r="G38" s="245">
        <v>402.2</v>
      </c>
      <c r="H38" s="286">
        <v>8.9921451111036221E-2</v>
      </c>
      <c r="I38" s="286">
        <v>9.5233490319031056E-3</v>
      </c>
    </row>
    <row r="39" spans="1:9" x14ac:dyDescent="0.2">
      <c r="A39" s="243" t="s">
        <v>8</v>
      </c>
      <c r="B39" s="245">
        <v>424.23</v>
      </c>
      <c r="C39" s="245">
        <v>465.97</v>
      </c>
      <c r="D39" s="245">
        <v>477.19</v>
      </c>
      <c r="E39" s="245">
        <v>455.85073481542429</v>
      </c>
      <c r="F39" s="245">
        <v>470.58344802951734</v>
      </c>
      <c r="G39" s="245">
        <v>477.19</v>
      </c>
      <c r="H39" s="286">
        <v>4.6811957412366656E-2</v>
      </c>
      <c r="I39" s="286">
        <v>1.4039065755810931E-2</v>
      </c>
    </row>
    <row r="40" spans="1:9" x14ac:dyDescent="0.2">
      <c r="A40" s="243" t="s">
        <v>29</v>
      </c>
      <c r="B40" s="245">
        <v>429.79</v>
      </c>
      <c r="C40" s="245">
        <v>461.85</v>
      </c>
      <c r="D40" s="245">
        <v>488.03</v>
      </c>
      <c r="E40" s="245">
        <v>461.82515926813568</v>
      </c>
      <c r="F40" s="245">
        <v>466.4226569788454</v>
      </c>
      <c r="G40" s="245">
        <v>488.03</v>
      </c>
      <c r="H40" s="286">
        <v>5.674190807056001E-2</v>
      </c>
      <c r="I40" s="286">
        <v>4.6325672001252149E-2</v>
      </c>
    </row>
  </sheetData>
  <autoFilter ref="A7:I7" xr:uid="{641BACB5-2846-47FA-9830-EF276DCE4894}">
    <sortState ref="A8:I40">
      <sortCondition ref="I7"/>
    </sortState>
  </autoFilter>
  <mergeCells count="5">
    <mergeCell ref="E4:G4"/>
    <mergeCell ref="B6:D6"/>
    <mergeCell ref="E6:G6"/>
    <mergeCell ref="H6:I6"/>
    <mergeCell ref="H1:I1"/>
  </mergeCells>
  <hyperlinks>
    <hyperlink ref="H1:I1" location="Index!A1" display="Regresar al Índice" xr:uid="{2F611822-8908-4C45-868D-2F00F547ED41}"/>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169</vt:i4>
      </vt:variant>
      <vt:variant>
        <vt:lpstr>Rangos con nombre</vt:lpstr>
      </vt:variant>
      <vt:variant>
        <vt:i4>185</vt:i4>
      </vt:variant>
    </vt:vector>
  </HeadingPairs>
  <TitlesOfParts>
    <vt:vector size="354"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F1</vt:lpstr>
      <vt:lpstr>F2</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F34-35</vt:lpstr>
      <vt:lpstr>F36-37</vt:lpstr>
      <vt:lpstr>F38-39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F56-59</vt:lpstr>
      <vt:lpstr>F60</vt:lpstr>
      <vt:lpstr>F61</vt:lpstr>
      <vt:lpstr>F62-63</vt:lpstr>
      <vt:lpstr>F64</vt:lpstr>
      <vt:lpstr>F65</vt:lpstr>
      <vt:lpstr>F66</vt:lpstr>
      <vt:lpstr>F67</vt:lpstr>
      <vt:lpstr>F68</vt:lpstr>
      <vt:lpstr>F69</vt:lpstr>
      <vt:lpstr>F70</vt:lpstr>
      <vt:lpstr>F71</vt:lpstr>
      <vt:lpstr>F72</vt:lpstr>
      <vt:lpstr>F73</vt:lpstr>
      <vt:lpstr>F74</vt:lpstr>
      <vt:lpstr>F75</vt:lpstr>
      <vt:lpstr>F76</vt:lpstr>
      <vt:lpstr>F77-78</vt:lpstr>
      <vt:lpstr>F79-80</vt:lpstr>
      <vt:lpstr>F81-82</vt:lpstr>
      <vt:lpstr>F83</vt:lpstr>
      <vt:lpstr>F84</vt:lpstr>
      <vt:lpstr>F85</vt:lpstr>
      <vt:lpstr>F86</vt:lpstr>
      <vt:lpstr>F87</vt:lpstr>
      <vt:lpstr>F88</vt:lpstr>
      <vt:lpstr>F89</vt:lpstr>
      <vt:lpstr>F90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vt:lpstr>
      <vt:lpstr>F136</vt:lpstr>
      <vt:lpstr>F137</vt:lpstr>
      <vt:lpstr>F138</vt:lpstr>
      <vt:lpstr>F139</vt:lpstr>
      <vt:lpstr>F140</vt:lpstr>
      <vt:lpstr>F141</vt:lpstr>
      <vt:lpstr>F142</vt:lpstr>
      <vt:lpstr>F143</vt:lpstr>
      <vt:lpstr>F144</vt:lpstr>
      <vt:lpstr>F145</vt:lpstr>
      <vt:lpstr>F146</vt:lpstr>
      <vt:lpstr>F147 Bovino</vt:lpstr>
      <vt:lpstr>F147 Caprino</vt:lpstr>
      <vt:lpstr>F147 Ovino</vt:lpstr>
      <vt:lpstr>F147 Porcino</vt:lpstr>
      <vt:lpstr>F148-159 empleo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Start171</vt:lpstr>
      <vt:lpstr>Start172</vt:lpstr>
      <vt:lpstr>Start173</vt:lpstr>
      <vt:lpstr>Start174</vt:lpstr>
      <vt:lpstr>Start175</vt:lpstr>
      <vt:lpstr>Start176</vt:lpstr>
      <vt:lpstr>Start177</vt:lpstr>
      <vt:lpstr>Start178</vt:lpstr>
      <vt:lpstr>Start179</vt:lpstr>
      <vt:lpstr>Start18</vt:lpstr>
      <vt:lpstr>Start180</vt:lpstr>
      <vt:lpstr>Start181</vt:lpstr>
      <vt:lpstr>Start182</vt:lpstr>
      <vt:lpstr>Start183</vt:lpstr>
      <vt:lpstr>Start19</vt:lpstr>
      <vt:lpstr>Start190</vt:lpstr>
      <vt:lpstr>Start2</vt:lpstr>
      <vt:lpstr>Start20</vt:lpstr>
      <vt:lpstr>Start21</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'T12'!Start4</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'T17'!Start8</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lpstr>'F1'!Títulos_a_imprimir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2022-05-06T21:21:55Z</dcterms:modified>
</cp:coreProperties>
</file>